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 dysku D\PRZETARGI\ROK 2023\1\17. Ostrów\SWZ i zał\"/>
    </mc:Choice>
  </mc:AlternateContent>
  <xr:revisionPtr revIDLastSave="0" documentId="13_ncr:1_{960F0E87-8E3F-47F5-84F7-3481D9839E6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strów RFRD2023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G25" i="1"/>
  <c r="G26" i="1"/>
  <c r="G28" i="1"/>
  <c r="G29" i="1"/>
  <c r="G57" i="1"/>
  <c r="G58" i="1" s="1"/>
  <c r="G54" i="1"/>
  <c r="G55" i="1" s="1"/>
  <c r="G51" i="1"/>
  <c r="G50" i="1"/>
  <c r="G47" i="1"/>
  <c r="G46" i="1"/>
  <c r="G48" i="1" s="1"/>
  <c r="G42" i="1"/>
  <c r="G43" i="1"/>
  <c r="G41" i="1"/>
  <c r="G36" i="1"/>
  <c r="G37" i="1"/>
  <c r="G38" i="1"/>
  <c r="G35" i="1"/>
  <c r="G39" i="1" s="1"/>
  <c r="G30" i="1"/>
  <c r="G31" i="1"/>
  <c r="G32" i="1"/>
  <c r="G52" i="1" l="1"/>
  <c r="G44" i="1"/>
  <c r="G33" i="1"/>
  <c r="E59" i="1" s="1"/>
  <c r="E60" i="1" s="1"/>
  <c r="E61" i="1" s="1"/>
</calcChain>
</file>

<file path=xl/sharedStrings.xml><?xml version="1.0" encoding="utf-8"?>
<sst xmlns="http://schemas.openxmlformats.org/spreadsheetml/2006/main" count="119" uniqueCount="99">
  <si>
    <t>Lp.</t>
  </si>
  <si>
    <t>Podstawa</t>
  </si>
  <si>
    <t>Opis</t>
  </si>
  <si>
    <t>Jedn.przedm.</t>
  </si>
  <si>
    <t>Ilość</t>
  </si>
  <si>
    <t>Wartość</t>
  </si>
  <si>
    <t>Roboty przygotowawcze</t>
  </si>
  <si>
    <t>1 d.1</t>
  </si>
  <si>
    <t>Organizacja placu budowy, oznakowanie robót</t>
  </si>
  <si>
    <t>kpl</t>
  </si>
  <si>
    <t>2 d.1</t>
  </si>
  <si>
    <t>Roboty pomiarowe - trasa w terenie równinnym.  w km 0+050 - 0+192;   w km 0+200 - 0+256;  w km 0+264 - 1+212;   w km 1+222 - 1+923;   w km 1+973 - 3+096</t>
  </si>
  <si>
    <t>km</t>
  </si>
  <si>
    <t>Razem dział: Roboty przygotowawcze</t>
  </si>
  <si>
    <t>Roboty rozbiórkowe</t>
  </si>
  <si>
    <t>3 d.2</t>
  </si>
  <si>
    <t>Rozebranie obrzeży trawnikowych o wymiarach 8x30 cm na podsypce piaskowej  w km 0+050 - 0+192;   w km 0+200 - 0+256;  w km 0+264 - 1+212;   w km 1+222 - 1+923;</t>
  </si>
  <si>
    <t>m</t>
  </si>
  <si>
    <t>4 d.2</t>
  </si>
  <si>
    <t>Mechaniczna rozbiórka krawężników betonowych 15x30 cm wraz z ławą z wywozem na odl. do 1 km  w km 0+050 - 0+192;   w km 0+200 - 0+256;  w km 0+264 - 1+212;   w km 1+222 - 1+923;  2970 m - ograniczenie jezdni (odcinki z rowem przydrożnym)</t>
  </si>
  <si>
    <t>5 d.2</t>
  </si>
  <si>
    <t>Rozebranie chodników z kostki brukowej betonowej o gr. 6 cm na podsypce cementowo-piaskowej (kostka do ponownego wbudowania)  w km 0+050 - 0+192;   w km 0+200 - 0+256;  w km 0+264 - 1+212;   w km 1+222 - 1+923;</t>
  </si>
  <si>
    <t>m2</t>
  </si>
  <si>
    <t>6 d.2</t>
  </si>
  <si>
    <t>Wywiezienie gruzu z terenu rozbiórki przy mechanicznym załadowaniu i wyładowaniu samochodem samowyładowczym na odległość 1 km</t>
  </si>
  <si>
    <t>t</t>
  </si>
  <si>
    <t>7 d.2</t>
  </si>
  <si>
    <t>Transport gruzu samochodem samowyładowczym przy mechanicznym załadowaniu i mechanicznym rozładowaniu - dodatek za każdy rozpoczęty km ponad 1 km</t>
  </si>
  <si>
    <t>m3</t>
  </si>
  <si>
    <t>Razem dział: Roboty rozbiórkowe</t>
  </si>
  <si>
    <t>Elementy ulic</t>
  </si>
  <si>
    <t>8 d.3</t>
  </si>
  <si>
    <t>Krawężniki betonowe wystające o wymiarach 15x30 cm z wykonaniem ław betonowych z oporem (beton C 16/20) na podsypce cementowo-piaskowej  1:4 gr. 5 cm  w km 0+050 - 0+192;   w km 0+200 - 0+256;  w km 0+264 - 1+212;   w km 1+222 - 1+923;  2970 m - ograniczenie jezdni (odcinki z rowem przydrożnym)</t>
  </si>
  <si>
    <t>9 d.3</t>
  </si>
  <si>
    <t>Obrzeża betonowe o wymiarach 30x8 cm na podsypce cementowo-piaskowej, spoiny wypełnione zaprawą cementową  w km 0+050 - 0+192;   w km 0+200 - 0+256;  w km 0+264 - 1+212;   w km 1+222 - 1+923;</t>
  </si>
  <si>
    <t>10 d.3</t>
  </si>
  <si>
    <t>Profilowanie i zagęszczanie istniejącej podbudowy pod nawierzchnię chodnika wykonywane mechanicznie</t>
  </si>
  <si>
    <t>11 d.3</t>
  </si>
  <si>
    <t>Chodniki z kostki brukowej betonowej (kostka z rozbiórki) grubości 6 cm na podsypce cementowo-piaskowej z wypełnieniem spoin piaskiem</t>
  </si>
  <si>
    <t>Razem dział: Elementy ulic</t>
  </si>
  <si>
    <t>Podbudowa</t>
  </si>
  <si>
    <t>12 d.4</t>
  </si>
  <si>
    <t>Frezowanie nawierzchni bitumicznej o gr. 5 cm z wywozem materiału z rozbiórki na odl. do 1 km.  Materiał Inwestora - kora do wbudowania w pobocza.</t>
  </si>
  <si>
    <t>13 d.4</t>
  </si>
  <si>
    <t>Skropienie między warstwowe emulsją asfaltową nawierzchni drogowych bitumicznych</t>
  </si>
  <si>
    <t>14 d.4</t>
  </si>
  <si>
    <t>Wyrównanie istniejącej podbudowy mieszanką minerano-bitumiczną asfaltową mechaniczne</t>
  </si>
  <si>
    <t>Razem dział: Podbudowa</t>
  </si>
  <si>
    <t>Nawierzchnia</t>
  </si>
  <si>
    <t>15 d.5</t>
  </si>
  <si>
    <t>16 d.5</t>
  </si>
  <si>
    <t>Nawierzchnie z mieszanek mineralno-bitumicznych asfaltowych o grubości 4 cm (warstwa ścieralna)</t>
  </si>
  <si>
    <t>Razem dział: Nawierzchnia</t>
  </si>
  <si>
    <t>Skrzyżowania i zjazdy</t>
  </si>
  <si>
    <t>17 d.6</t>
  </si>
  <si>
    <t>18 d.6</t>
  </si>
  <si>
    <t>Razem dział: Skrzyżowania i zjazdy</t>
  </si>
  <si>
    <t>Odwodnienie - rowy</t>
  </si>
  <si>
    <t>19 d.7</t>
  </si>
  <si>
    <t>Korytka betonowe  typ ciężki na podsypce cementowo-piaskowej - rozebranie i ponowne ułożenie do wymaganej niwelety rowu.  Nowe korytka - 10%</t>
  </si>
  <si>
    <t>Razem dział: Odwodnienie - rowy</t>
  </si>
  <si>
    <t>Pobocza</t>
  </si>
  <si>
    <t>20 d.8</t>
  </si>
  <si>
    <t>Ulepszenie pobocza  poprzez wyrównanie z uzupełnieniem korą z frezowania i mieszanką z kruszywa łamanego 0/63 mm, grubość warstwy po zagęszczeniu 15 cm, szerokość 0,50 m</t>
  </si>
  <si>
    <t>Razem dział: Pobocza</t>
  </si>
  <si>
    <t>Wartość netto:</t>
  </si>
  <si>
    <t>VAT:</t>
  </si>
  <si>
    <t>Brutto:</t>
  </si>
  <si>
    <t>miejscowość, data</t>
  </si>
  <si>
    <t>podpis Wykonawcy</t>
  </si>
  <si>
    <t xml:space="preserve">Informacja dla wykonawcy:
Kosztorys ofertowy musi być opatrzony przez osobę lub osoby uprawnione do reprezentowania Wykonawcy kwalifikowanym podpisem elektronicznym, podpisem zaufanym lub podpisem osobistym. 
</t>
  </si>
  <si>
    <t>Załącznik nr 2 do SWZ</t>
  </si>
  <si>
    <t xml:space="preserve">ZAMAWIAJĄCY:
                                                                                              Powiatowy Zarząd Dróg                                                                                                                                                                                  w Jarosławiu                                                                                           ul. Jana Pawła II 17                                                                                          37-500 Jarosław
</t>
  </si>
  <si>
    <t>Wykonawca/y:</t>
  </si>
  <si>
    <t>(w przypadku Wykonawców wspólnie ubiegających się  o udzielenie zamówienia, należy podać dane dotyczące wszystkich Wykonawców):</t>
  </si>
  <si>
    <t>(pełna nazwa/firma, adres, w zależności od podmiotu: NIP/REGON/PESEL, KRS/CEiDG)</t>
  </si>
  <si>
    <t>reprezentowany przez:</t>
  </si>
  <si>
    <t>(imię, nazwisko, stanowisko/podstawa do reprezentacji)</t>
  </si>
  <si>
    <t>KOSZTORYS OFERTOWY</t>
  </si>
  <si>
    <t>Koszt jedn.</t>
  </si>
  <si>
    <t xml:space="preserve">KNZ 1/101/2 </t>
  </si>
  <si>
    <t xml:space="preserve">KNNR 1 0111-01 </t>
  </si>
  <si>
    <t xml:space="preserve">KNNR 6 0806-08 </t>
  </si>
  <si>
    <t xml:space="preserve">KNR AT-03 0107-01 </t>
  </si>
  <si>
    <t xml:space="preserve">KNNR 6 0805-08 </t>
  </si>
  <si>
    <t xml:space="preserve">KNR 4-04 1103-04 </t>
  </si>
  <si>
    <t xml:space="preserve">KNR 4-04 1105-02 </t>
  </si>
  <si>
    <t xml:space="preserve">KNNR 6 0403-03 </t>
  </si>
  <si>
    <t xml:space="preserve">KNNR 6 0404-05 </t>
  </si>
  <si>
    <t xml:space="preserve">KNNR 6 0103-03 </t>
  </si>
  <si>
    <t xml:space="preserve">KNNR 6 0502-02 </t>
  </si>
  <si>
    <t xml:space="preserve">KNR AT-03 0104-01 </t>
  </si>
  <si>
    <t xml:space="preserve">KNNR 6 1005-07 </t>
  </si>
  <si>
    <t xml:space="preserve">KNNR 6 0108-02 </t>
  </si>
  <si>
    <t xml:space="preserve">KNNR 6 0309-02 </t>
  </si>
  <si>
    <t xml:space="preserve">KNNR 6 0606-03 </t>
  </si>
  <si>
    <t xml:space="preserve">KNR 2-31 1402-02 </t>
  </si>
  <si>
    <r>
      <t xml:space="preserve">Numer postępowania :  </t>
    </r>
    <r>
      <rPr>
        <b/>
        <sz val="10"/>
        <rFont val="Arial"/>
        <family val="2"/>
        <charset val="238"/>
      </rPr>
      <t>ZP.271.1.17.2023</t>
    </r>
  </si>
  <si>
    <r>
      <t>składany w postępowaniu o udzielenie zamówienia publicznego pn.
"</t>
    </r>
    <r>
      <rPr>
        <b/>
        <sz val="11"/>
        <color indexed="8"/>
        <rFont val="Calibri"/>
        <family val="2"/>
        <charset val="238"/>
      </rPr>
      <t>Remont drogi powiatowej Nr 1791R Ostrów przez wieś w km 0+050 - 3+096"</t>
    </r>
    <r>
      <rPr>
        <sz val="11"/>
        <color theme="1"/>
        <rFont val="Calibri"/>
        <family val="2"/>
        <charset val="238"/>
        <scheme val="minor"/>
      </rPr>
      <t xml:space="preserve">
prowadzonym przez Powiatowy Zarząd Dróg w Jarosławiu, ul. Jana Pawła II 17, 37-500 Jarosław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</si>
</sst>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3" fillId="0" borderId="0" xfId="0" applyFont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justify"/>
    </xf>
    <xf numFmtId="164" fontId="7" fillId="0" borderId="0" xfId="0" applyNumberFormat="1" applyFont="1" applyAlignment="1">
      <alignment wrapText="1"/>
    </xf>
    <xf numFmtId="0" fontId="8" fillId="0" borderId="0" xfId="0" applyFont="1"/>
    <xf numFmtId="164" fontId="7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3"/>
  <sheetViews>
    <sheetView tabSelected="1" topLeftCell="A10" workbookViewId="0">
      <selection activeCell="A19" sqref="A19:G19"/>
    </sheetView>
  </sheetViews>
  <sheetFormatPr defaultRowHeight="15" x14ac:dyDescent="0.25"/>
  <cols>
    <col min="1" max="1" width="16" style="1" customWidth="1"/>
    <col min="2" max="2" width="26.140625" style="1" customWidth="1"/>
    <col min="3" max="3" width="32.5703125" style="1" customWidth="1"/>
    <col min="4" max="4" width="13.7109375" style="4" customWidth="1"/>
    <col min="5" max="5" width="15.5703125" style="6" customWidth="1"/>
    <col min="6" max="6" width="12.28515625" style="7" customWidth="1"/>
    <col min="7" max="7" width="29.28515625" style="7" customWidth="1"/>
    <col min="8" max="8" width="22.28515625" customWidth="1"/>
  </cols>
  <sheetData>
    <row r="1" spans="1:8" x14ac:dyDescent="0.25">
      <c r="A1" s="30" t="s">
        <v>97</v>
      </c>
      <c r="B1" s="29"/>
      <c r="C1"/>
      <c r="D1"/>
      <c r="E1"/>
      <c r="F1"/>
      <c r="G1" s="27" t="s">
        <v>71</v>
      </c>
    </row>
    <row r="2" spans="1:8" x14ac:dyDescent="0.25">
      <c r="A2"/>
      <c r="B2"/>
      <c r="C2"/>
      <c r="D2"/>
      <c r="E2"/>
      <c r="F2"/>
      <c r="G2" s="28"/>
    </row>
    <row r="3" spans="1:8" ht="89.25" x14ac:dyDescent="0.25">
      <c r="A3"/>
      <c r="B3"/>
      <c r="C3"/>
      <c r="D3"/>
      <c r="E3"/>
      <c r="F3"/>
      <c r="G3" s="23" t="s">
        <v>72</v>
      </c>
    </row>
    <row r="4" spans="1:8" x14ac:dyDescent="0.25">
      <c r="A4" s="20" t="s">
        <v>73</v>
      </c>
      <c r="B4"/>
      <c r="C4"/>
      <c r="D4"/>
      <c r="E4"/>
      <c r="F4"/>
      <c r="G4" s="18"/>
      <c r="H4" s="21"/>
    </row>
    <row r="5" spans="1:8" x14ac:dyDescent="0.25">
      <c r="A5" s="31" t="s">
        <v>74</v>
      </c>
      <c r="B5" s="31"/>
      <c r="C5" s="31"/>
      <c r="D5" s="31"/>
      <c r="E5" s="31"/>
      <c r="F5" s="31"/>
      <c r="G5" s="31"/>
      <c r="H5" s="31"/>
    </row>
    <row r="6" spans="1:8" x14ac:dyDescent="0.25">
      <c r="A6"/>
      <c r="B6"/>
      <c r="C6"/>
      <c r="D6"/>
      <c r="E6"/>
      <c r="F6"/>
      <c r="G6" s="18"/>
      <c r="H6" s="21"/>
    </row>
    <row r="7" spans="1:8" x14ac:dyDescent="0.25">
      <c r="A7"/>
      <c r="B7"/>
      <c r="C7"/>
      <c r="D7"/>
      <c r="E7"/>
      <c r="F7"/>
      <c r="G7" s="18"/>
      <c r="H7" s="21"/>
    </row>
    <row r="8" spans="1:8" x14ac:dyDescent="0.25">
      <c r="A8"/>
      <c r="B8"/>
      <c r="C8"/>
      <c r="D8"/>
      <c r="E8"/>
      <c r="F8"/>
      <c r="G8" s="18"/>
      <c r="H8" s="18"/>
    </row>
    <row r="9" spans="1:8" x14ac:dyDescent="0.25">
      <c r="A9" s="22" t="s">
        <v>75</v>
      </c>
      <c r="B9"/>
      <c r="C9"/>
      <c r="D9"/>
      <c r="E9"/>
      <c r="F9"/>
      <c r="G9" s="18"/>
      <c r="H9" s="18"/>
    </row>
    <row r="10" spans="1:8" x14ac:dyDescent="0.25">
      <c r="A10" s="22"/>
      <c r="B10"/>
      <c r="C10"/>
      <c r="D10"/>
      <c r="E10"/>
      <c r="F10"/>
      <c r="G10" s="18"/>
      <c r="H10" s="18"/>
    </row>
    <row r="11" spans="1:8" x14ac:dyDescent="0.25">
      <c r="A11" s="32" t="s">
        <v>76</v>
      </c>
      <c r="B11" s="32"/>
      <c r="C11"/>
      <c r="D11"/>
      <c r="E11"/>
      <c r="F11"/>
      <c r="G11" s="18"/>
      <c r="H11" s="18"/>
    </row>
    <row r="12" spans="1:8" x14ac:dyDescent="0.25">
      <c r="A12" s="22"/>
      <c r="B12"/>
      <c r="C12"/>
      <c r="D12"/>
      <c r="E12"/>
      <c r="F12"/>
      <c r="G12" s="18"/>
      <c r="H12" s="18"/>
    </row>
    <row r="13" spans="1:8" x14ac:dyDescent="0.25">
      <c r="A13" s="22"/>
      <c r="B13"/>
      <c r="C13"/>
      <c r="D13"/>
      <c r="E13"/>
      <c r="F13"/>
      <c r="G13" s="18"/>
      <c r="H13" s="18"/>
    </row>
    <row r="14" spans="1:8" x14ac:dyDescent="0.25">
      <c r="A14" s="33" t="s">
        <v>77</v>
      </c>
      <c r="B14" s="33"/>
      <c r="C14"/>
      <c r="D14"/>
      <c r="E14"/>
      <c r="F14"/>
      <c r="G14" s="18"/>
      <c r="H14" s="18"/>
    </row>
    <row r="15" spans="1:8" x14ac:dyDescent="0.25">
      <c r="A15"/>
      <c r="B15"/>
      <c r="C15"/>
      <c r="D15"/>
      <c r="E15"/>
      <c r="F15"/>
      <c r="G15" s="18"/>
      <c r="H15" s="18"/>
    </row>
    <row r="18" spans="1:7" ht="18.75" x14ac:dyDescent="0.3">
      <c r="A18" s="36" t="s">
        <v>78</v>
      </c>
      <c r="B18" s="36"/>
      <c r="C18" s="36"/>
      <c r="D18" s="36"/>
      <c r="E18" s="36"/>
      <c r="F18" s="36"/>
      <c r="G18" s="36"/>
    </row>
    <row r="19" spans="1:7" ht="50.25" customHeight="1" x14ac:dyDescent="0.25">
      <c r="A19" s="37" t="s">
        <v>98</v>
      </c>
      <c r="B19" s="37"/>
      <c r="C19" s="37"/>
      <c r="D19" s="37"/>
      <c r="E19" s="37"/>
      <c r="F19" s="37"/>
      <c r="G19" s="37"/>
    </row>
    <row r="20" spans="1:7" ht="20.25" customHeight="1" x14ac:dyDescent="0.25">
      <c r="A20" s="38"/>
      <c r="B20" s="38"/>
      <c r="C20" s="38"/>
      <c r="D20" s="38"/>
      <c r="E20" s="38"/>
      <c r="F20" s="38"/>
      <c r="G20" s="38"/>
    </row>
    <row r="22" spans="1:7" x14ac:dyDescent="0.25">
      <c r="A22" s="24" t="s">
        <v>0</v>
      </c>
      <c r="B22" s="24" t="s">
        <v>1</v>
      </c>
      <c r="C22" s="24" t="s">
        <v>2</v>
      </c>
      <c r="D22" s="24" t="s">
        <v>3</v>
      </c>
      <c r="E22" s="25" t="s">
        <v>4</v>
      </c>
      <c r="F22" s="26" t="s">
        <v>79</v>
      </c>
      <c r="G22" s="26" t="s">
        <v>5</v>
      </c>
    </row>
    <row r="23" spans="1:7" s="9" customFormat="1" x14ac:dyDescent="0.25">
      <c r="A23" s="11">
        <v>1</v>
      </c>
      <c r="B23" s="10"/>
      <c r="C23" s="10" t="s">
        <v>6</v>
      </c>
      <c r="D23" s="11"/>
      <c r="E23" s="12"/>
      <c r="F23" s="13"/>
      <c r="G23" s="13"/>
    </row>
    <row r="24" spans="1:7" ht="25.5" x14ac:dyDescent="0.25">
      <c r="A24" s="2" t="s">
        <v>7</v>
      </c>
      <c r="B24" s="2" t="s">
        <v>80</v>
      </c>
      <c r="C24" s="2" t="s">
        <v>8</v>
      </c>
      <c r="D24" s="3" t="s">
        <v>9</v>
      </c>
      <c r="E24" s="5">
        <v>1</v>
      </c>
      <c r="F24" s="8"/>
      <c r="G24" s="8">
        <f>E24*F24</f>
        <v>0</v>
      </c>
    </row>
    <row r="25" spans="1:7" ht="63.75" x14ac:dyDescent="0.25">
      <c r="A25" s="2" t="s">
        <v>10</v>
      </c>
      <c r="B25" s="2" t="s">
        <v>81</v>
      </c>
      <c r="C25" s="2" t="s">
        <v>11</v>
      </c>
      <c r="D25" s="3" t="s">
        <v>12</v>
      </c>
      <c r="E25" s="5">
        <v>2.97</v>
      </c>
      <c r="F25" s="8"/>
      <c r="G25" s="8">
        <f t="shared" ref="G25" si="0">E25*F25</f>
        <v>0</v>
      </c>
    </row>
    <row r="26" spans="1:7" x14ac:dyDescent="0.25">
      <c r="A26" s="14"/>
      <c r="B26" s="14"/>
      <c r="C26" s="14" t="s">
        <v>13</v>
      </c>
      <c r="D26" s="15"/>
      <c r="E26" s="16"/>
      <c r="F26" s="17"/>
      <c r="G26" s="17">
        <f>SUM(G24:G25)</f>
        <v>0</v>
      </c>
    </row>
    <row r="27" spans="1:7" s="9" customFormat="1" x14ac:dyDescent="0.25">
      <c r="A27" s="11">
        <v>2</v>
      </c>
      <c r="B27" s="10"/>
      <c r="C27" s="10" t="s">
        <v>14</v>
      </c>
      <c r="D27" s="11"/>
      <c r="E27" s="12"/>
      <c r="F27" s="13"/>
      <c r="G27" s="13"/>
    </row>
    <row r="28" spans="1:7" ht="63.75" x14ac:dyDescent="0.25">
      <c r="A28" s="2" t="s">
        <v>15</v>
      </c>
      <c r="B28" s="2" t="s">
        <v>82</v>
      </c>
      <c r="C28" s="2" t="s">
        <v>16</v>
      </c>
      <c r="D28" s="3" t="s">
        <v>17</v>
      </c>
      <c r="E28" s="5">
        <v>1847</v>
      </c>
      <c r="F28" s="8"/>
      <c r="G28" s="8">
        <f>E28*F28</f>
        <v>0</v>
      </c>
    </row>
    <row r="29" spans="1:7" ht="89.25" x14ac:dyDescent="0.25">
      <c r="A29" s="2" t="s">
        <v>18</v>
      </c>
      <c r="B29" s="2" t="s">
        <v>83</v>
      </c>
      <c r="C29" s="2" t="s">
        <v>19</v>
      </c>
      <c r="D29" s="3" t="s">
        <v>17</v>
      </c>
      <c r="E29" s="5">
        <v>4817</v>
      </c>
      <c r="F29" s="8"/>
      <c r="G29" s="8">
        <f t="shared" ref="G29:G32" si="1">E29*F29</f>
        <v>0</v>
      </c>
    </row>
    <row r="30" spans="1:7" ht="89.25" x14ac:dyDescent="0.25">
      <c r="A30" s="2" t="s">
        <v>20</v>
      </c>
      <c r="B30" s="2" t="s">
        <v>84</v>
      </c>
      <c r="C30" s="2" t="s">
        <v>21</v>
      </c>
      <c r="D30" s="3" t="s">
        <v>22</v>
      </c>
      <c r="E30" s="5">
        <v>2770.5</v>
      </c>
      <c r="F30" s="8"/>
      <c r="G30" s="8">
        <f t="shared" si="1"/>
        <v>0</v>
      </c>
    </row>
    <row r="31" spans="1:7" ht="51" x14ac:dyDescent="0.25">
      <c r="A31" s="2" t="s">
        <v>23</v>
      </c>
      <c r="B31" s="2" t="s">
        <v>85</v>
      </c>
      <c r="C31" s="2" t="s">
        <v>24</v>
      </c>
      <c r="D31" s="3" t="s">
        <v>25</v>
      </c>
      <c r="E31" s="5">
        <v>594.42999999999995</v>
      </c>
      <c r="F31" s="8"/>
      <c r="G31" s="8">
        <f t="shared" si="1"/>
        <v>0</v>
      </c>
    </row>
    <row r="32" spans="1:7" ht="63.75" x14ac:dyDescent="0.25">
      <c r="A32" s="2" t="s">
        <v>26</v>
      </c>
      <c r="B32" s="2" t="s">
        <v>86</v>
      </c>
      <c r="C32" s="2" t="s">
        <v>27</v>
      </c>
      <c r="D32" s="3" t="s">
        <v>28</v>
      </c>
      <c r="E32" s="5">
        <v>594.42999999999995</v>
      </c>
      <c r="F32" s="8"/>
      <c r="G32" s="8">
        <f t="shared" si="1"/>
        <v>0</v>
      </c>
    </row>
    <row r="33" spans="1:7" x14ac:dyDescent="0.25">
      <c r="A33" s="14"/>
      <c r="B33" s="14"/>
      <c r="C33" s="14" t="s">
        <v>29</v>
      </c>
      <c r="D33" s="15"/>
      <c r="E33" s="16"/>
      <c r="F33" s="17"/>
      <c r="G33" s="17">
        <f>SUM(G28:G32)</f>
        <v>0</v>
      </c>
    </row>
    <row r="34" spans="1:7" x14ac:dyDescent="0.25">
      <c r="A34" s="11">
        <v>3</v>
      </c>
      <c r="B34" s="10"/>
      <c r="C34" s="10" t="s">
        <v>30</v>
      </c>
      <c r="D34" s="11"/>
      <c r="E34" s="12"/>
      <c r="F34" s="13"/>
      <c r="G34" s="13"/>
    </row>
    <row r="35" spans="1:7" ht="114.75" x14ac:dyDescent="0.25">
      <c r="A35" s="2" t="s">
        <v>31</v>
      </c>
      <c r="B35" s="2" t="s">
        <v>87</v>
      </c>
      <c r="C35" s="2" t="s">
        <v>32</v>
      </c>
      <c r="D35" s="3" t="s">
        <v>17</v>
      </c>
      <c r="E35" s="5">
        <v>4817</v>
      </c>
      <c r="F35" s="8"/>
      <c r="G35" s="8">
        <f>E35*F35</f>
        <v>0</v>
      </c>
    </row>
    <row r="36" spans="1:7" ht="76.5" x14ac:dyDescent="0.25">
      <c r="A36" s="2" t="s">
        <v>33</v>
      </c>
      <c r="B36" s="2" t="s">
        <v>88</v>
      </c>
      <c r="C36" s="2" t="s">
        <v>34</v>
      </c>
      <c r="D36" s="3" t="s">
        <v>17</v>
      </c>
      <c r="E36" s="5">
        <v>1847</v>
      </c>
      <c r="F36" s="8"/>
      <c r="G36" s="8">
        <f t="shared" ref="G36:G38" si="2">E36*F36</f>
        <v>0</v>
      </c>
    </row>
    <row r="37" spans="1:7" ht="38.25" x14ac:dyDescent="0.25">
      <c r="A37" s="2" t="s">
        <v>35</v>
      </c>
      <c r="B37" s="2" t="s">
        <v>89</v>
      </c>
      <c r="C37" s="2" t="s">
        <v>36</v>
      </c>
      <c r="D37" s="3" t="s">
        <v>22</v>
      </c>
      <c r="E37" s="5">
        <v>2770.5</v>
      </c>
      <c r="F37" s="8"/>
      <c r="G37" s="8">
        <f t="shared" si="2"/>
        <v>0</v>
      </c>
    </row>
    <row r="38" spans="1:7" ht="51" x14ac:dyDescent="0.25">
      <c r="A38" s="2" t="s">
        <v>37</v>
      </c>
      <c r="B38" s="2" t="s">
        <v>90</v>
      </c>
      <c r="C38" s="2" t="s">
        <v>38</v>
      </c>
      <c r="D38" s="3" t="s">
        <v>22</v>
      </c>
      <c r="E38" s="5">
        <v>2770.5</v>
      </c>
      <c r="F38" s="8"/>
      <c r="G38" s="8">
        <f t="shared" si="2"/>
        <v>0</v>
      </c>
    </row>
    <row r="39" spans="1:7" x14ac:dyDescent="0.25">
      <c r="A39" s="14"/>
      <c r="B39" s="14"/>
      <c r="C39" s="14" t="s">
        <v>39</v>
      </c>
      <c r="D39" s="15"/>
      <c r="E39" s="16"/>
      <c r="F39" s="17"/>
      <c r="G39" s="17">
        <f>SUM(G35:G38)</f>
        <v>0</v>
      </c>
    </row>
    <row r="40" spans="1:7" x14ac:dyDescent="0.25">
      <c r="A40" s="11">
        <v>4</v>
      </c>
      <c r="B40" s="10"/>
      <c r="C40" s="10" t="s">
        <v>40</v>
      </c>
      <c r="D40" s="11"/>
      <c r="E40" s="12"/>
      <c r="F40" s="13"/>
      <c r="G40" s="13"/>
    </row>
    <row r="41" spans="1:7" ht="63.75" x14ac:dyDescent="0.25">
      <c r="A41" s="2" t="s">
        <v>41</v>
      </c>
      <c r="B41" s="2" t="s">
        <v>91</v>
      </c>
      <c r="C41" s="2" t="s">
        <v>42</v>
      </c>
      <c r="D41" s="3" t="s">
        <v>22</v>
      </c>
      <c r="E41" s="5">
        <v>18117</v>
      </c>
      <c r="F41" s="8"/>
      <c r="G41" s="8">
        <f>E41*F41</f>
        <v>0</v>
      </c>
    </row>
    <row r="42" spans="1:7" ht="38.25" x14ac:dyDescent="0.25">
      <c r="A42" s="2" t="s">
        <v>43</v>
      </c>
      <c r="B42" s="2" t="s">
        <v>92</v>
      </c>
      <c r="C42" s="2" t="s">
        <v>44</v>
      </c>
      <c r="D42" s="3" t="s">
        <v>22</v>
      </c>
      <c r="E42" s="5">
        <v>18117</v>
      </c>
      <c r="F42" s="8"/>
      <c r="G42" s="8">
        <f t="shared" ref="G42:G43" si="3">E42*F42</f>
        <v>0</v>
      </c>
    </row>
    <row r="43" spans="1:7" ht="38.25" x14ac:dyDescent="0.25">
      <c r="A43" s="2" t="s">
        <v>45</v>
      </c>
      <c r="B43" s="2" t="s">
        <v>93</v>
      </c>
      <c r="C43" s="2" t="s">
        <v>46</v>
      </c>
      <c r="D43" s="3" t="s">
        <v>25</v>
      </c>
      <c r="E43" s="5">
        <v>905.85</v>
      </c>
      <c r="F43" s="8"/>
      <c r="G43" s="8">
        <f t="shared" si="3"/>
        <v>0</v>
      </c>
    </row>
    <row r="44" spans="1:7" x14ac:dyDescent="0.25">
      <c r="A44" s="14"/>
      <c r="B44" s="14"/>
      <c r="C44" s="14" t="s">
        <v>47</v>
      </c>
      <c r="D44" s="15"/>
      <c r="E44" s="16"/>
      <c r="F44" s="17"/>
      <c r="G44" s="17">
        <f>SUM(G41:G43)</f>
        <v>0</v>
      </c>
    </row>
    <row r="45" spans="1:7" x14ac:dyDescent="0.25">
      <c r="A45" s="11">
        <v>5</v>
      </c>
      <c r="B45" s="10"/>
      <c r="C45" s="10" t="s">
        <v>48</v>
      </c>
      <c r="D45" s="11"/>
      <c r="E45" s="12"/>
      <c r="F45" s="13"/>
      <c r="G45" s="13"/>
    </row>
    <row r="46" spans="1:7" ht="38.25" x14ac:dyDescent="0.25">
      <c r="A46" s="2" t="s">
        <v>49</v>
      </c>
      <c r="B46" s="2" t="s">
        <v>92</v>
      </c>
      <c r="C46" s="2" t="s">
        <v>44</v>
      </c>
      <c r="D46" s="3" t="s">
        <v>22</v>
      </c>
      <c r="E46" s="5">
        <v>18117</v>
      </c>
      <c r="F46" s="8"/>
      <c r="G46" s="8">
        <f>E46*F46</f>
        <v>0</v>
      </c>
    </row>
    <row r="47" spans="1:7" ht="38.25" x14ac:dyDescent="0.25">
      <c r="A47" s="2" t="s">
        <v>50</v>
      </c>
      <c r="B47" s="2" t="s">
        <v>94</v>
      </c>
      <c r="C47" s="2" t="s">
        <v>51</v>
      </c>
      <c r="D47" s="3" t="s">
        <v>22</v>
      </c>
      <c r="E47" s="5">
        <v>18117</v>
      </c>
      <c r="F47" s="8"/>
      <c r="G47" s="8">
        <f>E47*F47</f>
        <v>0</v>
      </c>
    </row>
    <row r="48" spans="1:7" x14ac:dyDescent="0.25">
      <c r="A48" s="14"/>
      <c r="B48" s="14"/>
      <c r="C48" s="14" t="s">
        <v>52</v>
      </c>
      <c r="D48" s="15"/>
      <c r="E48" s="16"/>
      <c r="F48" s="17"/>
      <c r="G48" s="17">
        <f>SUM(G46:G47)</f>
        <v>0</v>
      </c>
    </row>
    <row r="49" spans="1:7" x14ac:dyDescent="0.25">
      <c r="A49" s="11">
        <v>6</v>
      </c>
      <c r="B49" s="10"/>
      <c r="C49" s="10" t="s">
        <v>53</v>
      </c>
      <c r="D49" s="11"/>
      <c r="E49" s="12"/>
      <c r="F49" s="13"/>
      <c r="G49" s="13"/>
    </row>
    <row r="50" spans="1:7" ht="38.25" x14ac:dyDescent="0.25">
      <c r="A50" s="2" t="s">
        <v>54</v>
      </c>
      <c r="B50" s="2" t="s">
        <v>92</v>
      </c>
      <c r="C50" s="2" t="s">
        <v>44</v>
      </c>
      <c r="D50" s="3" t="s">
        <v>22</v>
      </c>
      <c r="E50" s="5">
        <v>490</v>
      </c>
      <c r="F50" s="8"/>
      <c r="G50" s="8">
        <f>E50*F50</f>
        <v>0</v>
      </c>
    </row>
    <row r="51" spans="1:7" ht="38.25" x14ac:dyDescent="0.25">
      <c r="A51" s="2" t="s">
        <v>55</v>
      </c>
      <c r="B51" s="2" t="s">
        <v>94</v>
      </c>
      <c r="C51" s="2" t="s">
        <v>51</v>
      </c>
      <c r="D51" s="3" t="s">
        <v>22</v>
      </c>
      <c r="E51" s="5">
        <v>490</v>
      </c>
      <c r="F51" s="8"/>
      <c r="G51" s="8">
        <f>E51*F51</f>
        <v>0</v>
      </c>
    </row>
    <row r="52" spans="1:7" x14ac:dyDescent="0.25">
      <c r="A52" s="14"/>
      <c r="B52" s="14"/>
      <c r="C52" s="14" t="s">
        <v>56</v>
      </c>
      <c r="D52" s="15"/>
      <c r="E52" s="16"/>
      <c r="F52" s="17"/>
      <c r="G52" s="17">
        <f>SUM(G50+G51)</f>
        <v>0</v>
      </c>
    </row>
    <row r="53" spans="1:7" x14ac:dyDescent="0.25">
      <c r="A53" s="11">
        <v>7</v>
      </c>
      <c r="B53" s="10"/>
      <c r="C53" s="10" t="s">
        <v>57</v>
      </c>
      <c r="D53" s="11"/>
      <c r="E53" s="12"/>
      <c r="F53" s="13"/>
      <c r="G53" s="13"/>
    </row>
    <row r="54" spans="1:7" ht="63.75" x14ac:dyDescent="0.25">
      <c r="A54" s="2" t="s">
        <v>58</v>
      </c>
      <c r="B54" s="2" t="s">
        <v>95</v>
      </c>
      <c r="C54" s="2" t="s">
        <v>59</v>
      </c>
      <c r="D54" s="3" t="s">
        <v>17</v>
      </c>
      <c r="E54" s="5">
        <v>2970</v>
      </c>
      <c r="F54" s="8"/>
      <c r="G54" s="8">
        <f>E54*F54</f>
        <v>0</v>
      </c>
    </row>
    <row r="55" spans="1:7" x14ac:dyDescent="0.25">
      <c r="A55" s="14"/>
      <c r="B55" s="14"/>
      <c r="C55" s="14" t="s">
        <v>60</v>
      </c>
      <c r="D55" s="15"/>
      <c r="E55" s="16"/>
      <c r="F55" s="17"/>
      <c r="G55" s="17">
        <f>G54</f>
        <v>0</v>
      </c>
    </row>
    <row r="56" spans="1:7" x14ac:dyDescent="0.25">
      <c r="A56" s="11">
        <v>8</v>
      </c>
      <c r="B56" s="10"/>
      <c r="C56" s="10" t="s">
        <v>61</v>
      </c>
      <c r="D56" s="11"/>
      <c r="E56" s="12"/>
      <c r="F56" s="13"/>
      <c r="G56" s="13"/>
    </row>
    <row r="57" spans="1:7" ht="76.5" x14ac:dyDescent="0.25">
      <c r="A57" s="2" t="s">
        <v>62</v>
      </c>
      <c r="B57" s="2" t="s">
        <v>96</v>
      </c>
      <c r="C57" s="2" t="s">
        <v>63</v>
      </c>
      <c r="D57" s="3" t="s">
        <v>22</v>
      </c>
      <c r="E57" s="5">
        <v>1485</v>
      </c>
      <c r="F57" s="8"/>
      <c r="G57" s="8">
        <f>E57*F57</f>
        <v>0</v>
      </c>
    </row>
    <row r="58" spans="1:7" x14ac:dyDescent="0.25">
      <c r="A58" s="14"/>
      <c r="B58" s="14"/>
      <c r="C58" s="14" t="s">
        <v>64</v>
      </c>
      <c r="D58" s="15"/>
      <c r="E58" s="16"/>
      <c r="F58" s="17"/>
      <c r="G58" s="17">
        <f>G57</f>
        <v>0</v>
      </c>
    </row>
    <row r="59" spans="1:7" ht="15.75" x14ac:dyDescent="0.25">
      <c r="A59" s="39" t="s">
        <v>65</v>
      </c>
      <c r="B59" s="39"/>
      <c r="C59" s="39"/>
      <c r="D59" s="39"/>
      <c r="E59" s="40">
        <f>SUM(G58+G55+G52+G48+G44+G39+G33+G26)</f>
        <v>0</v>
      </c>
      <c r="F59" s="40"/>
      <c r="G59" s="40"/>
    </row>
    <row r="60" spans="1:7" ht="15.75" x14ac:dyDescent="0.25">
      <c r="A60" s="39" t="s">
        <v>66</v>
      </c>
      <c r="B60" s="39"/>
      <c r="C60" s="39"/>
      <c r="D60" s="39"/>
      <c r="E60" s="40">
        <f>E59*0.23</f>
        <v>0</v>
      </c>
      <c r="F60" s="40"/>
      <c r="G60" s="40"/>
    </row>
    <row r="61" spans="1:7" ht="15.75" x14ac:dyDescent="0.25">
      <c r="A61" s="39" t="s">
        <v>67</v>
      </c>
      <c r="B61" s="39"/>
      <c r="C61" s="39"/>
      <c r="D61" s="39"/>
      <c r="E61" s="40">
        <f>E59+E60</f>
        <v>0</v>
      </c>
      <c r="F61" s="40"/>
      <c r="G61" s="40"/>
    </row>
    <row r="64" spans="1:7" x14ac:dyDescent="0.25">
      <c r="A64"/>
      <c r="B64" s="19" t="s">
        <v>68</v>
      </c>
      <c r="C64"/>
      <c r="D64"/>
      <c r="E64"/>
      <c r="F64"/>
      <c r="G64" s="19" t="s">
        <v>69</v>
      </c>
    </row>
    <row r="65" spans="1:7" x14ac:dyDescent="0.25">
      <c r="A65"/>
      <c r="B65"/>
      <c r="C65"/>
      <c r="D65"/>
      <c r="E65"/>
      <c r="F65"/>
      <c r="G65" s="18"/>
    </row>
    <row r="66" spans="1:7" x14ac:dyDescent="0.25">
      <c r="A66"/>
      <c r="B66"/>
      <c r="C66"/>
      <c r="D66"/>
      <c r="E66"/>
      <c r="F66"/>
      <c r="G66" s="18"/>
    </row>
    <row r="67" spans="1:7" x14ac:dyDescent="0.25">
      <c r="A67"/>
      <c r="B67"/>
      <c r="C67"/>
      <c r="D67"/>
      <c r="E67"/>
      <c r="F67"/>
      <c r="G67" s="18"/>
    </row>
    <row r="68" spans="1:7" x14ac:dyDescent="0.25">
      <c r="A68"/>
      <c r="B68"/>
      <c r="C68"/>
      <c r="D68"/>
      <c r="E68"/>
      <c r="F68"/>
      <c r="G68" s="18"/>
    </row>
    <row r="69" spans="1:7" x14ac:dyDescent="0.25">
      <c r="A69"/>
      <c r="B69"/>
      <c r="C69"/>
      <c r="D69"/>
      <c r="E69"/>
      <c r="F69"/>
      <c r="G69" s="18"/>
    </row>
    <row r="70" spans="1:7" x14ac:dyDescent="0.25">
      <c r="A70"/>
      <c r="B70"/>
      <c r="C70"/>
      <c r="D70"/>
      <c r="E70"/>
      <c r="F70"/>
      <c r="G70" s="18"/>
    </row>
    <row r="71" spans="1:7" x14ac:dyDescent="0.25">
      <c r="A71"/>
      <c r="B71"/>
      <c r="C71"/>
      <c r="D71"/>
      <c r="E71"/>
      <c r="F71"/>
      <c r="G71" s="18"/>
    </row>
    <row r="72" spans="1:7" x14ac:dyDescent="0.25">
      <c r="A72"/>
      <c r="B72"/>
      <c r="C72"/>
      <c r="D72"/>
      <c r="E72"/>
      <c r="F72"/>
      <c r="G72" s="18"/>
    </row>
    <row r="73" spans="1:7" ht="54.75" customHeight="1" x14ac:dyDescent="0.25">
      <c r="A73" s="34" t="s">
        <v>70</v>
      </c>
      <c r="B73" s="35"/>
      <c r="C73" s="35"/>
      <c r="D73" s="35"/>
      <c r="E73" s="35"/>
      <c r="F73" s="35"/>
      <c r="G73" s="35"/>
    </row>
  </sheetData>
  <mergeCells count="13">
    <mergeCell ref="A5:H5"/>
    <mergeCell ref="A11:B11"/>
    <mergeCell ref="A14:B14"/>
    <mergeCell ref="A73:G73"/>
    <mergeCell ref="A18:G18"/>
    <mergeCell ref="A19:G19"/>
    <mergeCell ref="A20:G20"/>
    <mergeCell ref="A59:D59"/>
    <mergeCell ref="A60:D60"/>
    <mergeCell ref="A61:D61"/>
    <mergeCell ref="E59:G59"/>
    <mergeCell ref="E60:G60"/>
    <mergeCell ref="E61:G6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Ostrów RFRD2023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PZD</dc:creator>
  <cp:lastModifiedBy>MarcinC</cp:lastModifiedBy>
  <dcterms:created xsi:type="dcterms:W3CDTF">2023-09-05T06:22:49Z</dcterms:created>
  <dcterms:modified xsi:type="dcterms:W3CDTF">2023-09-06T09:48:49Z</dcterms:modified>
</cp:coreProperties>
</file>