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zbieta.kalwasinska\Desktop\2  OCHRONA 2024\1 SWZ  Z  ZAŁĄCZNIKAMI\"/>
    </mc:Choice>
  </mc:AlternateContent>
  <bookViews>
    <workbookView xWindow="120" yWindow="48" windowWidth="21420" windowHeight="9996"/>
  </bookViews>
  <sheets>
    <sheet name="ARKUSZ 1" sheetId="1" r:id="rId1"/>
  </sheets>
  <calcPr calcId="162913"/>
</workbook>
</file>

<file path=xl/calcChain.xml><?xml version="1.0" encoding="utf-8"?>
<calcChain xmlns="http://schemas.openxmlformats.org/spreadsheetml/2006/main">
  <c r="J27" i="1" l="1"/>
  <c r="J26" i="1"/>
  <c r="L26" i="1" s="1"/>
  <c r="I18" i="1"/>
  <c r="K18" i="1" s="1"/>
  <c r="L27" i="1" l="1"/>
  <c r="M27" i="1" s="1"/>
  <c r="M26" i="1"/>
  <c r="L18" i="1"/>
  <c r="M18" i="1" s="1"/>
  <c r="J28" i="1"/>
  <c r="J35" i="1" s="1"/>
  <c r="I17" i="1"/>
  <c r="K17" i="1" s="1"/>
  <c r="I16" i="1"/>
  <c r="K16" i="1" s="1"/>
  <c r="I15" i="1"/>
  <c r="K15" i="1" s="1"/>
  <c r="I14" i="1"/>
  <c r="K14" i="1" s="1"/>
  <c r="I13" i="1"/>
  <c r="K13" i="1" s="1"/>
  <c r="B13" i="1"/>
  <c r="B14" i="1" s="1"/>
  <c r="B15" i="1" s="1"/>
  <c r="B16" i="1" s="1"/>
  <c r="B17" i="1" s="1"/>
  <c r="B18" i="1" s="1"/>
  <c r="I12" i="1"/>
  <c r="K12" i="1" s="1"/>
  <c r="L28" i="1" l="1"/>
  <c r="L35" i="1" s="1"/>
  <c r="M28" i="1"/>
  <c r="M35" i="1" s="1"/>
  <c r="L12" i="1"/>
  <c r="M12" i="1" s="1"/>
  <c r="K19" i="1"/>
  <c r="J34" i="1" s="1"/>
  <c r="J36" i="1" s="1"/>
  <c r="L15" i="1"/>
  <c r="M15" i="1" s="1"/>
  <c r="L13" i="1"/>
  <c r="M13" i="1" s="1"/>
  <c r="L14" i="1"/>
  <c r="M14" i="1" s="1"/>
  <c r="L16" i="1"/>
  <c r="M16" i="1"/>
  <c r="L17" i="1"/>
  <c r="M17" i="1" s="1"/>
  <c r="L19" i="1" l="1"/>
  <c r="L34" i="1" s="1"/>
  <c r="L36" i="1" s="1"/>
  <c r="M19" i="1"/>
  <c r="M34" i="1" s="1"/>
  <c r="M36" i="1" s="1"/>
</calcChain>
</file>

<file path=xl/sharedStrings.xml><?xml version="1.0" encoding="utf-8"?>
<sst xmlns="http://schemas.openxmlformats.org/spreadsheetml/2006/main" count="73" uniqueCount="58">
  <si>
    <t>Lp.</t>
  </si>
  <si>
    <t>VAT</t>
  </si>
  <si>
    <t>OCHRONA</t>
  </si>
  <si>
    <t>Stanowisko</t>
  </si>
  <si>
    <t>OSOBY</t>
  </si>
  <si>
    <t>GODZINY</t>
  </si>
  <si>
    <t>stawka godz. netto</t>
  </si>
  <si>
    <t>osoby</t>
  </si>
  <si>
    <t>Zmiany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</si>
  <si>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</si>
  <si>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</si>
  <si>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</si>
  <si>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</si>
  <si>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</si>
  <si>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</si>
  <si>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</si>
  <si>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</si>
  <si>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</si>
  <si>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</si>
  <si>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 xml:space="preserve">K </t>
  </si>
  <si>
    <t>L</t>
  </si>
  <si>
    <t>(CxD) x E</t>
  </si>
  <si>
    <t>S</t>
  </si>
  <si>
    <t>KONWÓJ</t>
  </si>
  <si>
    <t>Ilość osób</t>
  </si>
  <si>
    <t>Ilość godzin</t>
  </si>
  <si>
    <t>Konwój 2 osoby</t>
  </si>
  <si>
    <t>Konwój 1 osoba</t>
  </si>
  <si>
    <r>
      <rPr>
        <sz val="10"/>
        <rFont val="Arial"/>
        <family val="2"/>
        <charset val="238"/>
      </rPr>
      <t>Kwalifikowani pracownicy ochrony ul. Księcia Bolesława 6</t>
    </r>
  </si>
  <si>
    <r>
      <rPr>
        <sz val="10"/>
        <rFont val="Arial"/>
        <family val="2"/>
        <charset val="238"/>
      </rPr>
      <t>Biuro przepustek ul. Księcia Bolesława 6</t>
    </r>
  </si>
  <si>
    <r>
      <rPr>
        <sz val="10"/>
        <rFont val="Arial"/>
        <family val="2"/>
        <charset val="238"/>
      </rPr>
      <t>Kwalifikowany pracownik ochrony nr 1 ul. Ostroroga 35A</t>
    </r>
  </si>
  <si>
    <r>
      <rPr>
        <sz val="10"/>
        <rFont val="Arial"/>
        <family val="2"/>
        <charset val="238"/>
      </rPr>
      <t>Kwalifikowany pracownik ochrony nr 2 ul. Ostroroga 35A</t>
    </r>
  </si>
  <si>
    <r>
      <rPr>
        <sz val="10"/>
        <rFont val="Arial"/>
        <family val="2"/>
        <charset val="238"/>
      </rPr>
      <t>Kwalifikowany pracownik ochrony nr 1 ul. Kolska 13</t>
    </r>
  </si>
  <si>
    <r>
      <rPr>
        <sz val="10"/>
        <rFont val="Arial"/>
        <family val="2"/>
        <charset val="238"/>
      </rPr>
      <t>Kwalifikowany pracownik ochrony nr 2 ul. Kolska 13</t>
    </r>
  </si>
  <si>
    <r>
      <rPr>
        <sz val="10"/>
        <rFont val="Arial"/>
        <family val="2"/>
        <charset val="238"/>
      </rPr>
      <t>Szef ochrony</t>
    </r>
  </si>
  <si>
    <t>Stawka godz. netto 1 pracownika</t>
  </si>
  <si>
    <t>Koszt netto za 1 dobę</t>
  </si>
  <si>
    <t>Ilość dni</t>
  </si>
  <si>
    <t>Koszt netto za wskazaną w kolumnie „I” ilość dni</t>
  </si>
  <si>
    <t>Vat 23%</t>
  </si>
  <si>
    <t>Cena brutto</t>
  </si>
  <si>
    <t>FxG</t>
  </si>
  <si>
    <t>HxI</t>
  </si>
  <si>
    <t>Jx23%</t>
  </si>
  <si>
    <t>I</t>
  </si>
  <si>
    <t>DxExF</t>
  </si>
  <si>
    <t>G+H</t>
  </si>
  <si>
    <t>Tabela nr 2</t>
  </si>
  <si>
    <t xml:space="preserve">RAZEM KOSZT ŚWADCZENIA USŁUGI OCHRONY I KONWOJU: </t>
  </si>
  <si>
    <t>NETTO</t>
  </si>
  <si>
    <t>BRUTTO</t>
  </si>
  <si>
    <t xml:space="preserve">Ilość konwojów </t>
  </si>
  <si>
    <t>Koszt netto</t>
  </si>
  <si>
    <t>G*23%</t>
  </si>
  <si>
    <t>Ʃ</t>
  </si>
  <si>
    <t>J+K</t>
  </si>
  <si>
    <t>POSTĘPOWANIE NR: 2/D-83/0083/P-PN/2024/U</t>
  </si>
  <si>
    <t>Załącznik nr 1A (pomocniczy)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</si>
</sst>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Georgia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Symbol"/>
      <family val="1"/>
      <charset val="2"/>
    </font>
    <font>
      <b/>
      <sz val="14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theme="1"/>
      <name val="Georgia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0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D1D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43" fontId="4" fillId="0" borderId="0" xfId="1" applyFont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13" fillId="3" borderId="17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43" fontId="3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/>
    </xf>
    <xf numFmtId="1" fontId="12" fillId="2" borderId="17" xfId="1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43" fontId="3" fillId="0" borderId="27" xfId="1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/>
    </xf>
    <xf numFmtId="43" fontId="11" fillId="4" borderId="25" xfId="1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12" fillId="4" borderId="17" xfId="1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2" fillId="2" borderId="17" xfId="1" applyNumberFormat="1" applyFont="1" applyFill="1" applyBorder="1" applyAlignment="1">
      <alignment horizontal="center" wrapText="1"/>
    </xf>
    <xf numFmtId="0" fontId="12" fillId="2" borderId="1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34" xfId="1" applyFont="1" applyBorder="1" applyAlignment="1">
      <alignment horizontal="center" vertical="center"/>
    </xf>
    <xf numFmtId="43" fontId="13" fillId="3" borderId="18" xfId="0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 vertical="center"/>
    </xf>
    <xf numFmtId="43" fontId="13" fillId="3" borderId="21" xfId="1" applyFont="1" applyFill="1" applyBorder="1" applyAlignment="1">
      <alignment horizontal="center"/>
    </xf>
    <xf numFmtId="0" fontId="17" fillId="4" borderId="17" xfId="0" applyFont="1" applyFill="1" applyBorder="1" applyAlignment="1">
      <alignment vertical="center"/>
    </xf>
    <xf numFmtId="43" fontId="2" fillId="0" borderId="5" xfId="0" applyNumberFormat="1" applyFont="1" applyBorder="1" applyAlignment="1">
      <alignment vertical="center"/>
    </xf>
    <xf numFmtId="43" fontId="2" fillId="0" borderId="4" xfId="0" applyNumberFormat="1" applyFont="1" applyBorder="1" applyAlignment="1">
      <alignment vertical="center"/>
    </xf>
    <xf numFmtId="43" fontId="11" fillId="0" borderId="36" xfId="1" applyFont="1" applyFill="1" applyBorder="1" applyAlignment="1">
      <alignment horizontal="center" vertical="center" wrapText="1"/>
    </xf>
    <xf numFmtId="43" fontId="11" fillId="0" borderId="37" xfId="1" applyFont="1" applyFill="1" applyBorder="1" applyAlignment="1">
      <alignment horizontal="center" vertical="center" wrapText="1"/>
    </xf>
    <xf numFmtId="1" fontId="12" fillId="2" borderId="35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14" fillId="3" borderId="20" xfId="0" applyFont="1" applyFill="1" applyBorder="1" applyAlignment="1">
      <alignment horizontal="right" vertical="center"/>
    </xf>
    <xf numFmtId="0" fontId="14" fillId="3" borderId="39" xfId="0" applyFont="1" applyFill="1" applyBorder="1" applyAlignment="1">
      <alignment horizontal="right" vertical="center"/>
    </xf>
    <xf numFmtId="43" fontId="13" fillId="3" borderId="19" xfId="1" applyFont="1" applyFill="1" applyBorder="1" applyAlignment="1">
      <alignment horizontal="center"/>
    </xf>
    <xf numFmtId="43" fontId="13" fillId="3" borderId="39" xfId="1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43" fontId="0" fillId="0" borderId="5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3" fontId="0" fillId="0" borderId="4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18" fillId="0" borderId="39" xfId="0" applyFont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43" fontId="20" fillId="0" borderId="20" xfId="0" applyNumberFormat="1" applyFont="1" applyBorder="1" applyAlignment="1">
      <alignment vertical="center"/>
    </xf>
    <xf numFmtId="43" fontId="20" fillId="0" borderId="19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3" fontId="3" fillId="0" borderId="13" xfId="0" applyNumberFormat="1" applyFont="1" applyBorder="1" applyAlignment="1">
      <alignment horizontal="center" vertical="center"/>
    </xf>
    <xf numFmtId="43" fontId="3" fillId="0" borderId="38" xfId="0" applyNumberFormat="1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3" fillId="0" borderId="4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right" vertical="center"/>
    </xf>
    <xf numFmtId="0" fontId="14" fillId="3" borderId="20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right" vertical="center"/>
    </xf>
    <xf numFmtId="43" fontId="11" fillId="0" borderId="23" xfId="1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43" fontId="19" fillId="0" borderId="19" xfId="0" applyNumberFormat="1" applyFont="1" applyBorder="1" applyAlignment="1">
      <alignment horizontal="center" vertical="center"/>
    </xf>
    <xf numFmtId="43" fontId="19" fillId="0" borderId="39" xfId="0" applyNumberFormat="1" applyFont="1" applyBorder="1" applyAlignment="1">
      <alignment horizontal="center" vertical="center"/>
    </xf>
    <xf numFmtId="1" fontId="12" fillId="2" borderId="35" xfId="0" applyNumberFormat="1" applyFont="1" applyFill="1" applyBorder="1" applyAlignment="1">
      <alignment horizontal="center" wrapText="1"/>
    </xf>
    <xf numFmtId="1" fontId="12" fillId="2" borderId="21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12" fillId="2" borderId="35" xfId="0" applyNumberFormat="1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42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38" xfId="1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" fontId="12" fillId="2" borderId="35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0000FF"/>
      <color rgb="FFD1D1D1"/>
      <color rgb="FF93E3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M4" sqref="M4"/>
    </sheetView>
  </sheetViews>
  <sheetFormatPr defaultRowHeight="13.8"/>
  <cols>
    <col min="1" max="1" width="2.19921875" style="2" customWidth="1"/>
    <col min="2" max="2" width="5.5" style="9" customWidth="1"/>
    <col min="3" max="3" width="14.5" style="2" customWidth="1"/>
    <col min="4" max="5" width="5.3984375" style="10" customWidth="1"/>
    <col min="6" max="6" width="7.5" style="10" customWidth="1"/>
    <col min="7" max="7" width="9" style="10" customWidth="1"/>
    <col min="8" max="8" width="8.19921875" style="10" customWidth="1"/>
    <col min="9" max="9" width="11.69921875" style="10" customWidth="1"/>
    <col min="10" max="10" width="12.5" style="10" customWidth="1"/>
    <col min="11" max="11" width="14" style="1" customWidth="1"/>
    <col min="12" max="12" width="16.796875" style="1" customWidth="1"/>
    <col min="13" max="13" width="16" customWidth="1"/>
    <col min="14" max="14" width="0.296875" customWidth="1"/>
  </cols>
  <sheetData>
    <row r="2" spans="1:13" ht="18" customHeight="1">
      <c r="B2" s="3"/>
      <c r="C2" s="117" t="s">
        <v>57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8" customHeight="1">
      <c r="B3" s="3"/>
      <c r="C3" s="117" t="s">
        <v>56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>
      <c r="B4" s="3"/>
      <c r="C4" s="5"/>
      <c r="D4" s="6"/>
      <c r="E4" s="6"/>
      <c r="F4" s="7"/>
      <c r="G4" s="8"/>
      <c r="H4" s="7"/>
      <c r="I4" s="7"/>
      <c r="J4" s="4"/>
    </row>
    <row r="5" spans="1:13">
      <c r="B5" s="36"/>
      <c r="C5" s="36"/>
      <c r="D5" s="4"/>
      <c r="E5" s="4"/>
      <c r="F5" s="7"/>
      <c r="G5" s="8"/>
      <c r="H5" s="7"/>
      <c r="I5" s="7"/>
      <c r="J5" s="4"/>
    </row>
    <row r="6" spans="1:13">
      <c r="D6" s="4"/>
      <c r="E6" s="4"/>
      <c r="F6" s="7"/>
      <c r="G6" s="8"/>
      <c r="H6" s="7"/>
      <c r="I6" s="7"/>
      <c r="J6" s="4"/>
    </row>
    <row r="7" spans="1:13" ht="14.4" thickBot="1">
      <c r="B7" s="12"/>
      <c r="C7" s="13" t="s">
        <v>2</v>
      </c>
      <c r="D7" s="14"/>
      <c r="E7" s="11"/>
      <c r="F7" s="11"/>
      <c r="G7" s="15"/>
      <c r="H7" s="15"/>
      <c r="I7" s="15"/>
      <c r="J7" s="11"/>
      <c r="K7" s="15"/>
      <c r="L7" s="15"/>
    </row>
    <row r="8" spans="1:13" ht="38.4" customHeight="1">
      <c r="B8" s="120" t="s">
        <v>0</v>
      </c>
      <c r="C8" s="122" t="s">
        <v>3</v>
      </c>
      <c r="D8" s="124" t="s">
        <v>4</v>
      </c>
      <c r="E8" s="125"/>
      <c r="F8" s="128" t="s">
        <v>5</v>
      </c>
      <c r="G8" s="129"/>
      <c r="H8" s="126" t="s">
        <v>35</v>
      </c>
      <c r="I8" s="126" t="s">
        <v>36</v>
      </c>
      <c r="J8" s="126" t="s">
        <v>37</v>
      </c>
      <c r="K8" s="126" t="s">
        <v>38</v>
      </c>
      <c r="L8" s="126" t="s">
        <v>39</v>
      </c>
      <c r="M8" s="126" t="s">
        <v>40</v>
      </c>
    </row>
    <row r="9" spans="1:13" ht="27.9" customHeight="1" thickBot="1">
      <c r="B9" s="121"/>
      <c r="C9" s="123"/>
      <c r="D9" s="96" t="s">
        <v>7</v>
      </c>
      <c r="E9" s="97" t="s">
        <v>8</v>
      </c>
      <c r="F9" s="95"/>
      <c r="G9" s="95"/>
      <c r="H9" s="127"/>
      <c r="I9" s="127"/>
      <c r="J9" s="127"/>
      <c r="K9" s="127"/>
      <c r="L9" s="127"/>
      <c r="M9" s="127"/>
    </row>
    <row r="10" spans="1:13" s="35" customFormat="1" ht="15.75" customHeight="1" thickBot="1">
      <c r="A10" s="34"/>
      <c r="B10" s="59" t="s">
        <v>9</v>
      </c>
      <c r="C10" s="60" t="s">
        <v>10</v>
      </c>
      <c r="D10" s="60" t="s">
        <v>11</v>
      </c>
      <c r="E10" s="60" t="s">
        <v>12</v>
      </c>
      <c r="F10" s="60" t="s">
        <v>13</v>
      </c>
      <c r="G10" s="60" t="s">
        <v>14</v>
      </c>
      <c r="H10" s="61" t="s">
        <v>15</v>
      </c>
      <c r="I10" s="61" t="s">
        <v>16</v>
      </c>
      <c r="J10" s="60" t="s">
        <v>17</v>
      </c>
      <c r="K10" s="61" t="s">
        <v>18</v>
      </c>
      <c r="L10" s="61" t="s">
        <v>19</v>
      </c>
      <c r="M10" s="62" t="s">
        <v>20</v>
      </c>
    </row>
    <row r="11" spans="1:13" ht="17.25" customHeight="1" thickBot="1">
      <c r="B11" s="53"/>
      <c r="C11" s="54"/>
      <c r="D11" s="55"/>
      <c r="E11" s="55"/>
      <c r="F11" s="54"/>
      <c r="G11" s="54" t="s">
        <v>21</v>
      </c>
      <c r="H11" s="56"/>
      <c r="I11" s="57" t="s">
        <v>41</v>
      </c>
      <c r="J11" s="57"/>
      <c r="K11" s="57" t="s">
        <v>42</v>
      </c>
      <c r="L11" s="57" t="s">
        <v>43</v>
      </c>
      <c r="M11" s="58" t="s">
        <v>55</v>
      </c>
    </row>
    <row r="12" spans="1:13" ht="66">
      <c r="B12" s="16">
        <v>1</v>
      </c>
      <c r="C12" s="50" t="s">
        <v>28</v>
      </c>
      <c r="D12" s="51">
        <v>4</v>
      </c>
      <c r="E12" s="51">
        <v>1</v>
      </c>
      <c r="F12" s="51">
        <v>24</v>
      </c>
      <c r="G12" s="51">
        <v>96</v>
      </c>
      <c r="H12" s="52"/>
      <c r="I12" s="18">
        <f t="shared" ref="I12:I18" si="0">G12*H12</f>
        <v>0</v>
      </c>
      <c r="J12" s="17">
        <v>365</v>
      </c>
      <c r="K12" s="18">
        <f>I12*J12</f>
        <v>0</v>
      </c>
      <c r="L12" s="18">
        <f>K12*23%</f>
        <v>0</v>
      </c>
      <c r="M12" s="19">
        <f>K12+L12</f>
        <v>0</v>
      </c>
    </row>
    <row r="13" spans="1:13" ht="39.6">
      <c r="B13" s="20">
        <f>B12+1</f>
        <v>2</v>
      </c>
      <c r="C13" s="43" t="s">
        <v>29</v>
      </c>
      <c r="D13" s="45">
        <v>1</v>
      </c>
      <c r="E13" s="45">
        <v>1</v>
      </c>
      <c r="F13" s="45">
        <v>10</v>
      </c>
      <c r="G13" s="45">
        <v>10</v>
      </c>
      <c r="H13" s="44"/>
      <c r="I13" s="22">
        <f t="shared" si="0"/>
        <v>0</v>
      </c>
      <c r="J13" s="21">
        <v>250</v>
      </c>
      <c r="K13" s="18">
        <f t="shared" ref="K13:K18" si="1">I13*J13</f>
        <v>0</v>
      </c>
      <c r="L13" s="18">
        <f t="shared" ref="L13:L18" si="2">K13*23%</f>
        <v>0</v>
      </c>
      <c r="M13" s="19">
        <f t="shared" ref="M13:M18" si="3">K13+L13</f>
        <v>0</v>
      </c>
    </row>
    <row r="14" spans="1:13" ht="52.8">
      <c r="B14" s="20">
        <f t="shared" ref="B14:B18" si="4">B13+1</f>
        <v>3</v>
      </c>
      <c r="C14" s="43" t="s">
        <v>30</v>
      </c>
      <c r="D14" s="45">
        <v>1</v>
      </c>
      <c r="E14" s="45">
        <v>1</v>
      </c>
      <c r="F14" s="45">
        <v>24</v>
      </c>
      <c r="G14" s="45">
        <v>24</v>
      </c>
      <c r="H14" s="44"/>
      <c r="I14" s="22">
        <f t="shared" si="0"/>
        <v>0</v>
      </c>
      <c r="J14" s="21">
        <v>365</v>
      </c>
      <c r="K14" s="18">
        <f t="shared" si="1"/>
        <v>0</v>
      </c>
      <c r="L14" s="18">
        <f t="shared" si="2"/>
        <v>0</v>
      </c>
      <c r="M14" s="19">
        <f t="shared" si="3"/>
        <v>0</v>
      </c>
    </row>
    <row r="15" spans="1:13" ht="54.6" customHeight="1">
      <c r="B15" s="20">
        <f t="shared" si="4"/>
        <v>4</v>
      </c>
      <c r="C15" s="43" t="s">
        <v>31</v>
      </c>
      <c r="D15" s="46">
        <v>1</v>
      </c>
      <c r="E15" s="46">
        <v>1</v>
      </c>
      <c r="F15" s="46">
        <v>12</v>
      </c>
      <c r="G15" s="46">
        <v>12</v>
      </c>
      <c r="H15" s="44"/>
      <c r="I15" s="22">
        <f t="shared" si="0"/>
        <v>0</v>
      </c>
      <c r="J15" s="37">
        <v>365</v>
      </c>
      <c r="K15" s="18">
        <f t="shared" si="1"/>
        <v>0</v>
      </c>
      <c r="L15" s="18">
        <f t="shared" si="2"/>
        <v>0</v>
      </c>
      <c r="M15" s="19">
        <f t="shared" si="3"/>
        <v>0</v>
      </c>
    </row>
    <row r="16" spans="1:13" ht="40.799999999999997" customHeight="1">
      <c r="B16" s="20">
        <f t="shared" si="4"/>
        <v>5</v>
      </c>
      <c r="C16" s="43" t="s">
        <v>32</v>
      </c>
      <c r="D16" s="45">
        <v>1</v>
      </c>
      <c r="E16" s="45">
        <v>1</v>
      </c>
      <c r="F16" s="45">
        <v>24</v>
      </c>
      <c r="G16" s="45">
        <v>24</v>
      </c>
      <c r="H16" s="44"/>
      <c r="I16" s="22">
        <f t="shared" si="0"/>
        <v>0</v>
      </c>
      <c r="J16" s="37">
        <v>365</v>
      </c>
      <c r="K16" s="18">
        <f t="shared" si="1"/>
        <v>0</v>
      </c>
      <c r="L16" s="18">
        <f t="shared" si="2"/>
        <v>0</v>
      </c>
      <c r="M16" s="19">
        <f t="shared" si="3"/>
        <v>0</v>
      </c>
    </row>
    <row r="17" spans="2:13" ht="48.6" customHeight="1">
      <c r="B17" s="20">
        <f t="shared" si="4"/>
        <v>6</v>
      </c>
      <c r="C17" s="43" t="s">
        <v>33</v>
      </c>
      <c r="D17" s="45">
        <v>1</v>
      </c>
      <c r="E17" s="45">
        <v>1</v>
      </c>
      <c r="F17" s="45">
        <v>12</v>
      </c>
      <c r="G17" s="45">
        <v>12</v>
      </c>
      <c r="H17" s="44"/>
      <c r="I17" s="22">
        <f t="shared" si="0"/>
        <v>0</v>
      </c>
      <c r="J17" s="21">
        <v>365</v>
      </c>
      <c r="K17" s="18">
        <f t="shared" si="1"/>
        <v>0</v>
      </c>
      <c r="L17" s="18">
        <f t="shared" si="2"/>
        <v>0</v>
      </c>
      <c r="M17" s="19">
        <f t="shared" si="3"/>
        <v>0</v>
      </c>
    </row>
    <row r="18" spans="2:13" ht="26.4" customHeight="1" thickBot="1">
      <c r="B18" s="66">
        <f t="shared" si="4"/>
        <v>7</v>
      </c>
      <c r="C18" s="67" t="s">
        <v>34</v>
      </c>
      <c r="D18" s="46">
        <v>1</v>
      </c>
      <c r="E18" s="46">
        <v>1</v>
      </c>
      <c r="F18" s="46">
        <v>8</v>
      </c>
      <c r="G18" s="46">
        <v>8</v>
      </c>
      <c r="H18" s="68"/>
      <c r="I18" s="69">
        <f t="shared" si="0"/>
        <v>0</v>
      </c>
      <c r="J18" s="70">
        <v>250</v>
      </c>
      <c r="K18" s="71">
        <f t="shared" si="1"/>
        <v>0</v>
      </c>
      <c r="L18" s="18">
        <f t="shared" si="2"/>
        <v>0</v>
      </c>
      <c r="M18" s="19">
        <f t="shared" si="3"/>
        <v>0</v>
      </c>
    </row>
    <row r="19" spans="2:13" ht="18" thickBot="1">
      <c r="B19" s="130" t="s">
        <v>22</v>
      </c>
      <c r="C19" s="131"/>
      <c r="D19" s="131"/>
      <c r="E19" s="131"/>
      <c r="F19" s="131"/>
      <c r="G19" s="131"/>
      <c r="H19" s="131"/>
      <c r="I19" s="131"/>
      <c r="J19" s="132"/>
      <c r="K19" s="23">
        <f t="shared" ref="K19:M19" si="5">SUM(K12:K18)</f>
        <v>0</v>
      </c>
      <c r="L19" s="23">
        <f t="shared" si="5"/>
        <v>0</v>
      </c>
      <c r="M19" s="72">
        <f t="shared" si="5"/>
        <v>0</v>
      </c>
    </row>
    <row r="20" spans="2:13" ht="17.399999999999999">
      <c r="B20" s="32"/>
      <c r="C20" s="33"/>
      <c r="D20" s="33"/>
      <c r="E20" s="33"/>
      <c r="F20" s="33"/>
      <c r="G20" s="33"/>
      <c r="H20" s="33"/>
      <c r="I20" s="26"/>
      <c r="J20" s="25"/>
      <c r="K20" s="26"/>
      <c r="L20" s="26"/>
      <c r="M20" s="27"/>
    </row>
    <row r="21" spans="2:13" ht="14.4" thickBot="1">
      <c r="B21" s="24"/>
      <c r="C21" s="24" t="s">
        <v>23</v>
      </c>
      <c r="D21" s="25"/>
      <c r="E21" s="25"/>
      <c r="F21" s="25"/>
      <c r="G21" s="25"/>
      <c r="H21" s="26"/>
      <c r="I21" s="26"/>
      <c r="J21" s="25"/>
      <c r="K21" s="26"/>
      <c r="L21" s="26"/>
      <c r="M21" s="27"/>
    </row>
    <row r="22" spans="2:13" ht="33" customHeight="1">
      <c r="B22" s="39" t="s">
        <v>0</v>
      </c>
      <c r="C22" s="41" t="s">
        <v>3</v>
      </c>
      <c r="D22" s="118" t="s">
        <v>24</v>
      </c>
      <c r="E22" s="119"/>
      <c r="F22" s="118" t="s">
        <v>25</v>
      </c>
      <c r="G22" s="119"/>
      <c r="H22" s="133" t="s">
        <v>6</v>
      </c>
      <c r="I22" s="133" t="s">
        <v>51</v>
      </c>
      <c r="J22" s="142" t="s">
        <v>52</v>
      </c>
      <c r="K22" s="143"/>
      <c r="L22" s="74" t="s">
        <v>1</v>
      </c>
      <c r="M22" s="80" t="s">
        <v>40</v>
      </c>
    </row>
    <row r="23" spans="2:13" ht="25.2" customHeight="1" thickBot="1">
      <c r="B23" s="40"/>
      <c r="C23" s="42"/>
      <c r="D23" s="154"/>
      <c r="E23" s="155"/>
      <c r="F23" s="154"/>
      <c r="G23" s="155"/>
      <c r="H23" s="134"/>
      <c r="I23" s="134"/>
      <c r="J23" s="144"/>
      <c r="K23" s="145"/>
      <c r="L23" s="75">
        <v>0.23</v>
      </c>
      <c r="M23" s="81"/>
    </row>
    <row r="24" spans="2:13" ht="14.4" thickBot="1">
      <c r="B24" s="47" t="s">
        <v>9</v>
      </c>
      <c r="C24" s="48" t="s">
        <v>10</v>
      </c>
      <c r="D24" s="82" t="s">
        <v>11</v>
      </c>
      <c r="E24" s="83"/>
      <c r="F24" s="148" t="s">
        <v>12</v>
      </c>
      <c r="G24" s="149"/>
      <c r="H24" s="64" t="s">
        <v>13</v>
      </c>
      <c r="I24" s="64" t="s">
        <v>14</v>
      </c>
      <c r="J24" s="140" t="s">
        <v>15</v>
      </c>
      <c r="K24" s="141"/>
      <c r="L24" s="49" t="s">
        <v>16</v>
      </c>
      <c r="M24" s="65" t="s">
        <v>44</v>
      </c>
    </row>
    <row r="25" spans="2:13" ht="14.4" thickBot="1">
      <c r="B25" s="47"/>
      <c r="C25" s="48"/>
      <c r="D25" s="156"/>
      <c r="E25" s="157"/>
      <c r="F25" s="148"/>
      <c r="G25" s="149"/>
      <c r="H25" s="64"/>
      <c r="I25" s="64"/>
      <c r="J25" s="140" t="s">
        <v>45</v>
      </c>
      <c r="K25" s="141"/>
      <c r="L25" s="49" t="s">
        <v>53</v>
      </c>
      <c r="M25" s="65" t="s">
        <v>46</v>
      </c>
    </row>
    <row r="26" spans="2:13" ht="25.95" customHeight="1">
      <c r="B26" s="16">
        <v>1</v>
      </c>
      <c r="C26" s="28" t="s">
        <v>26</v>
      </c>
      <c r="D26" s="100">
        <v>2</v>
      </c>
      <c r="E26" s="101"/>
      <c r="F26" s="100">
        <v>20</v>
      </c>
      <c r="G26" s="101"/>
      <c r="H26" s="18"/>
      <c r="I26" s="73">
        <v>5</v>
      </c>
      <c r="J26" s="150">
        <f>F26*H26*I26</f>
        <v>0</v>
      </c>
      <c r="K26" s="151"/>
      <c r="L26" s="18">
        <f>J26*23%</f>
        <v>0</v>
      </c>
      <c r="M26" s="19">
        <f>J26+L26</f>
        <v>0</v>
      </c>
    </row>
    <row r="27" spans="2:13" ht="25.95" customHeight="1" thickBot="1">
      <c r="B27" s="16">
        <v>2</v>
      </c>
      <c r="C27" s="29" t="s">
        <v>27</v>
      </c>
      <c r="D27" s="146">
        <v>1</v>
      </c>
      <c r="E27" s="147"/>
      <c r="F27" s="146">
        <v>6</v>
      </c>
      <c r="G27" s="147"/>
      <c r="H27" s="22"/>
      <c r="I27" s="73">
        <v>5</v>
      </c>
      <c r="J27" s="152">
        <f>F27*H27*I27</f>
        <v>0</v>
      </c>
      <c r="K27" s="153"/>
      <c r="L27" s="18">
        <f>J27*23%</f>
        <v>0</v>
      </c>
      <c r="M27" s="19">
        <f>J27+L27</f>
        <v>0</v>
      </c>
    </row>
    <row r="28" spans="2:13" ht="18" thickBot="1">
      <c r="B28" s="38" t="s">
        <v>22</v>
      </c>
      <c r="C28" s="84"/>
      <c r="D28" s="84"/>
      <c r="E28" s="84"/>
      <c r="F28" s="84"/>
      <c r="G28" s="84"/>
      <c r="H28" s="84"/>
      <c r="I28" s="85"/>
      <c r="J28" s="86">
        <f t="shared" ref="J28:M28" si="6">SUM(J26:K27)</f>
        <v>0</v>
      </c>
      <c r="K28" s="87"/>
      <c r="L28" s="76">
        <f>SUM(L26:L27)</f>
        <v>0</v>
      </c>
      <c r="M28" s="23">
        <f t="shared" si="6"/>
        <v>0</v>
      </c>
    </row>
    <row r="29" spans="2:13">
      <c r="B29" s="24"/>
      <c r="C29" s="24"/>
      <c r="D29" s="24"/>
      <c r="E29" s="24"/>
      <c r="F29" s="24"/>
      <c r="G29" s="24"/>
      <c r="H29" s="24"/>
      <c r="I29" s="30"/>
      <c r="J29" s="31"/>
      <c r="K29" s="30"/>
      <c r="L29" s="30"/>
      <c r="M29" s="30"/>
    </row>
    <row r="30" spans="2:13">
      <c r="B30" s="24"/>
      <c r="C30" s="24"/>
      <c r="D30" s="24"/>
      <c r="E30" s="24"/>
      <c r="F30" s="24"/>
      <c r="G30" s="24"/>
      <c r="H30" s="24"/>
      <c r="I30" s="30"/>
      <c r="J30" s="31"/>
      <c r="K30" s="30"/>
      <c r="L30" s="30"/>
      <c r="M30" s="30"/>
    </row>
    <row r="31" spans="2:13">
      <c r="C31" s="63" t="s">
        <v>47</v>
      </c>
      <c r="D31"/>
      <c r="E31"/>
      <c r="F31"/>
    </row>
    <row r="32" spans="2:13" ht="14.4" thickBot="1">
      <c r="C32" s="63"/>
      <c r="D32"/>
      <c r="E32"/>
      <c r="F32"/>
    </row>
    <row r="33" spans="3:14" ht="31.95" customHeight="1" thickBot="1">
      <c r="C33" s="107" t="s">
        <v>48</v>
      </c>
      <c r="D33" s="108"/>
      <c r="E33" s="108"/>
      <c r="F33" s="108"/>
      <c r="G33" s="108"/>
      <c r="H33" s="108"/>
      <c r="I33" s="109"/>
      <c r="J33" s="110" t="s">
        <v>49</v>
      </c>
      <c r="K33" s="111"/>
      <c r="L33" s="77" t="s">
        <v>1</v>
      </c>
      <c r="M33" s="88" t="s">
        <v>50</v>
      </c>
      <c r="N33" s="89"/>
    </row>
    <row r="34" spans="3:14" ht="31.95" customHeight="1">
      <c r="C34" s="112" t="s">
        <v>2</v>
      </c>
      <c r="D34" s="113"/>
      <c r="E34" s="113"/>
      <c r="F34" s="113"/>
      <c r="G34" s="113"/>
      <c r="H34" s="113"/>
      <c r="I34" s="114"/>
      <c r="J34" s="115">
        <f>K19</f>
        <v>0</v>
      </c>
      <c r="K34" s="116"/>
      <c r="L34" s="78">
        <f>L19</f>
        <v>0</v>
      </c>
      <c r="M34" s="90">
        <f>M19</f>
        <v>0</v>
      </c>
      <c r="N34" s="91"/>
    </row>
    <row r="35" spans="3:14" ht="31.95" customHeight="1" thickBot="1">
      <c r="C35" s="102" t="s">
        <v>23</v>
      </c>
      <c r="D35" s="103"/>
      <c r="E35" s="103"/>
      <c r="F35" s="103"/>
      <c r="G35" s="103"/>
      <c r="H35" s="103"/>
      <c r="I35" s="104"/>
      <c r="J35" s="105">
        <f>J28</f>
        <v>0</v>
      </c>
      <c r="K35" s="106"/>
      <c r="L35" s="79">
        <f>L28</f>
        <v>0</v>
      </c>
      <c r="M35" s="92">
        <f>M28</f>
        <v>0</v>
      </c>
      <c r="N35" s="93"/>
    </row>
    <row r="36" spans="3:14" ht="33" customHeight="1" thickBot="1">
      <c r="C36" s="135" t="s">
        <v>54</v>
      </c>
      <c r="D36" s="136"/>
      <c r="E36" s="136"/>
      <c r="F36" s="136"/>
      <c r="G36" s="136"/>
      <c r="H36" s="136"/>
      <c r="I36" s="137"/>
      <c r="J36" s="138">
        <f>SUM(J34:K35)</f>
        <v>0</v>
      </c>
      <c r="K36" s="139"/>
      <c r="L36" s="98">
        <f>SUM(L34:L35)</f>
        <v>0</v>
      </c>
      <c r="M36" s="99">
        <f>SUM(M34:N35)</f>
        <v>0</v>
      </c>
      <c r="N36" s="94"/>
    </row>
  </sheetData>
  <mergeCells count="40">
    <mergeCell ref="C36:I36"/>
    <mergeCell ref="J36:K36"/>
    <mergeCell ref="J24:K24"/>
    <mergeCell ref="J25:K25"/>
    <mergeCell ref="J22:K22"/>
    <mergeCell ref="J23:K23"/>
    <mergeCell ref="D27:E27"/>
    <mergeCell ref="F27:G27"/>
    <mergeCell ref="F24:G24"/>
    <mergeCell ref="J26:K26"/>
    <mergeCell ref="J27:K27"/>
    <mergeCell ref="D22:E22"/>
    <mergeCell ref="D23:E23"/>
    <mergeCell ref="D25:E25"/>
    <mergeCell ref="F25:G25"/>
    <mergeCell ref="F23:G23"/>
    <mergeCell ref="C2:M2"/>
    <mergeCell ref="C3:M3"/>
    <mergeCell ref="F22:G22"/>
    <mergeCell ref="B8:B9"/>
    <mergeCell ref="C8:C9"/>
    <mergeCell ref="D8:E8"/>
    <mergeCell ref="H8:H9"/>
    <mergeCell ref="F8:G8"/>
    <mergeCell ref="B19:J19"/>
    <mergeCell ref="K8:K9"/>
    <mergeCell ref="L8:L9"/>
    <mergeCell ref="J8:J9"/>
    <mergeCell ref="M8:M9"/>
    <mergeCell ref="I8:I9"/>
    <mergeCell ref="H22:H23"/>
    <mergeCell ref="I22:I23"/>
    <mergeCell ref="D26:E26"/>
    <mergeCell ref="F26:G26"/>
    <mergeCell ref="C35:I35"/>
    <mergeCell ref="J35:K35"/>
    <mergeCell ref="C33:I33"/>
    <mergeCell ref="J33:K33"/>
    <mergeCell ref="C34:I34"/>
    <mergeCell ref="J34:K34"/>
  </mergeCells>
  <pageMargins left="0.22" right="0.17" top="0.32" bottom="0.41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ITWL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Kalwasińska</dc:creator>
  <cp:lastModifiedBy>ELŻBIETA KALWASIŃSKA</cp:lastModifiedBy>
  <cp:lastPrinted>2024-02-08T09:48:18Z</cp:lastPrinted>
  <dcterms:created xsi:type="dcterms:W3CDTF">2018-02-21T06:46:34Z</dcterms:created>
  <dcterms:modified xsi:type="dcterms:W3CDTF">2024-02-08T09:48:24Z</dcterms:modified>
</cp:coreProperties>
</file>