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bookViews>
  <sheets>
    <sheet name="Arkusz1" sheetId="1" r:id="rId1"/>
    <sheet name="Arkusz2" sheetId="2" r:id="rId2"/>
    <sheet name="Arkusz3" sheetId="3" r:id="rId3"/>
  </sheets>
  <definedNames>
    <definedName name="_xlnm.Print_Area" localSheetId="0">Arkusz1!$A$1:$L$80</definedName>
    <definedName name="_xlnm.Print_Titles" localSheetId="0">Arkusz1!$1:$1</definedName>
  </definedNames>
  <calcPr calcId="125725"/>
</workbook>
</file>

<file path=xl/calcChain.xml><?xml version="1.0" encoding="utf-8"?>
<calcChain xmlns="http://schemas.openxmlformats.org/spreadsheetml/2006/main">
  <c r="G95" i="1"/>
  <c r="I79" l="1"/>
  <c r="I80"/>
  <c r="I81"/>
  <c r="I82"/>
  <c r="I83"/>
  <c r="I84"/>
  <c r="I85"/>
  <c r="I78"/>
  <c r="J75"/>
  <c r="I72"/>
  <c r="I73"/>
  <c r="I74"/>
  <c r="I75"/>
  <c r="J71"/>
  <c r="I71"/>
  <c r="I52"/>
  <c r="I53"/>
  <c r="I54"/>
  <c r="I55"/>
  <c r="I56"/>
  <c r="I57"/>
  <c r="I58"/>
  <c r="I59"/>
  <c r="I60"/>
  <c r="I61"/>
  <c r="I62"/>
  <c r="I63"/>
  <c r="I64"/>
  <c r="I65"/>
  <c r="I66"/>
  <c r="I67"/>
  <c r="I68"/>
  <c r="J52"/>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5"/>
  <c r="J91"/>
  <c r="J83"/>
  <c r="J84"/>
  <c r="J85"/>
  <c r="J79"/>
  <c r="J80"/>
  <c r="J81"/>
  <c r="J82"/>
  <c r="J92"/>
  <c r="J54"/>
  <c r="J55"/>
  <c r="J56"/>
  <c r="J57"/>
  <c r="J58"/>
  <c r="J59"/>
  <c r="J60"/>
  <c r="J61"/>
  <c r="J62"/>
  <c r="J63"/>
  <c r="J64"/>
  <c r="J65"/>
  <c r="J66"/>
  <c r="J67"/>
  <c r="J68"/>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5"/>
  <c r="J78" l="1"/>
  <c r="J86" s="1"/>
  <c r="J93"/>
  <c r="J72"/>
  <c r="J73"/>
  <c r="J74"/>
  <c r="J53"/>
  <c r="J69" s="1"/>
  <c r="J76" l="1"/>
  <c r="J47"/>
  <c r="J95" l="1"/>
</calcChain>
</file>

<file path=xl/sharedStrings.xml><?xml version="1.0" encoding="utf-8"?>
<sst xmlns="http://schemas.openxmlformats.org/spreadsheetml/2006/main" count="191" uniqueCount="104">
  <si>
    <t>NR pakietu</t>
  </si>
  <si>
    <t>L.P.</t>
  </si>
  <si>
    <t>Nazwa  towaru</t>
  </si>
  <si>
    <t>Jednostka miary</t>
  </si>
  <si>
    <t>Ilość</t>
  </si>
  <si>
    <t>Cena netto</t>
  </si>
  <si>
    <t>Wartość netto</t>
  </si>
  <si>
    <t>Podatek VAT (%)</t>
  </si>
  <si>
    <t>Cena brutto</t>
  </si>
  <si>
    <t>Wartość brutto (zł)</t>
  </si>
  <si>
    <t>Nazwa handlowa</t>
  </si>
  <si>
    <t>Producent/kraj</t>
  </si>
  <si>
    <t>miary</t>
  </si>
  <si>
    <t>PAKIET NR 1  -  Opatrunki</t>
  </si>
  <si>
    <t>Chusta trójkątna bawełniana lub włókninowa</t>
  </si>
  <si>
    <t>op</t>
  </si>
  <si>
    <t>Gaza opatrunkowa, kopertowa, wyjałowiona 17 nitkowa o pow.1m x 1m ( kl.IIa,reguła 7)</t>
  </si>
  <si>
    <t>szt</t>
  </si>
  <si>
    <t>Kompresy gazowe z gazy 17nitkowej,  8 warstwowe, niewyjałowione,  o minimalnej wadze  4g,  10cm x 20cm x 100szt.(kl.IIa,reguła 7)</t>
  </si>
  <si>
    <t>Kompresy gazowe z gazy17 nitkowej, 16 warstwowe,niewyjałowione ,o minimalnej wadze 3,6g+ znacznik  Rtg,  10 cm x10 cm  x 100szt.(kl.IIa,reguła 7)</t>
  </si>
  <si>
    <t>Kompresy włókninowe, niewyjałowione o masie 40g/m2  10cm x 10cm x100szt. (kl.IIa,reguła 7)</t>
  </si>
  <si>
    <t>Kompresy włókninowe, niewyjałowione o masie 40g /m2  7,5cmx7,5cm  x 100szt.(kl.IIa,reguła 7)</t>
  </si>
  <si>
    <t>Kompresy włókninowe, niewyjałowione o masie 40g /m2    5 cmx 5 cm  x 100szt.(kl.IIa,reguła 7)</t>
  </si>
  <si>
    <t>Opaska dziana wiskozowa, podtrzymująca  5cm x 4m (pakowana pojedynczo)</t>
  </si>
  <si>
    <t>Opaska dziana wiskozowa, podtrzymująca 10cm x 4m (pakowana pojedynczo)</t>
  </si>
  <si>
    <t>Opaska dziana wiskozowa, podtrzymująca 15cm x 4m (pakowana pojedynczo)</t>
  </si>
  <si>
    <t>Opaska elastyczna uniwersalna o średniej rozciągliwości , wielorazowego użytku z zapinką,pakowana pojedynczo 12cm x 5m</t>
  </si>
  <si>
    <t>Opaska elastyczna uniwersalna o średniej rozciągliwości, wielorazowego użytku z zapinką,pakowana pojedynczo 15cm x 5m</t>
  </si>
  <si>
    <t>Plaster na tkaninie z opatrunkiem 1m x 6cm</t>
  </si>
  <si>
    <t>Podkłady ginekologiczne niesterylne (  9cm x 34cm) x 10sztuk  typu  "Absorgyn"</t>
  </si>
  <si>
    <t>Tupfery - kule z gazy 17-nitkowej, jałowe (15cm x 15cm)z nitką kontrastującą w promieniach RTG(kl.Iia,reguła 7)  x  5 sztuk</t>
  </si>
  <si>
    <t>Podkład pod gips syntetyczny 15 cm x 3m</t>
  </si>
  <si>
    <t>Kompres włókninowy jałowy z rozcięciem Y (10 cmx 10cm) x 5szt.</t>
  </si>
  <si>
    <t>Kompresy włókninowe, niewyjałowione o masie 40g/m2  10cm x 20cm x100szt. (kl.IIa,reguła 7)</t>
  </si>
  <si>
    <r>
      <t xml:space="preserve">                                                                                                </t>
    </r>
    <r>
      <rPr>
        <b/>
        <sz val="8"/>
        <rFont val="Arial CE"/>
        <family val="2"/>
        <charset val="238"/>
      </rPr>
      <t xml:space="preserve"> RAZEM PAKIET  NR  1 – OPATRUNKI</t>
    </r>
  </si>
  <si>
    <t>PAKIET NR 2  -  Rękawice</t>
  </si>
  <si>
    <t>Diagnostyczne -lateksowe i nitrylowe</t>
  </si>
  <si>
    <r>
      <t>Rękawice diagnostyczne</t>
    </r>
    <r>
      <rPr>
        <b/>
        <sz val="8"/>
        <rFont val="Arial CE"/>
        <family val="2"/>
        <charset val="238"/>
      </rPr>
      <t xml:space="preserve"> LATEKSOWE ,</t>
    </r>
    <r>
      <rPr>
        <sz val="8"/>
        <rFont val="Arial CE"/>
        <family val="2"/>
        <charset val="238"/>
      </rPr>
      <t>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t>
    </r>
    <r>
      <rPr>
        <b/>
        <sz val="8"/>
        <rFont val="Arial CE"/>
        <family val="2"/>
        <charset val="238"/>
      </rPr>
      <t xml:space="preserve"> Rozmiar S</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</si>
  <si>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M</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</si>
  <si>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</si>
  <si>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</si>
  <si>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</si>
  <si>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M.</t>
    </r>
  </si>
  <si>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8"/>
        <rFont val="Arial CE"/>
        <family val="2"/>
        <charset val="238"/>
      </rPr>
      <t xml:space="preserve"> 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 Opakowanie x 50 szt. </t>
    </r>
    <r>
      <rPr>
        <b/>
        <sz val="8"/>
        <rFont val="Arial CE"/>
        <family val="2"/>
        <charset val="238"/>
      </rPr>
      <t>Rozmiar  L.</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</si>
  <si>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8"/>
        <rFont val="Arial CE"/>
        <family val="2"/>
        <charset val="238"/>
      </rPr>
      <t xml:space="preserve"> 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</si>
  <si>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8"/>
        <rFont val="Arial CE"/>
        <family val="2"/>
        <charset val="238"/>
      </rPr>
      <t xml:space="preserve"> Rozmiar  M.</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</si>
  <si>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xml:space="preserve">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 </t>
    </r>
    <r>
      <rPr>
        <b/>
        <sz val="8"/>
        <rFont val="Arial CE"/>
        <family val="2"/>
        <charset val="238"/>
      </rPr>
      <t>Rozmiar  L.</t>
    </r>
  </si>
  <si>
    <t>Chirurgiczne pudrowane</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</si>
  <si>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6,5.</t>
    </r>
  </si>
  <si>
    <t>par</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</si>
  <si>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</si>
  <si>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7,5.</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</si>
  <si>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</si>
  <si>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8,5.</t>
    </r>
  </si>
  <si>
    <t>Chirurgiczne bezpudrowe</t>
  </si>
  <si>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7,5.</t>
    </r>
  </si>
  <si>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8,0.</t>
    </r>
  </si>
  <si>
    <t/>
  </si>
  <si>
    <t/>
  </si>
  <si>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M</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</si>
  <si>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</si>
  <si>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XL</t>
    </r>
  </si>
  <si>
    <t>Przylepiec TKANINOWY 5cm x 5m</t>
  </si>
  <si>
    <t>Przylepiec FOLIOWY hypoalergiczny 2,5cm x 5m</t>
  </si>
  <si>
    <t>Przylepiec WŁÓKNINOWY hypoalergiczny  5 cm x 5m</t>
  </si>
  <si>
    <t>Przylepiec WŁÓKNINOWY hypoalergiczny   2,5 cm x 5m</t>
  </si>
  <si>
    <t>Kompresy NEUROCHIRURGICZNE jałowe wykonane z włókniny wiskozowo-poliestrowej z przymocowaną nitką kontrastową Rtg ,4 warst.,40gram. (25mm x 25mm)   A10 x 25 sztuk = 1 op</t>
  </si>
  <si>
    <t>Kompresy NEUROCHIRURGICZNE jałowe wykonane z włókniny wiskozowo-poliestrowej z przymocowaną nitką kontrastową Rtg ,4 warst.,40gram. (15mm x 15mm)  A10 x 25 sztuk =  1 op</t>
  </si>
  <si>
    <t>Jałowy opatrunek z wkładem chłonnym na włókninie 8 x 15 cm a 50 szt.</t>
  </si>
  <si>
    <t>Jałowy opatrunek z wkładem chłonnym na włókninie 10 x 20 cm a 50 szt.</t>
  </si>
  <si>
    <t>Tupfery - kule z gazy 17-nitkowej, jałowe (20cm x 20cm)z nitką kontrastującą w promieniach RTG(kl.Iia,reguła 7)  x  5 sztuk</t>
  </si>
  <si>
    <t>Tupfery- kule z gazy 17-nitkowej, jałowe (30cm x 30 cm) z nitką kontrastującą w promieniach RTG (kl.Iia, reguła 7) x 5 sztuk</t>
  </si>
  <si>
    <t>Siatka o dużej elastyczności do mocowania opatrunków na biodro, brzuch -dlugość w stanie swobodnym 100cm,szerokość 5 - 6,5cm (typu Codofix  Nr 6)</t>
  </si>
  <si>
    <t>Siatka o dużej elastyczności do mocowania opatrunków na głowę, udo długości w stanie swobodnym 100cm szerokości 10 - 13,5cm (typu Codofix Nr 10)</t>
  </si>
  <si>
    <t>Siatka o dużej elastyczności do mocowania opatrunków na głowę, kolano,ramię,stopa,łokieć, długości w stanie swobodnym 100cm szerokości 7 - 9,5cm (typu Codofix Nr 8)</t>
  </si>
  <si>
    <t>Siatka o dużej elastyczności ,do mocowania opatrunków ,biodro, brzuch, długości w stanie swobodnym 100cm szerokości 3,5 – 4,5cm (typu Codofix Nr 4)</t>
  </si>
  <si>
    <t>Wata opatrunkowa 100% bawełniana dla celów medycznych, opakowanie 500g</t>
  </si>
  <si>
    <t>RAZEM</t>
  </si>
  <si>
    <t>op.</t>
  </si>
  <si>
    <t xml:space="preserve">RAZEM </t>
  </si>
  <si>
    <t>RAZEM PAKIETY</t>
  </si>
  <si>
    <t>PAKIET NR 3</t>
  </si>
  <si>
    <t>Preparat do delikatnego oczyszczania ciała bez użycia wody 500ml</t>
  </si>
  <si>
    <t>Chusteczki nasączane umożliwiające szybkie i łatwe oczyszczanie ciała dorosłego, także w okolicach intymnych. Dzięki składnikom aktywnym minimalizują ryzyko wystąpienia podrażnień. Opakowanie x 80 szt.</t>
  </si>
  <si>
    <t>Opaska gipsowa szybkowiążąca (4-6 min.) 10cm x 3m (pakowane  pojedynczo lub po dwie szt.) na perforowanym trzpieniu z tworzywa sztucznego</t>
  </si>
  <si>
    <t>Opaska gipsowa szybkowiążąca (4-6 min.) 14-15cm x 3m (pakowane pojedynczo lub po dwie szt.) na perforowanym trzpieniu z tworzywa sztucznego</t>
  </si>
  <si>
    <t>Opaska gipsowa szybkowiążąca (4-6 min.) 12cm x 3m (pakowane pojedynczo lub po dwie szt.) na perforowanym trzpieniun z tworzywa sztucznego</t>
  </si>
  <si>
    <t>Wata celulozowa arkusze 40cm x 60cm ( pakowana po 5 kg), wyrób medyczny</t>
  </si>
  <si>
    <r>
      <t xml:space="preserve">Rękawice chirurgiczne jałowe </t>
    </r>
    <r>
      <rPr>
        <b/>
        <sz val="8"/>
        <rFont val="Arial CE"/>
        <charset val="238"/>
      </rPr>
      <t>NEOPRENOWE</t>
    </r>
    <r>
      <rPr>
        <sz val="8"/>
        <rFont val="Arial CE"/>
        <charset val="238"/>
      </rPr>
      <t>, bezpudrowe, mankiet rolowany z opaską samoprzylepną. Powierzchnia zewnętrzna chlorowana i silikonowana, powierzchnia wewnętrzna pokryta poliuretanem i silikonowana, kolor kremowy, długość minimum 10N, wydłużenie minimalne przed starzeniem 950%. Rozmiar 7,5</t>
    </r>
  </si>
  <si>
    <r>
      <t>Rękawice chirurgiczne jałowe</t>
    </r>
    <r>
      <rPr>
        <b/>
        <sz val="8"/>
        <rFont val="Arial CE"/>
        <charset val="238"/>
      </rPr>
      <t xml:space="preserve"> NEOPRENOWE</t>
    </r>
    <r>
      <rPr>
        <sz val="8"/>
        <rFont val="Arial CE"/>
        <charset val="238"/>
      </rPr>
      <t>,</t>
    </r>
    <r>
      <rPr>
        <sz val="8"/>
        <rFont val="Arial CE"/>
        <family val="2"/>
        <charset val="238"/>
      </rPr>
      <t xml:space="preserve"> bezpudrowe, mankiet rolowany z opaską samoprzylepną. Powierzchnia zewnętrzna chlorowana i silikonowana, powierzchnia wewnętrzna pokryta poliuretanem i silikonowana, kolor kremowy, długość minimum 10N, wydłużenie minimalne przed starzeniem 950%. Rozmiar 6,5</t>
    </r>
  </si>
  <si>
    <r>
      <t>Rękawice chirurgiczne jałowe,</t>
    </r>
    <r>
      <rPr>
        <b/>
        <sz val="8"/>
        <rFont val="Arial CE"/>
        <charset val="238"/>
      </rPr>
      <t xml:space="preserve"> 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6,5</t>
    </r>
  </si>
  <si>
    <t>Rękawice chirurgiczne jałowe, LATEKSOWE,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7,0</t>
  </si>
  <si>
    <t>Rękawice chirurgiczne jałowe, LATEKSOWE,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7,5</t>
  </si>
  <si>
    <r>
      <t>Rękawice chirurgiczne jałowe,</t>
    </r>
    <r>
      <rPr>
        <b/>
        <sz val="8"/>
        <rFont val="Arial CE"/>
        <charset val="238"/>
      </rPr>
      <t xml:space="preserve"> 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8,0</t>
    </r>
  </si>
  <si>
    <t>Razem rękawice</t>
  </si>
  <si>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9"/>
        <rFont val="Arial CE"/>
        <family val="2"/>
        <charset val="238"/>
      </rPr>
      <t xml:space="preserve"> Kolor fioletowy</t>
    </r>
    <r>
      <rPr>
        <sz val="9"/>
        <rFont val="Arial CE"/>
        <family val="2"/>
        <charset val="238"/>
      </rPr>
      <t>.</t>
    </r>
    <r>
      <rPr>
        <sz val="8"/>
        <rFont val="Arial CE"/>
        <family val="2"/>
        <charset val="238"/>
      </rPr>
      <t xml:space="preserve"> 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</si>
  <si>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M.</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</si>
  <si>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</si>
  <si>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 xml:space="preserve">bezpudrowe. Pokryte wewnątrz i na  zewnątrz polimerem. </t>
    </r>
    <r>
      <rPr>
        <b/>
        <sz val="9"/>
        <rFont val="Arial CE"/>
        <family val="2"/>
        <charset val="238"/>
      </rPr>
      <t>Kolor fioletowy</t>
    </r>
    <r>
      <rPr>
        <sz val="9"/>
        <rFont val="Arial CE"/>
        <family val="2"/>
        <charset val="238"/>
      </rPr>
      <t>.</t>
    </r>
    <r>
      <rPr>
        <sz val="8"/>
        <rFont val="Arial CE"/>
        <family val="2"/>
        <charset val="238"/>
      </rPr>
      <t xml:space="preserve"> Grubość na palcu pojedyncza ścianka minimum 0,10 mm, na dłoni minimum 0,08 mm. Na mankiecieminimum 0,06.Długośc minimum 265 mm.Poziom AQL 1,0 (informacja fabryczna na opakowaniu ).Siła zrywu przed starzeniem minimum 10 N.Klasyfikowane i oznakowane fabrycznie jako wyrób medyczny klasy I i środek ochrony osobistej kategorii III. Opakowanie x 100 szt.         </t>
    </r>
    <r>
      <rPr>
        <b/>
        <sz val="8"/>
        <rFont val="Arial CE"/>
        <family val="2"/>
        <charset val="238"/>
      </rPr>
      <t xml:space="preserve"> </t>
    </r>
    <r>
      <rPr>
        <b/>
        <u/>
        <sz val="8"/>
        <rFont val="Arial CE"/>
        <family val="2"/>
        <charset val="238"/>
      </rPr>
      <t xml:space="preserve"> Rozmiar  XL.</t>
    </r>
  </si>
  <si>
    <t>Jałowy opatrunek z wkładem chłonnym na włókninie 7,2  x 5 cm a 100 szt.</t>
  </si>
  <si>
    <t>Seton z gazy 17 nitkowej, 4 warstwowy, sterylny  - (2m x 7,5 cm) z nitką RTG x 1 sztuka</t>
  </si>
  <si>
    <t>Taśma samoprzylepna włókninowa   10cm x 10m   typu  "Plastofix"</t>
  </si>
  <si>
    <t>Taśma samoprzylepna włókninowa   20cm x 10m   typu  "Plastofix"</t>
  </si>
  <si>
    <t>Serweta operacyjna z gazy 17-nitkowej, 8 warstwowa z nitką z kontrastem rtg i taśmą, niewyjałowiona,45cm x 45cm (kl.IIa,reguła 7) x 25 szt</t>
  </si>
</sst>
</file>

<file path=xl/styles.xml><?xml version="1.0" encoding="utf-8"?>
<styleSheet xmlns="http://schemas.openxmlformats.org/spreadsheetml/2006/main">
  <numFmts count="3">
    <numFmt numFmtId="164" formatCode="#,##0.00&quot;     &quot;"/>
    <numFmt numFmtId="165" formatCode="#,##0.00&quot; zł&quot;"/>
    <numFmt numFmtId="166" formatCode="#,##0.00\ [$zł-415];[Red]\-#,##0.00\ [$zł-415]"/>
  </numFmts>
  <fonts count="22">
    <font>
      <sz val="10"/>
      <name val="Arial CE"/>
      <family val="2"/>
      <charset val="238"/>
    </font>
    <font>
      <b/>
      <sz val="10"/>
      <name val="Arial"/>
      <family val="2"/>
      <charset val="238"/>
    </font>
    <font>
      <b/>
      <u/>
      <sz val="10"/>
      <name val="Arial CE"/>
      <family val="2"/>
      <charset val="238"/>
    </font>
    <font>
      <b/>
      <u/>
      <sz val="10"/>
      <color rgb="FF333300"/>
      <name val="Arial CE"/>
      <family val="2"/>
      <charset val="238"/>
    </font>
    <font>
      <b/>
      <u/>
      <sz val="10"/>
      <color rgb="FF800000"/>
      <name val="Arial CE"/>
      <family val="2"/>
      <charset val="238"/>
    </font>
    <font>
      <sz val="10"/>
      <color rgb="FF333300"/>
      <name val="Arial CE"/>
      <family val="2"/>
      <charset val="238"/>
    </font>
    <font>
      <sz val="10"/>
      <color rgb="FF800000"/>
      <name val="Arial CE"/>
      <family val="2"/>
      <charset val="238"/>
    </font>
    <font>
      <u/>
      <sz val="10"/>
      <name val="Arial CE"/>
      <family val="2"/>
      <charset val="238"/>
    </font>
    <font>
      <sz val="8"/>
      <name val="Arial CE"/>
      <family val="2"/>
      <charset val="238"/>
    </font>
    <font>
      <b/>
      <sz val="10"/>
      <name val="Arial CE"/>
      <family val="2"/>
      <charset val="238"/>
    </font>
    <font>
      <b/>
      <sz val="8"/>
      <name val="Arial CE"/>
      <family val="2"/>
      <charset val="238"/>
    </font>
    <font>
      <b/>
      <sz val="9"/>
      <name val="Arial CE"/>
      <family val="2"/>
      <charset val="238"/>
    </font>
    <font>
      <sz val="9"/>
      <name val="Arial CE"/>
      <family val="2"/>
      <charset val="238"/>
    </font>
    <font>
      <b/>
      <u/>
      <sz val="8"/>
      <name val="Arial CE"/>
      <family val="2"/>
      <charset val="238"/>
    </font>
    <font>
      <sz val="6"/>
      <name val="Arial CE"/>
      <family val="2"/>
      <charset val="238"/>
    </font>
    <font>
      <i/>
      <sz val="10"/>
      <name val="Arial CE"/>
      <family val="2"/>
      <charset val="238"/>
    </font>
    <font>
      <b/>
      <sz val="14"/>
      <name val="Arial CE"/>
      <charset val="238"/>
    </font>
    <font>
      <b/>
      <sz val="12"/>
      <name val="Arial CE"/>
      <charset val="238"/>
    </font>
    <font>
      <b/>
      <sz val="14"/>
      <name val="Arial"/>
      <family val="2"/>
      <charset val="238"/>
    </font>
    <font>
      <b/>
      <sz val="8"/>
      <name val="Arial CE"/>
      <charset val="238"/>
    </font>
    <font>
      <b/>
      <sz val="10"/>
      <name val="Arial CE"/>
      <charset val="238"/>
    </font>
    <font>
      <sz val="8"/>
      <name val="Arial CE"/>
      <charset val="238"/>
    </font>
  </fonts>
  <fills count="10">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99"/>
      </patternFill>
    </fill>
    <fill>
      <patternFill patternType="solid">
        <fgColor theme="0"/>
        <bgColor rgb="FFCCFFFF"/>
      </patternFill>
    </fill>
    <fill>
      <patternFill patternType="solid">
        <fgColor theme="0"/>
        <bgColor rgb="FFFFFF66"/>
      </patternFill>
    </fill>
    <fill>
      <patternFill patternType="solid">
        <fgColor rgb="FFFFFF00"/>
        <bgColor indexed="64"/>
      </patternFill>
    </fill>
    <fill>
      <patternFill patternType="solid">
        <fgColor rgb="FFFFFF00"/>
        <bgColor rgb="FF33CCCC"/>
      </patternFill>
    </fill>
    <fill>
      <patternFill patternType="solid">
        <fgColor rgb="FFFFFF0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8">
    <xf numFmtId="0" fontId="0" fillId="0" borderId="0" xfId="0"/>
    <xf numFmtId="0" fontId="0" fillId="2" borderId="1" xfId="0" applyFill="1" applyBorder="1" applyAlignment="1">
      <alignment horizontal="center" wrapText="1"/>
    </xf>
    <xf numFmtId="0" fontId="0" fillId="2" borderId="1" xfId="0" applyFill="1" applyBorder="1" applyAlignment="1">
      <alignment horizontal="center"/>
    </xf>
    <xf numFmtId="0" fontId="1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xf numFmtId="0" fontId="8" fillId="2" borderId="1" xfId="0" applyFont="1" applyFill="1" applyBorder="1" applyAlignment="1">
      <alignment vertical="top" wrapText="1"/>
    </xf>
    <xf numFmtId="0" fontId="0" fillId="2" borderId="1" xfId="0" applyFont="1" applyFill="1" applyBorder="1"/>
    <xf numFmtId="0" fontId="9" fillId="2" borderId="1" xfId="0" applyFont="1" applyFill="1" applyBorder="1"/>
    <xf numFmtId="0" fontId="0" fillId="2" borderId="0" xfId="0" applyFill="1"/>
    <xf numFmtId="0" fontId="8" fillId="5" borderId="1" xfId="0" applyFont="1" applyFill="1" applyBorder="1" applyAlignment="1">
      <alignment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2" fontId="0" fillId="2" borderId="0" xfId="0" applyNumberFormat="1" applyFill="1" applyBorder="1"/>
    <xf numFmtId="0" fontId="0" fillId="2" borderId="0" xfId="0" applyFill="1" applyBorder="1"/>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vertical="center" wrapText="1"/>
    </xf>
    <xf numFmtId="0" fontId="8" fillId="2" borderId="1" xfId="0" applyFont="1" applyFill="1" applyBorder="1" applyAlignment="1">
      <alignment wrapText="1"/>
    </xf>
    <xf numFmtId="0" fontId="16" fillId="2" borderId="1" xfId="0" applyFont="1" applyFill="1" applyBorder="1" applyAlignment="1">
      <alignment horizontal="center" wrapText="1"/>
    </xf>
    <xf numFmtId="0" fontId="17" fillId="2" borderId="1" xfId="0" applyFont="1" applyFill="1" applyBorder="1" applyAlignment="1">
      <alignment horizontal="center" wrapText="1"/>
    </xf>
    <xf numFmtId="0" fontId="0" fillId="2" borderId="1" xfId="0" applyFont="1" applyFill="1" applyBorder="1" applyAlignment="1">
      <alignment horizontal="center" vertical="center"/>
    </xf>
    <xf numFmtId="0" fontId="0" fillId="4" borderId="1" xfId="0" applyFill="1" applyBorder="1" applyAlignment="1">
      <alignment horizontal="center" vertical="center"/>
    </xf>
    <xf numFmtId="165" fontId="0" fillId="2"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6" fontId="0" fillId="6" borderId="1" xfId="0" applyNumberFormat="1" applyFill="1" applyBorder="1" applyAlignment="1">
      <alignment horizontal="center" vertical="center"/>
    </xf>
    <xf numFmtId="165" fontId="0" fillId="6" borderId="1" xfId="0" applyNumberFormat="1" applyFill="1" applyBorder="1" applyAlignment="1">
      <alignment horizontal="center" vertical="center"/>
    </xf>
    <xf numFmtId="0" fontId="0" fillId="2" borderId="1" xfId="0" applyFill="1" applyBorder="1" applyAlignment="1">
      <alignment horizontal="center" vertical="center"/>
    </xf>
    <xf numFmtId="0" fontId="9" fillId="2" borderId="0" xfId="0" applyFont="1" applyFill="1"/>
    <xf numFmtId="0" fontId="2" fillId="2" borderId="0" xfId="0" applyFont="1" applyFill="1"/>
    <xf numFmtId="0" fontId="0" fillId="2" borderId="0" xfId="0" applyFill="1" applyAlignment="1">
      <alignment wrapText="1"/>
    </xf>
    <xf numFmtId="0" fontId="15" fillId="2" borderId="0" xfId="0" applyFont="1" applyFill="1"/>
    <xf numFmtId="0" fontId="0" fillId="2" borderId="0" xfId="0" applyFill="1" applyBorder="1" applyAlignment="1">
      <alignment horizontal="left" wrapText="1"/>
    </xf>
    <xf numFmtId="0" fontId="2" fillId="2" borderId="1" xfId="0" applyFont="1" applyFill="1" applyBorder="1" applyAlignment="1">
      <alignment horizontal="center" vertical="center" wrapText="1"/>
    </xf>
    <xf numFmtId="0" fontId="8" fillId="2" borderId="1" xfId="0" applyNumberFormat="1" applyFont="1" applyFill="1" applyBorder="1" applyAlignment="1">
      <alignment vertical="top" wrapText="1"/>
    </xf>
    <xf numFmtId="0" fontId="0" fillId="7" borderId="1" xfId="0" applyFill="1" applyBorder="1"/>
    <xf numFmtId="0" fontId="0" fillId="7" borderId="0" xfId="0" applyFill="1"/>
    <xf numFmtId="165" fontId="0" fillId="7" borderId="1" xfId="0" applyNumberFormat="1" applyFill="1" applyBorder="1" applyAlignment="1">
      <alignment horizontal="center" vertical="center"/>
    </xf>
    <xf numFmtId="0" fontId="0" fillId="7" borderId="1" xfId="0" applyFont="1" applyFill="1" applyBorder="1" applyAlignment="1">
      <alignment horizontal="center" vertical="center"/>
    </xf>
    <xf numFmtId="166" fontId="0" fillId="7" borderId="1" xfId="0" applyNumberFormat="1" applyFill="1" applyBorder="1" applyAlignment="1">
      <alignment horizontal="center" vertical="center"/>
    </xf>
    <xf numFmtId="0" fontId="0" fillId="8" borderId="1" xfId="0" applyFill="1" applyBorder="1"/>
    <xf numFmtId="0" fontId="19" fillId="7" borderId="1" xfId="0" applyFont="1" applyFill="1" applyBorder="1" applyAlignment="1">
      <alignment vertical="top" wrapText="1"/>
    </xf>
    <xf numFmtId="0" fontId="8" fillId="7" borderId="1" xfId="0" applyFont="1" applyFill="1" applyBorder="1" applyAlignment="1">
      <alignment vertical="top" wrapText="1"/>
    </xf>
    <xf numFmtId="0" fontId="0" fillId="7" borderId="1" xfId="0" applyFill="1" applyBorder="1" applyAlignment="1">
      <alignment horizontal="center" vertical="center"/>
    </xf>
    <xf numFmtId="0" fontId="20" fillId="7" borderId="0" xfId="0" applyFont="1" applyFill="1"/>
    <xf numFmtId="0" fontId="21" fillId="2" borderId="1" xfId="0" applyFont="1" applyFill="1" applyBorder="1" applyAlignment="1">
      <alignment vertical="top" wrapText="1"/>
    </xf>
    <xf numFmtId="164" fontId="0" fillId="7" borderId="0" xfId="0" applyNumberFormat="1" applyFill="1" applyAlignment="1">
      <alignment horizontal="center" vertical="center"/>
    </xf>
    <xf numFmtId="164" fontId="0" fillId="2" borderId="0" xfId="0" applyNumberFormat="1" applyFill="1" applyAlignment="1">
      <alignment horizontal="center" vertical="center"/>
    </xf>
    <xf numFmtId="0" fontId="0" fillId="2" borderId="0" xfId="0" applyFill="1" applyBorder="1" applyAlignment="1">
      <alignment horizontal="center" vertical="center" wrapText="1"/>
    </xf>
    <xf numFmtId="0" fontId="9" fillId="7" borderId="1" xfId="0" applyFont="1" applyFill="1" applyBorder="1"/>
    <xf numFmtId="164" fontId="0" fillId="7" borderId="1" xfId="0" applyNumberFormat="1" applyFill="1" applyBorder="1" applyAlignment="1">
      <alignment horizontal="center" vertical="center"/>
    </xf>
    <xf numFmtId="0" fontId="9" fillId="7" borderId="1" xfId="0" applyFont="1" applyFill="1" applyBorder="1" applyAlignment="1">
      <alignment horizontal="center" vertical="center"/>
    </xf>
    <xf numFmtId="0" fontId="0" fillId="7" borderId="0" xfId="0" applyFill="1" applyAlignment="1">
      <alignment horizontal="center" vertical="center"/>
    </xf>
    <xf numFmtId="0" fontId="0" fillId="2" borderId="0" xfId="0" applyFill="1" applyAlignment="1">
      <alignment horizontal="center" vertical="center"/>
    </xf>
    <xf numFmtId="0" fontId="9"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9" borderId="1" xfId="0" applyFill="1" applyBorder="1" applyAlignment="1">
      <alignment horizontal="center" vertical="center"/>
    </xf>
    <xf numFmtId="0" fontId="14" fillId="2" borderId="1" xfId="0" applyFont="1" applyFill="1" applyBorder="1" applyAlignment="1">
      <alignment horizontal="center" vertical="center"/>
    </xf>
    <xf numFmtId="165" fontId="9" fillId="7" borderId="1" xfId="0" applyNumberFormat="1" applyFont="1" applyFill="1" applyBorder="1" applyAlignment="1">
      <alignment horizontal="center" vertical="center"/>
    </xf>
    <xf numFmtId="165" fontId="0" fillId="7" borderId="0" xfId="0" applyNumberFormat="1" applyFill="1" applyAlignment="1">
      <alignment horizontal="center" vertical="center"/>
    </xf>
    <xf numFmtId="165" fontId="0" fillId="2" borderId="0" xfId="0" applyNumberFormat="1" applyFill="1" applyAlignment="1">
      <alignment horizontal="center" vertical="center"/>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1"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1">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76200</xdr:colOff>
      <xdr:row>40</xdr:row>
      <xdr:rowOff>85725</xdr:rowOff>
    </xdr:from>
    <xdr:ext cx="184731" cy="264560"/>
    <xdr:sp macro="" textlink="">
      <xdr:nvSpPr>
        <xdr:cNvPr id="3" name="pole tekstowe 2"/>
        <xdr:cNvSpPr txBox="1"/>
      </xdr:nvSpPr>
      <xdr:spPr>
        <a:xfrm>
          <a:off x="7620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1048576"/>
  <sheetViews>
    <sheetView tabSelected="1" topLeftCell="A91" zoomScale="80" zoomScaleNormal="80" workbookViewId="0">
      <selection activeCell="I91" sqref="I91:I92"/>
    </sheetView>
  </sheetViews>
  <sheetFormatPr defaultRowHeight="12.75"/>
  <cols>
    <col min="1" max="2" width="4.7109375" style="13"/>
    <col min="3" max="3" width="80.140625" style="13" customWidth="1"/>
    <col min="4" max="4" width="7.42578125" style="62"/>
    <col min="5" max="5" width="6.5703125" style="62" bestFit="1" customWidth="1"/>
    <col min="6" max="6" width="11.42578125" style="56" bestFit="1" customWidth="1"/>
    <col min="7" max="7" width="13.28515625" style="69"/>
    <col min="8" max="8" width="5.28515625" style="62"/>
    <col min="9" max="9" width="12.85546875" style="69" bestFit="1" customWidth="1"/>
    <col min="10" max="10" width="13" style="62" bestFit="1" customWidth="1"/>
    <col min="11" max="11" width="16.85546875" style="62"/>
    <col min="12" max="12" width="17.7109375" style="62" customWidth="1"/>
    <col min="13" max="16384" width="9.140625" style="13"/>
  </cols>
  <sheetData>
    <row r="1" spans="1:31" ht="41.85" customHeight="1">
      <c r="A1" s="73" t="s">
        <v>0</v>
      </c>
      <c r="B1" s="74" t="s">
        <v>1</v>
      </c>
      <c r="C1" s="75" t="s">
        <v>2</v>
      </c>
      <c r="D1" s="70" t="s">
        <v>3</v>
      </c>
      <c r="E1" s="70" t="s">
        <v>4</v>
      </c>
      <c r="F1" s="71" t="s">
        <v>5</v>
      </c>
      <c r="G1" s="72" t="s">
        <v>6</v>
      </c>
      <c r="H1" s="70" t="s">
        <v>7</v>
      </c>
      <c r="I1" s="72" t="s">
        <v>8</v>
      </c>
      <c r="J1" s="70" t="s">
        <v>9</v>
      </c>
      <c r="K1" s="70" t="s">
        <v>10</v>
      </c>
      <c r="L1" s="70" t="s">
        <v>11</v>
      </c>
      <c r="M1" s="76"/>
      <c r="N1" s="15"/>
      <c r="O1" s="15"/>
      <c r="P1" s="15"/>
      <c r="Q1" s="15"/>
      <c r="R1" s="77"/>
      <c r="S1" s="16"/>
      <c r="T1" s="77"/>
      <c r="U1" s="16"/>
      <c r="V1" s="17"/>
      <c r="W1" s="18"/>
      <c r="X1" s="19"/>
      <c r="Y1" s="19"/>
      <c r="Z1" s="19"/>
      <c r="AA1" s="19"/>
      <c r="AB1" s="19"/>
      <c r="AC1" s="19"/>
      <c r="AD1" s="18"/>
      <c r="AE1" s="18"/>
    </row>
    <row r="2" spans="1:31" ht="12.75" customHeight="1">
      <c r="A2" s="73"/>
      <c r="B2" s="74"/>
      <c r="C2" s="75"/>
      <c r="D2" s="70" t="s">
        <v>12</v>
      </c>
      <c r="E2" s="70"/>
      <c r="F2" s="71"/>
      <c r="G2" s="72"/>
      <c r="H2" s="70"/>
      <c r="I2" s="72"/>
      <c r="J2" s="70"/>
      <c r="K2" s="70"/>
      <c r="L2" s="70"/>
      <c r="M2" s="76"/>
      <c r="N2" s="20"/>
      <c r="O2" s="20"/>
      <c r="P2" s="20"/>
      <c r="Q2" s="20"/>
      <c r="R2" s="77"/>
      <c r="S2" s="21"/>
      <c r="T2" s="77"/>
      <c r="U2" s="16"/>
      <c r="V2" s="17"/>
      <c r="W2" s="18"/>
      <c r="X2" s="22"/>
      <c r="Y2" s="22"/>
      <c r="Z2" s="22"/>
      <c r="AA2" s="22"/>
      <c r="AB2" s="22"/>
      <c r="AC2" s="22"/>
      <c r="AD2" s="18"/>
      <c r="AE2" s="18"/>
    </row>
    <row r="3" spans="1:31" ht="12.75" customHeight="1">
      <c r="A3" s="73"/>
      <c r="B3" s="74"/>
      <c r="C3" s="75"/>
      <c r="D3" s="70"/>
      <c r="E3" s="70"/>
      <c r="F3" s="71"/>
      <c r="G3" s="72"/>
      <c r="H3" s="70"/>
      <c r="I3" s="72"/>
      <c r="J3" s="70"/>
      <c r="K3" s="70"/>
      <c r="L3" s="70"/>
      <c r="M3" s="76"/>
      <c r="N3" s="20"/>
      <c r="O3" s="20"/>
      <c r="P3" s="20"/>
      <c r="Q3" s="20"/>
      <c r="R3" s="77"/>
      <c r="S3" s="21"/>
      <c r="T3" s="23"/>
      <c r="U3" s="23"/>
      <c r="V3" s="17"/>
      <c r="W3" s="18"/>
      <c r="X3" s="22"/>
      <c r="Y3" s="22"/>
      <c r="Z3" s="22"/>
      <c r="AA3" s="22"/>
      <c r="AB3" s="22"/>
      <c r="AC3" s="22"/>
      <c r="AD3" s="24"/>
      <c r="AE3" s="18"/>
    </row>
    <row r="4" spans="1:31" ht="24" customHeight="1">
      <c r="A4" s="1"/>
      <c r="B4" s="2"/>
      <c r="C4" s="3" t="s">
        <v>13</v>
      </c>
      <c r="D4" s="42"/>
      <c r="E4" s="4"/>
      <c r="F4" s="5"/>
      <c r="G4" s="6"/>
      <c r="H4" s="42"/>
      <c r="I4" s="7"/>
      <c r="J4" s="42"/>
      <c r="K4" s="8"/>
      <c r="L4" s="42"/>
      <c r="M4" s="20"/>
      <c r="N4" s="20"/>
      <c r="O4" s="20"/>
      <c r="P4" s="20"/>
      <c r="Q4" s="20"/>
      <c r="R4" s="21"/>
      <c r="S4" s="21"/>
      <c r="T4" s="23"/>
      <c r="U4" s="23"/>
      <c r="V4" s="17"/>
      <c r="W4" s="18"/>
      <c r="X4" s="22"/>
      <c r="Y4" s="22"/>
      <c r="Z4" s="22"/>
      <c r="AA4" s="22"/>
      <c r="AB4" s="22"/>
      <c r="AC4" s="22"/>
      <c r="AD4" s="24"/>
      <c r="AE4" s="18"/>
    </row>
    <row r="5" spans="1:31">
      <c r="A5" s="9">
        <v>1</v>
      </c>
      <c r="B5" s="9">
        <v>1</v>
      </c>
      <c r="C5" s="10" t="s">
        <v>14</v>
      </c>
      <c r="D5" s="36" t="s">
        <v>15</v>
      </c>
      <c r="E5" s="32">
        <v>330</v>
      </c>
      <c r="F5" s="30"/>
      <c r="G5" s="30"/>
      <c r="H5" s="36">
        <v>8</v>
      </c>
      <c r="I5" s="31">
        <f>ROUND(F5*1.08,2)</f>
        <v>0</v>
      </c>
      <c r="J5" s="30">
        <f>ROUND(G5+(G5*0.08),0)</f>
        <v>0</v>
      </c>
      <c r="K5" s="36"/>
      <c r="L5" s="36"/>
    </row>
    <row r="6" spans="1:31">
      <c r="A6" s="9">
        <v>1</v>
      </c>
      <c r="B6" s="9">
        <v>2</v>
      </c>
      <c r="C6" s="10" t="s">
        <v>16</v>
      </c>
      <c r="D6" s="36" t="s">
        <v>15</v>
      </c>
      <c r="E6" s="32">
        <v>2500</v>
      </c>
      <c r="F6" s="30"/>
      <c r="G6" s="30"/>
      <c r="H6" s="36">
        <v>8</v>
      </c>
      <c r="I6" s="31">
        <f t="shared" ref="I6:I46" si="0">ROUND(F6*1.08,2)</f>
        <v>0</v>
      </c>
      <c r="J6" s="30">
        <f t="shared" ref="J6:J46" si="1">ROUND(G6+(G6*0.08),0)</f>
        <v>0</v>
      </c>
      <c r="K6" s="36"/>
      <c r="L6" s="36"/>
    </row>
    <row r="7" spans="1:31">
      <c r="A7" s="9">
        <v>1</v>
      </c>
      <c r="B7" s="9">
        <v>3</v>
      </c>
      <c r="C7" s="10" t="s">
        <v>69</v>
      </c>
      <c r="D7" s="36" t="s">
        <v>15</v>
      </c>
      <c r="E7" s="32">
        <v>10</v>
      </c>
      <c r="F7" s="30"/>
      <c r="G7" s="30"/>
      <c r="H7" s="36">
        <v>8</v>
      </c>
      <c r="I7" s="31">
        <f t="shared" si="0"/>
        <v>0</v>
      </c>
      <c r="J7" s="30">
        <f t="shared" si="1"/>
        <v>0</v>
      </c>
      <c r="K7" s="36"/>
      <c r="L7" s="36"/>
    </row>
    <row r="8" spans="1:31">
      <c r="A8" s="9">
        <v>1</v>
      </c>
      <c r="B8" s="9">
        <v>4</v>
      </c>
      <c r="C8" s="10" t="s">
        <v>68</v>
      </c>
      <c r="D8" s="36" t="s">
        <v>15</v>
      </c>
      <c r="E8" s="32">
        <v>16</v>
      </c>
      <c r="F8" s="30"/>
      <c r="G8" s="30"/>
      <c r="H8" s="36">
        <v>8</v>
      </c>
      <c r="I8" s="31">
        <f t="shared" si="0"/>
        <v>0</v>
      </c>
      <c r="J8" s="30">
        <f t="shared" si="1"/>
        <v>0</v>
      </c>
      <c r="K8" s="36"/>
      <c r="L8" s="36"/>
    </row>
    <row r="9" spans="1:31">
      <c r="A9" s="9">
        <v>1</v>
      </c>
      <c r="B9" s="9">
        <v>5</v>
      </c>
      <c r="C9" s="10" t="s">
        <v>99</v>
      </c>
      <c r="D9" s="36" t="s">
        <v>15</v>
      </c>
      <c r="E9" s="32">
        <v>20</v>
      </c>
      <c r="F9" s="30"/>
      <c r="G9" s="30"/>
      <c r="H9" s="36">
        <v>8</v>
      </c>
      <c r="I9" s="31">
        <f t="shared" si="0"/>
        <v>0</v>
      </c>
      <c r="J9" s="30">
        <f t="shared" si="1"/>
        <v>0</v>
      </c>
      <c r="K9" s="36"/>
      <c r="L9" s="63"/>
    </row>
    <row r="10" spans="1:31">
      <c r="A10" s="9">
        <v>1</v>
      </c>
      <c r="B10" s="9">
        <v>6</v>
      </c>
      <c r="C10" s="10" t="s">
        <v>32</v>
      </c>
      <c r="D10" s="36" t="s">
        <v>15</v>
      </c>
      <c r="E10" s="32">
        <v>100</v>
      </c>
      <c r="F10" s="30"/>
      <c r="G10" s="30"/>
      <c r="H10" s="36">
        <v>8</v>
      </c>
      <c r="I10" s="31">
        <f t="shared" si="0"/>
        <v>0</v>
      </c>
      <c r="J10" s="30">
        <f t="shared" si="1"/>
        <v>0</v>
      </c>
      <c r="K10" s="36"/>
      <c r="L10" s="36"/>
    </row>
    <row r="11" spans="1:31" ht="22.5">
      <c r="A11" s="9">
        <v>1</v>
      </c>
      <c r="B11" s="9">
        <v>7</v>
      </c>
      <c r="C11" s="10" t="s">
        <v>18</v>
      </c>
      <c r="D11" s="36" t="s">
        <v>15</v>
      </c>
      <c r="E11" s="32">
        <v>20</v>
      </c>
      <c r="F11" s="30"/>
      <c r="G11" s="30"/>
      <c r="H11" s="36">
        <v>8</v>
      </c>
      <c r="I11" s="31">
        <f t="shared" si="0"/>
        <v>0</v>
      </c>
      <c r="J11" s="30">
        <f t="shared" si="1"/>
        <v>0</v>
      </c>
      <c r="K11" s="36"/>
      <c r="L11" s="36"/>
    </row>
    <row r="12" spans="1:31" ht="22.5">
      <c r="A12" s="9">
        <v>1</v>
      </c>
      <c r="B12" s="9">
        <v>8</v>
      </c>
      <c r="C12" s="10" t="s">
        <v>19</v>
      </c>
      <c r="D12" s="36" t="s">
        <v>15</v>
      </c>
      <c r="E12" s="32">
        <v>270</v>
      </c>
      <c r="F12" s="30"/>
      <c r="G12" s="30"/>
      <c r="H12" s="36">
        <v>8</v>
      </c>
      <c r="I12" s="31">
        <f t="shared" si="0"/>
        <v>0</v>
      </c>
      <c r="J12" s="30">
        <f t="shared" si="1"/>
        <v>0</v>
      </c>
      <c r="K12" s="36"/>
      <c r="L12" s="36"/>
    </row>
    <row r="13" spans="1:31" ht="22.5">
      <c r="A13" s="9">
        <v>1</v>
      </c>
      <c r="B13" s="9">
        <v>9</v>
      </c>
      <c r="C13" s="10" t="s">
        <v>67</v>
      </c>
      <c r="D13" s="36" t="s">
        <v>15</v>
      </c>
      <c r="E13" s="32">
        <v>1</v>
      </c>
      <c r="F13" s="30"/>
      <c r="G13" s="30"/>
      <c r="H13" s="36">
        <v>8</v>
      </c>
      <c r="I13" s="31">
        <f t="shared" si="0"/>
        <v>0</v>
      </c>
      <c r="J13" s="30">
        <f t="shared" si="1"/>
        <v>0</v>
      </c>
      <c r="K13" s="36"/>
      <c r="L13" s="36"/>
    </row>
    <row r="14" spans="1:31" ht="22.5">
      <c r="A14" s="9">
        <v>1</v>
      </c>
      <c r="B14" s="9">
        <v>10</v>
      </c>
      <c r="C14" s="10" t="s">
        <v>66</v>
      </c>
      <c r="D14" s="36" t="s">
        <v>15</v>
      </c>
      <c r="E14" s="32">
        <v>1</v>
      </c>
      <c r="F14" s="30"/>
      <c r="G14" s="30"/>
      <c r="H14" s="36">
        <v>8</v>
      </c>
      <c r="I14" s="31">
        <f t="shared" si="0"/>
        <v>0</v>
      </c>
      <c r="J14" s="30">
        <f t="shared" si="1"/>
        <v>0</v>
      </c>
      <c r="K14" s="36"/>
      <c r="L14" s="36"/>
    </row>
    <row r="15" spans="1:31">
      <c r="A15" s="9">
        <v>1</v>
      </c>
      <c r="B15" s="9">
        <v>11</v>
      </c>
      <c r="C15" s="10" t="s">
        <v>22</v>
      </c>
      <c r="D15" s="36" t="s">
        <v>15</v>
      </c>
      <c r="E15" s="32">
        <v>2000</v>
      </c>
      <c r="F15" s="30"/>
      <c r="G15" s="30"/>
      <c r="H15" s="36">
        <v>8</v>
      </c>
      <c r="I15" s="31">
        <f t="shared" si="0"/>
        <v>0</v>
      </c>
      <c r="J15" s="30">
        <f t="shared" si="1"/>
        <v>0</v>
      </c>
      <c r="K15" s="36"/>
      <c r="L15" s="36"/>
    </row>
    <row r="16" spans="1:31">
      <c r="A16" s="9">
        <v>1</v>
      </c>
      <c r="B16" s="9">
        <v>12</v>
      </c>
      <c r="C16" s="10" t="s">
        <v>21</v>
      </c>
      <c r="D16" s="36" t="s">
        <v>15</v>
      </c>
      <c r="E16" s="32">
        <v>3000</v>
      </c>
      <c r="F16" s="30"/>
      <c r="G16" s="30"/>
      <c r="H16" s="36">
        <v>8</v>
      </c>
      <c r="I16" s="31">
        <f t="shared" si="0"/>
        <v>0</v>
      </c>
      <c r="J16" s="30">
        <f t="shared" si="1"/>
        <v>0</v>
      </c>
      <c r="K16" s="36"/>
      <c r="L16" s="36"/>
    </row>
    <row r="17" spans="1:12">
      <c r="A17" s="9">
        <v>1</v>
      </c>
      <c r="B17" s="9">
        <v>13</v>
      </c>
      <c r="C17" s="10" t="s">
        <v>20</v>
      </c>
      <c r="D17" s="36" t="s">
        <v>15</v>
      </c>
      <c r="E17" s="32">
        <v>1200</v>
      </c>
      <c r="F17" s="30"/>
      <c r="G17" s="30"/>
      <c r="H17" s="36">
        <v>8</v>
      </c>
      <c r="I17" s="31">
        <f t="shared" si="0"/>
        <v>0</v>
      </c>
      <c r="J17" s="30">
        <f t="shared" si="1"/>
        <v>0</v>
      </c>
      <c r="K17" s="36"/>
      <c r="L17" s="36"/>
    </row>
    <row r="18" spans="1:12">
      <c r="A18" s="9">
        <v>1</v>
      </c>
      <c r="B18" s="9">
        <v>14</v>
      </c>
      <c r="C18" s="10" t="s">
        <v>33</v>
      </c>
      <c r="D18" s="36" t="s">
        <v>17</v>
      </c>
      <c r="E18" s="32">
        <v>20</v>
      </c>
      <c r="F18" s="30"/>
      <c r="G18" s="30"/>
      <c r="H18" s="36">
        <v>8</v>
      </c>
      <c r="I18" s="31">
        <f t="shared" si="0"/>
        <v>0</v>
      </c>
      <c r="J18" s="30">
        <f t="shared" si="1"/>
        <v>0</v>
      </c>
      <c r="K18" s="36"/>
      <c r="L18" s="36"/>
    </row>
    <row r="19" spans="1:12">
      <c r="A19" s="9">
        <v>1</v>
      </c>
      <c r="B19" s="9">
        <v>15</v>
      </c>
      <c r="C19" s="10" t="s">
        <v>23</v>
      </c>
      <c r="D19" s="36" t="s">
        <v>17</v>
      </c>
      <c r="E19" s="32">
        <v>1500</v>
      </c>
      <c r="F19" s="30"/>
      <c r="G19" s="30"/>
      <c r="H19" s="36">
        <v>8</v>
      </c>
      <c r="I19" s="31">
        <f t="shared" si="0"/>
        <v>0</v>
      </c>
      <c r="J19" s="30">
        <f t="shared" si="1"/>
        <v>0</v>
      </c>
      <c r="K19" s="36"/>
      <c r="L19" s="36"/>
    </row>
    <row r="20" spans="1:12">
      <c r="A20" s="9">
        <v>1</v>
      </c>
      <c r="B20" s="9">
        <v>16</v>
      </c>
      <c r="C20" s="10" t="s">
        <v>24</v>
      </c>
      <c r="D20" s="36" t="s">
        <v>17</v>
      </c>
      <c r="E20" s="32">
        <v>4500</v>
      </c>
      <c r="F20" s="30"/>
      <c r="G20" s="30"/>
      <c r="H20" s="36">
        <v>8</v>
      </c>
      <c r="I20" s="31">
        <f t="shared" si="0"/>
        <v>0</v>
      </c>
      <c r="J20" s="30">
        <f t="shared" si="1"/>
        <v>0</v>
      </c>
      <c r="K20" s="36"/>
      <c r="L20" s="36"/>
    </row>
    <row r="21" spans="1:12">
      <c r="A21" s="9">
        <v>1</v>
      </c>
      <c r="B21" s="9">
        <v>17</v>
      </c>
      <c r="C21" s="10" t="s">
        <v>25</v>
      </c>
      <c r="D21" s="36" t="s">
        <v>17</v>
      </c>
      <c r="E21" s="32">
        <v>2000</v>
      </c>
      <c r="F21" s="30"/>
      <c r="G21" s="30"/>
      <c r="H21" s="36">
        <v>8</v>
      </c>
      <c r="I21" s="31">
        <f t="shared" si="0"/>
        <v>0</v>
      </c>
      <c r="J21" s="30">
        <f t="shared" si="1"/>
        <v>0</v>
      </c>
      <c r="K21" s="36"/>
      <c r="L21" s="36"/>
    </row>
    <row r="22" spans="1:12" ht="22.5">
      <c r="A22" s="9">
        <v>1</v>
      </c>
      <c r="B22" s="9">
        <v>18</v>
      </c>
      <c r="C22" s="10" t="s">
        <v>26</v>
      </c>
      <c r="D22" s="36" t="s">
        <v>17</v>
      </c>
      <c r="E22" s="32">
        <v>600</v>
      </c>
      <c r="F22" s="30"/>
      <c r="G22" s="30"/>
      <c r="H22" s="36">
        <v>8</v>
      </c>
      <c r="I22" s="31">
        <f t="shared" si="0"/>
        <v>0</v>
      </c>
      <c r="J22" s="30">
        <f t="shared" si="1"/>
        <v>0</v>
      </c>
      <c r="K22" s="36"/>
      <c r="L22" s="36"/>
    </row>
    <row r="23" spans="1:12" ht="22.5">
      <c r="A23" s="9">
        <v>1</v>
      </c>
      <c r="B23" s="9">
        <v>19</v>
      </c>
      <c r="C23" s="10" t="s">
        <v>27</v>
      </c>
      <c r="D23" s="36" t="s">
        <v>17</v>
      </c>
      <c r="E23" s="32">
        <v>800</v>
      </c>
      <c r="F23" s="30"/>
      <c r="G23" s="30"/>
      <c r="H23" s="36">
        <v>8</v>
      </c>
      <c r="I23" s="31">
        <f t="shared" si="0"/>
        <v>0</v>
      </c>
      <c r="J23" s="30">
        <f t="shared" si="1"/>
        <v>0</v>
      </c>
      <c r="K23" s="36"/>
      <c r="L23" s="36"/>
    </row>
    <row r="24" spans="1:12" ht="22.5">
      <c r="A24" s="9">
        <v>1</v>
      </c>
      <c r="B24" s="9">
        <v>20</v>
      </c>
      <c r="C24" s="10" t="s">
        <v>84</v>
      </c>
      <c r="D24" s="36" t="s">
        <v>17</v>
      </c>
      <c r="E24" s="32">
        <v>150</v>
      </c>
      <c r="F24" s="30"/>
      <c r="G24" s="30"/>
      <c r="H24" s="36">
        <v>8</v>
      </c>
      <c r="I24" s="31">
        <f t="shared" si="0"/>
        <v>0</v>
      </c>
      <c r="J24" s="30">
        <f t="shared" si="1"/>
        <v>0</v>
      </c>
      <c r="K24" s="36"/>
      <c r="L24" s="36"/>
    </row>
    <row r="25" spans="1:12" ht="22.5">
      <c r="A25" s="9">
        <v>1</v>
      </c>
      <c r="B25" s="9">
        <v>21</v>
      </c>
      <c r="C25" s="10" t="s">
        <v>86</v>
      </c>
      <c r="D25" s="36" t="s">
        <v>17</v>
      </c>
      <c r="E25" s="32">
        <v>150</v>
      </c>
      <c r="F25" s="30"/>
      <c r="G25" s="30"/>
      <c r="H25" s="36">
        <v>8</v>
      </c>
      <c r="I25" s="31">
        <f t="shared" si="0"/>
        <v>0</v>
      </c>
      <c r="J25" s="30">
        <f t="shared" si="1"/>
        <v>0</v>
      </c>
      <c r="K25" s="36"/>
      <c r="L25" s="36"/>
    </row>
    <row r="26" spans="1:12" ht="22.5">
      <c r="A26" s="9">
        <v>1</v>
      </c>
      <c r="B26" s="9">
        <v>22</v>
      </c>
      <c r="C26" s="10" t="s">
        <v>85</v>
      </c>
      <c r="D26" s="36" t="s">
        <v>17</v>
      </c>
      <c r="E26" s="32">
        <v>300</v>
      </c>
      <c r="F26" s="30"/>
      <c r="G26" s="30"/>
      <c r="H26" s="36">
        <v>8</v>
      </c>
      <c r="I26" s="31">
        <f t="shared" si="0"/>
        <v>0</v>
      </c>
      <c r="J26" s="30">
        <f t="shared" si="1"/>
        <v>0</v>
      </c>
      <c r="K26" s="36"/>
      <c r="L26" s="36"/>
    </row>
    <row r="27" spans="1:12">
      <c r="A27" s="9">
        <v>1</v>
      </c>
      <c r="B27" s="9">
        <v>23</v>
      </c>
      <c r="C27" s="10" t="s">
        <v>28</v>
      </c>
      <c r="D27" s="36" t="s">
        <v>15</v>
      </c>
      <c r="E27" s="32">
        <v>50</v>
      </c>
      <c r="F27" s="30"/>
      <c r="G27" s="30"/>
      <c r="H27" s="36">
        <v>8</v>
      </c>
      <c r="I27" s="31">
        <f t="shared" si="0"/>
        <v>0</v>
      </c>
      <c r="J27" s="30">
        <f t="shared" si="1"/>
        <v>0</v>
      </c>
      <c r="K27" s="36"/>
      <c r="L27" s="63"/>
    </row>
    <row r="28" spans="1:12">
      <c r="A28" s="9">
        <v>1</v>
      </c>
      <c r="B28" s="9">
        <v>24</v>
      </c>
      <c r="C28" s="10" t="s">
        <v>31</v>
      </c>
      <c r="D28" s="36" t="s">
        <v>17</v>
      </c>
      <c r="E28" s="32">
        <v>400</v>
      </c>
      <c r="F28" s="30"/>
      <c r="G28" s="30"/>
      <c r="H28" s="36">
        <v>8</v>
      </c>
      <c r="I28" s="31">
        <f t="shared" si="0"/>
        <v>0</v>
      </c>
      <c r="J28" s="30">
        <f t="shared" si="1"/>
        <v>0</v>
      </c>
      <c r="K28" s="36"/>
      <c r="L28" s="36"/>
    </row>
    <row r="29" spans="1:12">
      <c r="A29" s="9">
        <v>1</v>
      </c>
      <c r="B29" s="9">
        <v>25</v>
      </c>
      <c r="C29" s="10" t="s">
        <v>29</v>
      </c>
      <c r="D29" s="36" t="s">
        <v>15</v>
      </c>
      <c r="E29" s="32">
        <v>350</v>
      </c>
      <c r="F29" s="30"/>
      <c r="G29" s="30"/>
      <c r="H29" s="36">
        <v>8</v>
      </c>
      <c r="I29" s="31">
        <f t="shared" si="0"/>
        <v>0</v>
      </c>
      <c r="J29" s="30">
        <f t="shared" si="1"/>
        <v>0</v>
      </c>
      <c r="K29" s="36"/>
      <c r="L29" s="36"/>
    </row>
    <row r="30" spans="1:12">
      <c r="A30" s="9">
        <v>1</v>
      </c>
      <c r="B30" s="9">
        <v>26</v>
      </c>
      <c r="C30" s="10" t="s">
        <v>63</v>
      </c>
      <c r="D30" s="36" t="s">
        <v>17</v>
      </c>
      <c r="E30" s="32">
        <v>770</v>
      </c>
      <c r="F30" s="30"/>
      <c r="G30" s="30"/>
      <c r="H30" s="36">
        <v>8</v>
      </c>
      <c r="I30" s="31">
        <f t="shared" si="0"/>
        <v>0</v>
      </c>
      <c r="J30" s="30">
        <f t="shared" si="1"/>
        <v>0</v>
      </c>
      <c r="K30" s="36"/>
      <c r="L30" s="36"/>
    </row>
    <row r="31" spans="1:12">
      <c r="A31" s="9">
        <v>1</v>
      </c>
      <c r="B31" s="9">
        <v>27</v>
      </c>
      <c r="C31" s="10" t="s">
        <v>62</v>
      </c>
      <c r="D31" s="36" t="s">
        <v>17</v>
      </c>
      <c r="E31" s="32">
        <v>1002</v>
      </c>
      <c r="F31" s="30"/>
      <c r="G31" s="30"/>
      <c r="H31" s="36">
        <v>8</v>
      </c>
      <c r="I31" s="31">
        <f t="shared" si="0"/>
        <v>0</v>
      </c>
      <c r="J31" s="30">
        <f t="shared" si="1"/>
        <v>0</v>
      </c>
      <c r="K31" s="36"/>
      <c r="L31" s="36"/>
    </row>
    <row r="32" spans="1:12">
      <c r="A32" s="9">
        <v>1</v>
      </c>
      <c r="B32" s="9">
        <v>28</v>
      </c>
      <c r="C32" s="10" t="s">
        <v>65</v>
      </c>
      <c r="D32" s="36" t="s">
        <v>17</v>
      </c>
      <c r="E32" s="32">
        <v>616</v>
      </c>
      <c r="F32" s="30"/>
      <c r="G32" s="30"/>
      <c r="H32" s="36">
        <v>8</v>
      </c>
      <c r="I32" s="31">
        <f t="shared" si="0"/>
        <v>0</v>
      </c>
      <c r="J32" s="30">
        <f t="shared" si="1"/>
        <v>0</v>
      </c>
      <c r="K32" s="36"/>
      <c r="L32" s="36"/>
    </row>
    <row r="33" spans="1:12">
      <c r="A33" s="9">
        <v>1</v>
      </c>
      <c r="B33" s="9">
        <v>29</v>
      </c>
      <c r="C33" s="10" t="s">
        <v>64</v>
      </c>
      <c r="D33" s="36" t="s">
        <v>17</v>
      </c>
      <c r="E33" s="32">
        <v>100</v>
      </c>
      <c r="F33" s="30"/>
      <c r="G33" s="30"/>
      <c r="H33" s="36">
        <v>8</v>
      </c>
      <c r="I33" s="31">
        <f t="shared" si="0"/>
        <v>0</v>
      </c>
      <c r="J33" s="30">
        <f t="shared" si="1"/>
        <v>0</v>
      </c>
      <c r="K33" s="36"/>
      <c r="L33" s="36"/>
    </row>
    <row r="34" spans="1:12" ht="22.5">
      <c r="A34" s="9">
        <v>1</v>
      </c>
      <c r="B34" s="9">
        <v>30</v>
      </c>
      <c r="C34" s="10" t="s">
        <v>103</v>
      </c>
      <c r="D34" s="36" t="s">
        <v>15</v>
      </c>
      <c r="E34" s="32">
        <v>100</v>
      </c>
      <c r="F34" s="30"/>
      <c r="G34" s="30"/>
      <c r="H34" s="36">
        <v>8</v>
      </c>
      <c r="I34" s="31">
        <f t="shared" si="0"/>
        <v>0</v>
      </c>
      <c r="J34" s="30">
        <f t="shared" si="1"/>
        <v>0</v>
      </c>
      <c r="K34" s="36"/>
      <c r="L34" s="36"/>
    </row>
    <row r="35" spans="1:12">
      <c r="A35" s="9">
        <v>1</v>
      </c>
      <c r="B35" s="9">
        <v>31</v>
      </c>
      <c r="C35" s="10" t="s">
        <v>100</v>
      </c>
      <c r="D35" s="36" t="s">
        <v>17</v>
      </c>
      <c r="E35" s="32">
        <v>70</v>
      </c>
      <c r="F35" s="30"/>
      <c r="G35" s="30"/>
      <c r="H35" s="62">
        <v>8</v>
      </c>
      <c r="I35" s="31">
        <f t="shared" si="0"/>
        <v>0</v>
      </c>
      <c r="J35" s="30">
        <f t="shared" si="1"/>
        <v>0</v>
      </c>
      <c r="K35" s="36"/>
      <c r="L35" s="36"/>
    </row>
    <row r="36" spans="1:12" ht="22.5">
      <c r="A36" s="9">
        <v>1</v>
      </c>
      <c r="B36" s="9">
        <v>32</v>
      </c>
      <c r="C36" s="10" t="s">
        <v>75</v>
      </c>
      <c r="D36" s="36" t="s">
        <v>15</v>
      </c>
      <c r="E36" s="32">
        <v>60</v>
      </c>
      <c r="F36" s="30"/>
      <c r="G36" s="30"/>
      <c r="H36" s="36">
        <v>8</v>
      </c>
      <c r="I36" s="31">
        <f t="shared" si="0"/>
        <v>0</v>
      </c>
      <c r="J36" s="30">
        <f t="shared" si="1"/>
        <v>0</v>
      </c>
      <c r="K36" s="36"/>
      <c r="L36" s="36"/>
    </row>
    <row r="37" spans="1:12" ht="22.5">
      <c r="A37" s="9">
        <v>1</v>
      </c>
      <c r="B37" s="9">
        <v>33</v>
      </c>
      <c r="C37" s="10" t="s">
        <v>72</v>
      </c>
      <c r="D37" s="36" t="s">
        <v>15</v>
      </c>
      <c r="E37" s="32">
        <v>60</v>
      </c>
      <c r="F37" s="30"/>
      <c r="G37" s="30"/>
      <c r="H37" s="36">
        <v>8</v>
      </c>
      <c r="I37" s="31">
        <f t="shared" si="0"/>
        <v>0</v>
      </c>
      <c r="J37" s="30">
        <f t="shared" si="1"/>
        <v>0</v>
      </c>
      <c r="K37" s="36"/>
      <c r="L37" s="36"/>
    </row>
    <row r="38" spans="1:12" ht="22.5">
      <c r="A38" s="9">
        <v>1</v>
      </c>
      <c r="B38" s="9">
        <v>34</v>
      </c>
      <c r="C38" s="10" t="s">
        <v>74</v>
      </c>
      <c r="D38" s="28" t="s">
        <v>15</v>
      </c>
      <c r="E38" s="64">
        <v>70</v>
      </c>
      <c r="F38" s="30"/>
      <c r="G38" s="30"/>
      <c r="H38" s="36">
        <v>8</v>
      </c>
      <c r="I38" s="31">
        <f t="shared" si="0"/>
        <v>0</v>
      </c>
      <c r="J38" s="30">
        <f t="shared" si="1"/>
        <v>0</v>
      </c>
      <c r="K38" s="63"/>
      <c r="L38" s="36"/>
    </row>
    <row r="39" spans="1:12" ht="22.5">
      <c r="A39" s="9">
        <v>1</v>
      </c>
      <c r="B39" s="9">
        <v>35</v>
      </c>
      <c r="C39" s="10" t="s">
        <v>73</v>
      </c>
      <c r="D39" s="36" t="s">
        <v>15</v>
      </c>
      <c r="E39" s="32">
        <v>20</v>
      </c>
      <c r="F39" s="30"/>
      <c r="G39" s="30"/>
      <c r="H39" s="36">
        <v>8</v>
      </c>
      <c r="I39" s="31">
        <f t="shared" si="0"/>
        <v>0</v>
      </c>
      <c r="J39" s="30">
        <f t="shared" si="1"/>
        <v>0</v>
      </c>
      <c r="K39" s="36"/>
      <c r="L39" s="36"/>
    </row>
    <row r="40" spans="1:12">
      <c r="A40" s="9">
        <v>1</v>
      </c>
      <c r="B40" s="9">
        <v>36</v>
      </c>
      <c r="C40" s="10" t="s">
        <v>101</v>
      </c>
      <c r="D40" s="36" t="s">
        <v>15</v>
      </c>
      <c r="E40" s="32">
        <v>40</v>
      </c>
      <c r="F40" s="30"/>
      <c r="G40" s="30"/>
      <c r="H40" s="36">
        <v>8</v>
      </c>
      <c r="I40" s="31">
        <f t="shared" si="0"/>
        <v>0</v>
      </c>
      <c r="J40" s="30">
        <f t="shared" si="1"/>
        <v>0</v>
      </c>
      <c r="K40" s="36"/>
      <c r="L40" s="36"/>
    </row>
    <row r="41" spans="1:12">
      <c r="A41" s="9">
        <v>1</v>
      </c>
      <c r="B41" s="9">
        <v>37</v>
      </c>
      <c r="C41" s="10" t="s">
        <v>102</v>
      </c>
      <c r="D41" s="36" t="s">
        <v>15</v>
      </c>
      <c r="E41" s="32">
        <v>70</v>
      </c>
      <c r="F41" s="30"/>
      <c r="G41" s="30"/>
      <c r="H41" s="36">
        <v>8</v>
      </c>
      <c r="I41" s="31">
        <f t="shared" si="0"/>
        <v>0</v>
      </c>
      <c r="J41" s="30">
        <f t="shared" si="1"/>
        <v>0</v>
      </c>
      <c r="K41" s="36"/>
      <c r="L41" s="36"/>
    </row>
    <row r="42" spans="1:12" ht="22.5">
      <c r="A42" s="9">
        <v>1</v>
      </c>
      <c r="B42" s="9">
        <v>38</v>
      </c>
      <c r="C42" s="10" t="s">
        <v>30</v>
      </c>
      <c r="D42" s="36" t="s">
        <v>15</v>
      </c>
      <c r="E42" s="32">
        <v>550</v>
      </c>
      <c r="F42" s="30"/>
      <c r="G42" s="30"/>
      <c r="H42" s="36">
        <v>8</v>
      </c>
      <c r="I42" s="31">
        <f t="shared" si="0"/>
        <v>0</v>
      </c>
      <c r="J42" s="30">
        <f t="shared" si="1"/>
        <v>0</v>
      </c>
      <c r="K42" s="36"/>
      <c r="L42" s="36"/>
    </row>
    <row r="43" spans="1:12" ht="22.5">
      <c r="A43" s="9">
        <v>1</v>
      </c>
      <c r="B43" s="9">
        <v>39</v>
      </c>
      <c r="C43" s="10" t="s">
        <v>70</v>
      </c>
      <c r="D43" s="36" t="s">
        <v>15</v>
      </c>
      <c r="E43" s="32">
        <v>75</v>
      </c>
      <c r="F43" s="30"/>
      <c r="G43" s="30"/>
      <c r="H43" s="36">
        <v>8</v>
      </c>
      <c r="I43" s="31">
        <f t="shared" si="0"/>
        <v>0</v>
      </c>
      <c r="J43" s="30">
        <f t="shared" si="1"/>
        <v>0</v>
      </c>
      <c r="K43" s="36"/>
      <c r="L43" s="36"/>
    </row>
    <row r="44" spans="1:12" ht="22.5">
      <c r="A44" s="9">
        <v>1</v>
      </c>
      <c r="B44" s="9">
        <v>40</v>
      </c>
      <c r="C44" s="10" t="s">
        <v>71</v>
      </c>
      <c r="D44" s="36" t="s">
        <v>15</v>
      </c>
      <c r="E44" s="32">
        <v>30</v>
      </c>
      <c r="F44" s="30"/>
      <c r="G44" s="30"/>
      <c r="H44" s="36">
        <v>8</v>
      </c>
      <c r="I44" s="31">
        <f t="shared" si="0"/>
        <v>0</v>
      </c>
      <c r="J44" s="30">
        <f t="shared" si="1"/>
        <v>0</v>
      </c>
      <c r="K44" s="36"/>
      <c r="L44" s="63"/>
    </row>
    <row r="45" spans="1:12">
      <c r="A45" s="9">
        <v>1</v>
      </c>
      <c r="B45" s="9">
        <v>41</v>
      </c>
      <c r="C45" s="10" t="s">
        <v>87</v>
      </c>
      <c r="D45" s="36" t="s">
        <v>15</v>
      </c>
      <c r="E45" s="32">
        <v>50</v>
      </c>
      <c r="F45" s="30"/>
      <c r="G45" s="30"/>
      <c r="H45" s="36">
        <v>8</v>
      </c>
      <c r="I45" s="31">
        <f t="shared" si="0"/>
        <v>0</v>
      </c>
      <c r="J45" s="30">
        <f t="shared" si="1"/>
        <v>0</v>
      </c>
      <c r="K45" s="36"/>
      <c r="L45" s="36"/>
    </row>
    <row r="46" spans="1:12">
      <c r="A46" s="9">
        <v>1</v>
      </c>
      <c r="B46" s="9">
        <v>42</v>
      </c>
      <c r="C46" s="10" t="s">
        <v>76</v>
      </c>
      <c r="D46" s="36" t="s">
        <v>15</v>
      </c>
      <c r="E46" s="32">
        <v>2</v>
      </c>
      <c r="F46" s="30"/>
      <c r="G46" s="30"/>
      <c r="H46" s="36">
        <v>8</v>
      </c>
      <c r="I46" s="31">
        <f t="shared" si="0"/>
        <v>0</v>
      </c>
      <c r="J46" s="30">
        <f t="shared" si="1"/>
        <v>0</v>
      </c>
      <c r="K46" s="36"/>
      <c r="L46" s="36"/>
    </row>
    <row r="47" spans="1:12">
      <c r="A47" s="49"/>
      <c r="B47" s="44"/>
      <c r="C47" s="50" t="s">
        <v>77</v>
      </c>
      <c r="D47" s="52"/>
      <c r="E47" s="65"/>
      <c r="F47" s="46"/>
      <c r="G47" s="46"/>
      <c r="H47" s="46"/>
      <c r="I47" s="46"/>
      <c r="J47" s="46">
        <f t="shared" ref="J47" si="2">SUM(J5:J46)</f>
        <v>0</v>
      </c>
      <c r="K47" s="52"/>
      <c r="L47" s="52"/>
    </row>
    <row r="48" spans="1:12" ht="14.85" customHeight="1">
      <c r="A48" s="11"/>
      <c r="B48" s="9"/>
      <c r="C48" s="14" t="s">
        <v>34</v>
      </c>
      <c r="D48" s="36"/>
      <c r="E48" s="36"/>
      <c r="F48" s="30"/>
      <c r="G48" s="30"/>
      <c r="H48" s="36"/>
      <c r="I48" s="30"/>
      <c r="J48" s="30"/>
      <c r="K48" s="36"/>
      <c r="L48" s="36"/>
    </row>
    <row r="49" spans="1:12" ht="22.5" customHeight="1">
      <c r="A49" s="11"/>
      <c r="B49" s="12"/>
      <c r="C49" s="25"/>
      <c r="D49" s="28"/>
      <c r="E49" s="28"/>
      <c r="F49" s="30"/>
      <c r="G49" s="30"/>
      <c r="H49" s="36"/>
      <c r="I49" s="30"/>
      <c r="J49" s="30"/>
      <c r="K49" s="63"/>
      <c r="L49" s="63"/>
    </row>
    <row r="50" spans="1:12" ht="25.5" customHeight="1">
      <c r="A50" s="9"/>
      <c r="B50" s="12"/>
      <c r="C50" s="26" t="s">
        <v>35</v>
      </c>
      <c r="D50" s="28"/>
      <c r="E50" s="28"/>
      <c r="F50" s="30"/>
      <c r="G50" s="30"/>
      <c r="H50" s="36"/>
      <c r="I50" s="30"/>
      <c r="J50" s="30"/>
      <c r="K50" s="63"/>
      <c r="L50" s="63"/>
    </row>
    <row r="51" spans="1:12" ht="15.75">
      <c r="A51" s="9"/>
      <c r="B51" s="9"/>
      <c r="C51" s="27" t="s">
        <v>36</v>
      </c>
      <c r="D51" s="28"/>
      <c r="E51" s="29"/>
      <c r="F51" s="30"/>
      <c r="G51" s="30"/>
      <c r="H51" s="28"/>
      <c r="I51" s="31"/>
      <c r="J51" s="30"/>
      <c r="K51" s="36"/>
      <c r="L51" s="36"/>
    </row>
    <row r="52" spans="1:12" ht="67.5">
      <c r="A52" s="9">
        <v>2</v>
      </c>
      <c r="B52" s="9">
        <v>1</v>
      </c>
      <c r="C52" s="10" t="s">
        <v>37</v>
      </c>
      <c r="D52" s="28" t="s">
        <v>15</v>
      </c>
      <c r="E52" s="29">
        <v>290</v>
      </c>
      <c r="F52" s="30"/>
      <c r="G52" s="30"/>
      <c r="H52" s="28">
        <v>8</v>
      </c>
      <c r="I52" s="31">
        <f>ROUND(F52*1.08,2)</f>
        <v>0</v>
      </c>
      <c r="J52" s="30">
        <f>ROUND(G52+(G52*0.08),0)</f>
        <v>0</v>
      </c>
      <c r="K52" s="36"/>
      <c r="L52" s="36"/>
    </row>
    <row r="53" spans="1:12" ht="67.5">
      <c r="A53" s="9">
        <v>2</v>
      </c>
      <c r="B53" s="9">
        <v>2</v>
      </c>
      <c r="C53" s="10" t="s">
        <v>38</v>
      </c>
      <c r="D53" s="28" t="s">
        <v>15</v>
      </c>
      <c r="E53" s="29">
        <v>700</v>
      </c>
      <c r="F53" s="30"/>
      <c r="G53" s="30"/>
      <c r="H53" s="28">
        <v>8</v>
      </c>
      <c r="I53" s="31">
        <f t="shared" ref="I53:I68" si="3">ROUND(F53*1.08,2)</f>
        <v>0</v>
      </c>
      <c r="J53" s="30">
        <f t="shared" ref="J53:J68" si="4">ROUND(G53+(G53*0.08),0)</f>
        <v>0</v>
      </c>
      <c r="K53" s="36"/>
      <c r="L53" s="36"/>
    </row>
    <row r="54" spans="1:12" ht="70.150000000000006" customHeight="1">
      <c r="A54" s="9">
        <v>2</v>
      </c>
      <c r="B54" s="9">
        <v>3</v>
      </c>
      <c r="C54" s="10" t="s">
        <v>39</v>
      </c>
      <c r="D54" s="28" t="s">
        <v>15</v>
      </c>
      <c r="E54" s="29">
        <v>280</v>
      </c>
      <c r="F54" s="30"/>
      <c r="G54" s="30"/>
      <c r="H54" s="28">
        <v>8</v>
      </c>
      <c r="I54" s="31">
        <f t="shared" si="3"/>
        <v>0</v>
      </c>
      <c r="J54" s="30">
        <f t="shared" si="4"/>
        <v>0</v>
      </c>
      <c r="K54" s="36"/>
      <c r="L54" s="36"/>
    </row>
    <row r="55" spans="1:12" ht="57.75">
      <c r="A55" s="9">
        <v>2</v>
      </c>
      <c r="B55" s="9">
        <v>4</v>
      </c>
      <c r="C55" s="10" t="s">
        <v>95</v>
      </c>
      <c r="D55" s="28" t="s">
        <v>15</v>
      </c>
      <c r="E55" s="29">
        <v>1200</v>
      </c>
      <c r="F55" s="30"/>
      <c r="G55" s="30"/>
      <c r="H55" s="28">
        <v>8</v>
      </c>
      <c r="I55" s="31">
        <f t="shared" si="3"/>
        <v>0</v>
      </c>
      <c r="J55" s="30">
        <f t="shared" si="4"/>
        <v>0</v>
      </c>
      <c r="K55" s="36"/>
      <c r="L55" s="36"/>
    </row>
    <row r="56" spans="1:12" ht="57.75">
      <c r="A56" s="9">
        <v>2</v>
      </c>
      <c r="B56" s="9">
        <v>5</v>
      </c>
      <c r="C56" s="10" t="s">
        <v>96</v>
      </c>
      <c r="D56" s="28" t="s">
        <v>15</v>
      </c>
      <c r="E56" s="29">
        <v>2000</v>
      </c>
      <c r="F56" s="30"/>
      <c r="G56" s="30"/>
      <c r="H56" s="28">
        <v>8</v>
      </c>
      <c r="I56" s="31">
        <f t="shared" si="3"/>
        <v>0</v>
      </c>
      <c r="J56" s="30">
        <f t="shared" si="4"/>
        <v>0</v>
      </c>
      <c r="K56" s="36"/>
      <c r="L56" s="36"/>
    </row>
    <row r="57" spans="1:12" ht="67.900000000000006" customHeight="1">
      <c r="A57" s="9">
        <v>2</v>
      </c>
      <c r="B57" s="9">
        <v>6</v>
      </c>
      <c r="C57" s="10" t="s">
        <v>97</v>
      </c>
      <c r="D57" s="28" t="s">
        <v>15</v>
      </c>
      <c r="E57" s="32">
        <v>1200</v>
      </c>
      <c r="F57" s="30"/>
      <c r="G57" s="30"/>
      <c r="H57" s="28">
        <v>8</v>
      </c>
      <c r="I57" s="31">
        <f t="shared" si="3"/>
        <v>0</v>
      </c>
      <c r="J57" s="30">
        <f t="shared" si="4"/>
        <v>0</v>
      </c>
      <c r="K57" s="66"/>
      <c r="L57" s="36"/>
    </row>
    <row r="58" spans="1:12" ht="78.75" customHeight="1">
      <c r="A58" s="9">
        <v>2</v>
      </c>
      <c r="B58" s="9">
        <v>7</v>
      </c>
      <c r="C58" s="10" t="s">
        <v>98</v>
      </c>
      <c r="D58" s="28" t="s">
        <v>15</v>
      </c>
      <c r="E58" s="29">
        <v>150</v>
      </c>
      <c r="F58" s="30"/>
      <c r="G58" s="30"/>
      <c r="H58" s="28">
        <v>8</v>
      </c>
      <c r="I58" s="31">
        <f t="shared" si="3"/>
        <v>0</v>
      </c>
      <c r="J58" s="30">
        <f t="shared" si="4"/>
        <v>0</v>
      </c>
      <c r="K58" s="36"/>
      <c r="L58" s="36"/>
    </row>
    <row r="59" spans="1:12" ht="78.75" customHeight="1">
      <c r="A59" s="9">
        <v>2</v>
      </c>
      <c r="B59" s="9">
        <v>8</v>
      </c>
      <c r="C59" s="10" t="s">
        <v>40</v>
      </c>
      <c r="D59" s="28" t="s">
        <v>15</v>
      </c>
      <c r="E59" s="29">
        <v>20</v>
      </c>
      <c r="F59" s="30"/>
      <c r="G59" s="30"/>
      <c r="H59" s="28">
        <v>8</v>
      </c>
      <c r="I59" s="31">
        <f t="shared" si="3"/>
        <v>0</v>
      </c>
      <c r="J59" s="30">
        <f t="shared" si="4"/>
        <v>0</v>
      </c>
      <c r="K59" s="36"/>
      <c r="L59" s="36"/>
    </row>
    <row r="60" spans="1:12" ht="78.75" customHeight="1">
      <c r="A60" s="9">
        <v>2</v>
      </c>
      <c r="B60" s="9">
        <v>9</v>
      </c>
      <c r="C60" s="10" t="s">
        <v>59</v>
      </c>
      <c r="D60" s="28" t="s">
        <v>15</v>
      </c>
      <c r="E60" s="29">
        <v>40</v>
      </c>
      <c r="F60" s="30"/>
      <c r="G60" s="30"/>
      <c r="H60" s="28">
        <v>8</v>
      </c>
      <c r="I60" s="31">
        <f t="shared" si="3"/>
        <v>0</v>
      </c>
      <c r="J60" s="30">
        <f t="shared" si="4"/>
        <v>0</v>
      </c>
      <c r="K60" s="36"/>
      <c r="L60" s="36"/>
    </row>
    <row r="61" spans="1:12" ht="78.75" customHeight="1">
      <c r="A61" s="9">
        <v>2</v>
      </c>
      <c r="B61" s="9">
        <v>10</v>
      </c>
      <c r="C61" s="10" t="s">
        <v>60</v>
      </c>
      <c r="D61" s="28" t="s">
        <v>15</v>
      </c>
      <c r="E61" s="29">
        <v>50</v>
      </c>
      <c r="F61" s="30"/>
      <c r="G61" s="30"/>
      <c r="H61" s="28">
        <v>8</v>
      </c>
      <c r="I61" s="31">
        <f t="shared" si="3"/>
        <v>0</v>
      </c>
      <c r="J61" s="30">
        <f t="shared" si="4"/>
        <v>0</v>
      </c>
      <c r="K61" s="36"/>
      <c r="L61" s="36"/>
    </row>
    <row r="62" spans="1:12" ht="71.650000000000006" customHeight="1">
      <c r="A62" s="9">
        <v>2</v>
      </c>
      <c r="B62" s="9">
        <v>11</v>
      </c>
      <c r="C62" s="10" t="s">
        <v>61</v>
      </c>
      <c r="D62" s="28" t="s">
        <v>15</v>
      </c>
      <c r="E62" s="29">
        <v>50</v>
      </c>
      <c r="F62" s="30"/>
      <c r="G62" s="30"/>
      <c r="H62" s="28">
        <v>8</v>
      </c>
      <c r="I62" s="31">
        <f t="shared" si="3"/>
        <v>0</v>
      </c>
      <c r="J62" s="30">
        <f t="shared" si="4"/>
        <v>0</v>
      </c>
      <c r="K62" s="36"/>
      <c r="L62" s="36"/>
    </row>
    <row r="63" spans="1:12" ht="66.400000000000006" customHeight="1">
      <c r="A63" s="9">
        <v>2</v>
      </c>
      <c r="B63" s="9">
        <v>12</v>
      </c>
      <c r="C63" s="10" t="s">
        <v>41</v>
      </c>
      <c r="D63" s="28" t="s">
        <v>15</v>
      </c>
      <c r="E63" s="29">
        <v>5</v>
      </c>
      <c r="F63" s="30"/>
      <c r="G63" s="30"/>
      <c r="H63" s="28">
        <v>8</v>
      </c>
      <c r="I63" s="31">
        <f t="shared" si="3"/>
        <v>0</v>
      </c>
      <c r="J63" s="30">
        <f t="shared" si="4"/>
        <v>0</v>
      </c>
      <c r="K63" s="36"/>
      <c r="L63" s="36"/>
    </row>
    <row r="64" spans="1:12" ht="63.4" customHeight="1">
      <c r="A64" s="9">
        <v>2</v>
      </c>
      <c r="B64" s="9">
        <v>13</v>
      </c>
      <c r="C64" s="10" t="s">
        <v>42</v>
      </c>
      <c r="D64" s="28" t="s">
        <v>15</v>
      </c>
      <c r="E64" s="29">
        <v>5</v>
      </c>
      <c r="F64" s="30"/>
      <c r="G64" s="30"/>
      <c r="H64" s="28">
        <v>8</v>
      </c>
      <c r="I64" s="31">
        <f t="shared" si="3"/>
        <v>0</v>
      </c>
      <c r="J64" s="30">
        <f t="shared" si="4"/>
        <v>0</v>
      </c>
      <c r="K64" s="36"/>
      <c r="L64" s="36"/>
    </row>
    <row r="65" spans="1:12" ht="66.400000000000006" customHeight="1">
      <c r="A65" s="9">
        <v>2</v>
      </c>
      <c r="B65" s="9">
        <v>14</v>
      </c>
      <c r="C65" s="10" t="s">
        <v>43</v>
      </c>
      <c r="D65" s="28" t="s">
        <v>15</v>
      </c>
      <c r="E65" s="29">
        <v>5</v>
      </c>
      <c r="F65" s="30"/>
      <c r="G65" s="30"/>
      <c r="H65" s="28">
        <v>8</v>
      </c>
      <c r="I65" s="31">
        <f t="shared" si="3"/>
        <v>0</v>
      </c>
      <c r="J65" s="30">
        <f t="shared" si="4"/>
        <v>0</v>
      </c>
      <c r="K65" s="36"/>
      <c r="L65" s="36"/>
    </row>
    <row r="66" spans="1:12" ht="66.400000000000006" customHeight="1">
      <c r="A66" s="9">
        <v>2</v>
      </c>
      <c r="B66" s="9">
        <v>15</v>
      </c>
      <c r="C66" s="10" t="s">
        <v>44</v>
      </c>
      <c r="D66" s="28" t="s">
        <v>15</v>
      </c>
      <c r="E66" s="29">
        <v>10</v>
      </c>
      <c r="F66" s="30"/>
      <c r="G66" s="30"/>
      <c r="H66" s="28">
        <v>8</v>
      </c>
      <c r="I66" s="31">
        <f t="shared" si="3"/>
        <v>0</v>
      </c>
      <c r="J66" s="30">
        <f t="shared" si="4"/>
        <v>0</v>
      </c>
      <c r="K66" s="36"/>
      <c r="L66" s="36"/>
    </row>
    <row r="67" spans="1:12" ht="70.150000000000006" customHeight="1">
      <c r="A67" s="9">
        <v>2</v>
      </c>
      <c r="B67" s="9">
        <v>16</v>
      </c>
      <c r="C67" s="10" t="s">
        <v>45</v>
      </c>
      <c r="D67" s="28" t="s">
        <v>15</v>
      </c>
      <c r="E67" s="29">
        <v>20</v>
      </c>
      <c r="F67" s="30"/>
      <c r="G67" s="30"/>
      <c r="H67" s="28">
        <v>8</v>
      </c>
      <c r="I67" s="31">
        <f t="shared" si="3"/>
        <v>0</v>
      </c>
      <c r="J67" s="30">
        <f t="shared" si="4"/>
        <v>0</v>
      </c>
      <c r="K67" s="36"/>
      <c r="L67" s="36"/>
    </row>
    <row r="68" spans="1:12" ht="57" customHeight="1">
      <c r="A68" s="9">
        <v>2</v>
      </c>
      <c r="B68" s="9">
        <v>17</v>
      </c>
      <c r="C68" s="10" t="s">
        <v>46</v>
      </c>
      <c r="D68" s="36" t="s">
        <v>78</v>
      </c>
      <c r="E68" s="36">
        <v>20</v>
      </c>
      <c r="F68" s="30"/>
      <c r="G68" s="30"/>
      <c r="H68" s="28">
        <v>8</v>
      </c>
      <c r="I68" s="31">
        <f t="shared" si="3"/>
        <v>0</v>
      </c>
      <c r="J68" s="30">
        <f t="shared" si="4"/>
        <v>0</v>
      </c>
      <c r="K68" s="36"/>
      <c r="L68" s="36"/>
    </row>
    <row r="69" spans="1:12" ht="57" customHeight="1">
      <c r="A69" s="44"/>
      <c r="B69" s="44"/>
      <c r="C69" s="51" t="s">
        <v>79</v>
      </c>
      <c r="D69" s="52"/>
      <c r="E69" s="52"/>
      <c r="F69" s="46"/>
      <c r="G69" s="46"/>
      <c r="H69" s="47"/>
      <c r="I69" s="48"/>
      <c r="J69" s="46">
        <f>SUM(J52:J68)</f>
        <v>0</v>
      </c>
      <c r="K69" s="52"/>
      <c r="L69" s="52"/>
    </row>
    <row r="70" spans="1:12" ht="59.65" customHeight="1">
      <c r="A70" s="9"/>
      <c r="B70" s="9"/>
      <c r="C70" s="27" t="s">
        <v>47</v>
      </c>
      <c r="D70" s="28"/>
      <c r="E70" s="33"/>
      <c r="F70" s="30"/>
      <c r="G70" s="30"/>
      <c r="H70" s="28"/>
      <c r="I70" s="34"/>
      <c r="J70" s="30"/>
      <c r="K70" s="36"/>
      <c r="L70" s="36"/>
    </row>
    <row r="71" spans="1:12" ht="59.65" customHeight="1">
      <c r="A71" s="9">
        <v>2</v>
      </c>
      <c r="B71" s="9">
        <v>1</v>
      </c>
      <c r="C71" s="10" t="s">
        <v>48</v>
      </c>
      <c r="D71" s="28" t="s">
        <v>49</v>
      </c>
      <c r="E71" s="33">
        <v>3000</v>
      </c>
      <c r="F71" s="30"/>
      <c r="G71" s="30"/>
      <c r="H71" s="28">
        <v>8</v>
      </c>
      <c r="I71" s="35">
        <f>ROUND(F71*1.08,2)</f>
        <v>0</v>
      </c>
      <c r="J71" s="30">
        <f>ROUND(G71+(G71*0.08),0)</f>
        <v>0</v>
      </c>
      <c r="K71" s="36"/>
      <c r="L71" s="36"/>
    </row>
    <row r="72" spans="1:12" ht="59.65" customHeight="1">
      <c r="A72" s="9">
        <v>2</v>
      </c>
      <c r="B72" s="9">
        <v>2</v>
      </c>
      <c r="C72" s="10" t="s">
        <v>50</v>
      </c>
      <c r="D72" s="28" t="s">
        <v>49</v>
      </c>
      <c r="E72" s="33">
        <v>2000</v>
      </c>
      <c r="F72" s="30"/>
      <c r="G72" s="30"/>
      <c r="H72" s="28">
        <v>8</v>
      </c>
      <c r="I72" s="35">
        <f t="shared" ref="I72:I75" si="5">ROUND(F72*1.08,2)</f>
        <v>0</v>
      </c>
      <c r="J72" s="30">
        <f t="shared" ref="J72:J75" si="6">ROUND(G72+(G72*0.08),0)</f>
        <v>0</v>
      </c>
      <c r="K72" s="36"/>
      <c r="L72" s="36"/>
    </row>
    <row r="73" spans="1:12" ht="59.65" customHeight="1">
      <c r="A73" s="9">
        <v>2</v>
      </c>
      <c r="B73" s="9">
        <v>3</v>
      </c>
      <c r="C73" s="10" t="s">
        <v>51</v>
      </c>
      <c r="D73" s="28" t="s">
        <v>49</v>
      </c>
      <c r="E73" s="33">
        <v>3500</v>
      </c>
      <c r="F73" s="30"/>
      <c r="G73" s="30"/>
      <c r="H73" s="28">
        <v>8</v>
      </c>
      <c r="I73" s="35">
        <f t="shared" si="5"/>
        <v>0</v>
      </c>
      <c r="J73" s="30">
        <f t="shared" si="6"/>
        <v>0</v>
      </c>
      <c r="K73" s="36"/>
      <c r="L73" s="36"/>
    </row>
    <row r="74" spans="1:12" ht="59.65" customHeight="1">
      <c r="A74" s="9">
        <v>2</v>
      </c>
      <c r="B74" s="9">
        <v>4</v>
      </c>
      <c r="C74" s="10" t="s">
        <v>52</v>
      </c>
      <c r="D74" s="28" t="s">
        <v>49</v>
      </c>
      <c r="E74" s="33">
        <v>800</v>
      </c>
      <c r="F74" s="30"/>
      <c r="G74" s="30"/>
      <c r="H74" s="28">
        <v>8</v>
      </c>
      <c r="I74" s="35">
        <f t="shared" si="5"/>
        <v>0</v>
      </c>
      <c r="J74" s="30">
        <f t="shared" si="6"/>
        <v>0</v>
      </c>
      <c r="K74" s="36"/>
      <c r="L74" s="36"/>
    </row>
    <row r="75" spans="1:12" ht="67.5" customHeight="1">
      <c r="A75" s="9">
        <v>2</v>
      </c>
      <c r="B75" s="9">
        <v>5</v>
      </c>
      <c r="C75" s="10" t="s">
        <v>53</v>
      </c>
      <c r="D75" s="36" t="s">
        <v>49</v>
      </c>
      <c r="E75" s="36">
        <v>300</v>
      </c>
      <c r="F75" s="30"/>
      <c r="G75" s="30"/>
      <c r="H75" s="28">
        <v>8</v>
      </c>
      <c r="I75" s="35">
        <f t="shared" si="5"/>
        <v>0</v>
      </c>
      <c r="J75" s="30">
        <f t="shared" si="6"/>
        <v>0</v>
      </c>
      <c r="K75" s="36"/>
      <c r="L75" s="36"/>
    </row>
    <row r="76" spans="1:12" ht="67.5" customHeight="1">
      <c r="A76" s="44"/>
      <c r="B76" s="44"/>
      <c r="C76" s="51" t="s">
        <v>77</v>
      </c>
      <c r="D76" s="52"/>
      <c r="E76" s="52"/>
      <c r="F76" s="46"/>
      <c r="G76" s="46"/>
      <c r="H76" s="47"/>
      <c r="I76" s="46"/>
      <c r="J76" s="46">
        <f>SUM(J71:J75)</f>
        <v>0</v>
      </c>
      <c r="K76" s="52"/>
      <c r="L76" s="52"/>
    </row>
    <row r="77" spans="1:12" ht="67.150000000000006" customHeight="1">
      <c r="A77" s="9"/>
      <c r="B77" s="9"/>
      <c r="C77" s="27" t="s">
        <v>54</v>
      </c>
      <c r="D77" s="28"/>
      <c r="E77" s="33"/>
      <c r="F77" s="30"/>
      <c r="G77" s="30"/>
      <c r="H77" s="28"/>
      <c r="I77" s="35"/>
      <c r="J77" s="30"/>
      <c r="K77" s="36"/>
      <c r="L77" s="36"/>
    </row>
    <row r="78" spans="1:12" ht="67.150000000000006" customHeight="1">
      <c r="A78" s="9">
        <v>2</v>
      </c>
      <c r="B78" s="9">
        <v>1</v>
      </c>
      <c r="C78" s="10" t="s">
        <v>55</v>
      </c>
      <c r="D78" s="28" t="s">
        <v>49</v>
      </c>
      <c r="E78" s="33">
        <v>100</v>
      </c>
      <c r="F78" s="30"/>
      <c r="G78" s="30"/>
      <c r="H78" s="28">
        <v>8</v>
      </c>
      <c r="I78" s="35">
        <f>ROUND(F78*1.08,2)</f>
        <v>0</v>
      </c>
      <c r="J78" s="30">
        <f>ROUND(G78+(G78*0.08),0)</f>
        <v>0</v>
      </c>
      <c r="K78" s="36"/>
      <c r="L78" s="36"/>
    </row>
    <row r="79" spans="1:12" ht="67.150000000000006" customHeight="1">
      <c r="A79" s="9">
        <v>2</v>
      </c>
      <c r="B79" s="9">
        <v>2</v>
      </c>
      <c r="C79" s="10" t="s">
        <v>56</v>
      </c>
      <c r="D79" s="36" t="s">
        <v>49</v>
      </c>
      <c r="E79" s="33">
        <v>100</v>
      </c>
      <c r="F79" s="30"/>
      <c r="G79" s="30"/>
      <c r="H79" s="28">
        <v>8</v>
      </c>
      <c r="I79" s="35">
        <f t="shared" ref="I79:I85" si="7">ROUND(F79*1.08,2)</f>
        <v>0</v>
      </c>
      <c r="J79" s="30">
        <f t="shared" ref="J79:J85" si="8">ROUND(G79+(G79*0.08),0)</f>
        <v>0</v>
      </c>
      <c r="K79" s="36"/>
      <c r="L79" s="36"/>
    </row>
    <row r="80" spans="1:12" ht="51.75" customHeight="1">
      <c r="A80" s="9">
        <v>2</v>
      </c>
      <c r="B80" s="9">
        <v>3</v>
      </c>
      <c r="C80" s="54" t="s">
        <v>88</v>
      </c>
      <c r="D80" s="28" t="s">
        <v>49</v>
      </c>
      <c r="E80" s="33">
        <v>450</v>
      </c>
      <c r="F80" s="30"/>
      <c r="G80" s="30"/>
      <c r="H80" s="28">
        <v>8</v>
      </c>
      <c r="I80" s="35">
        <f t="shared" si="7"/>
        <v>0</v>
      </c>
      <c r="J80" s="30">
        <f t="shared" si="8"/>
        <v>0</v>
      </c>
      <c r="K80" s="36"/>
      <c r="L80" s="36"/>
    </row>
    <row r="81" spans="1:12" ht="67.150000000000006" customHeight="1">
      <c r="A81" s="9">
        <v>2</v>
      </c>
      <c r="B81" s="9">
        <v>4</v>
      </c>
      <c r="C81" s="43" t="s">
        <v>89</v>
      </c>
      <c r="D81" s="36" t="s">
        <v>49</v>
      </c>
      <c r="E81" s="33">
        <v>300</v>
      </c>
      <c r="F81" s="30"/>
      <c r="G81" s="30"/>
      <c r="H81" s="28">
        <v>8</v>
      </c>
      <c r="I81" s="35">
        <f t="shared" si="7"/>
        <v>0</v>
      </c>
      <c r="J81" s="30">
        <f t="shared" si="8"/>
        <v>0</v>
      </c>
      <c r="K81" s="36"/>
      <c r="L81" s="36"/>
    </row>
    <row r="82" spans="1:12" ht="60" customHeight="1">
      <c r="A82" s="9">
        <v>2</v>
      </c>
      <c r="B82" s="9">
        <v>5</v>
      </c>
      <c r="C82" s="10" t="s">
        <v>90</v>
      </c>
      <c r="D82" s="28" t="s">
        <v>49</v>
      </c>
      <c r="E82" s="33">
        <v>50</v>
      </c>
      <c r="F82" s="30"/>
      <c r="G82" s="30"/>
      <c r="H82" s="28">
        <v>8</v>
      </c>
      <c r="I82" s="35">
        <f t="shared" si="7"/>
        <v>0</v>
      </c>
      <c r="J82" s="30">
        <f t="shared" si="8"/>
        <v>0</v>
      </c>
      <c r="K82" s="36"/>
      <c r="L82" s="36"/>
    </row>
    <row r="83" spans="1:12" ht="60" customHeight="1">
      <c r="A83" s="9">
        <v>2</v>
      </c>
      <c r="B83" s="9">
        <v>6</v>
      </c>
      <c r="C83" s="43" t="s">
        <v>91</v>
      </c>
      <c r="D83" s="28" t="s">
        <v>49</v>
      </c>
      <c r="E83" s="33">
        <v>100</v>
      </c>
      <c r="F83" s="30"/>
      <c r="G83" s="30"/>
      <c r="H83" s="28">
        <v>8</v>
      </c>
      <c r="I83" s="35">
        <f t="shared" si="7"/>
        <v>0</v>
      </c>
      <c r="J83" s="30">
        <f t="shared" si="8"/>
        <v>0</v>
      </c>
      <c r="K83" s="36"/>
      <c r="L83" s="36"/>
    </row>
    <row r="84" spans="1:12" ht="60" customHeight="1">
      <c r="A84" s="9">
        <v>2</v>
      </c>
      <c r="B84" s="9">
        <v>7</v>
      </c>
      <c r="C84" s="43" t="s">
        <v>92</v>
      </c>
      <c r="D84" s="28" t="s">
        <v>49</v>
      </c>
      <c r="E84" s="33">
        <v>200</v>
      </c>
      <c r="F84" s="30"/>
      <c r="G84" s="30"/>
      <c r="H84" s="28">
        <v>8</v>
      </c>
      <c r="I84" s="35">
        <f t="shared" si="7"/>
        <v>0</v>
      </c>
      <c r="J84" s="30">
        <f t="shared" si="8"/>
        <v>0</v>
      </c>
      <c r="K84" s="36"/>
      <c r="L84" s="36"/>
    </row>
    <row r="85" spans="1:12" ht="61.5" customHeight="1">
      <c r="A85" s="9">
        <v>2</v>
      </c>
      <c r="B85" s="9">
        <v>8</v>
      </c>
      <c r="C85" s="10" t="s">
        <v>93</v>
      </c>
      <c r="D85" s="28" t="s">
        <v>49</v>
      </c>
      <c r="E85" s="33">
        <v>100</v>
      </c>
      <c r="F85" s="30"/>
      <c r="G85" s="30"/>
      <c r="H85" s="28">
        <v>8</v>
      </c>
      <c r="I85" s="35">
        <f t="shared" si="7"/>
        <v>0</v>
      </c>
      <c r="J85" s="30">
        <f t="shared" si="8"/>
        <v>0</v>
      </c>
      <c r="K85" s="36"/>
      <c r="L85" s="36"/>
    </row>
    <row r="86" spans="1:12" ht="52.9" customHeight="1">
      <c r="A86" s="44"/>
      <c r="B86" s="58"/>
      <c r="C86" s="44" t="s">
        <v>77</v>
      </c>
      <c r="D86" s="60"/>
      <c r="E86" s="60"/>
      <c r="F86" s="59"/>
      <c r="G86" s="67"/>
      <c r="H86" s="60"/>
      <c r="I86" s="67"/>
      <c r="J86" s="67">
        <f>SUM(J78:J85)</f>
        <v>0</v>
      </c>
      <c r="K86" s="60"/>
      <c r="L86" s="60"/>
    </row>
    <row r="87" spans="1:12" ht="33.75" customHeight="1">
      <c r="A87" s="73" t="s">
        <v>0</v>
      </c>
      <c r="B87" s="74" t="s">
        <v>1</v>
      </c>
      <c r="C87" s="75" t="s">
        <v>2</v>
      </c>
      <c r="D87" s="70" t="s">
        <v>3</v>
      </c>
      <c r="E87" s="70" t="s">
        <v>4</v>
      </c>
      <c r="F87" s="71" t="s">
        <v>5</v>
      </c>
      <c r="G87" s="72" t="s">
        <v>6</v>
      </c>
      <c r="H87" s="70" t="s">
        <v>7</v>
      </c>
      <c r="I87" s="72" t="s">
        <v>8</v>
      </c>
      <c r="J87" s="70" t="s">
        <v>9</v>
      </c>
      <c r="K87" s="70" t="s">
        <v>10</v>
      </c>
      <c r="L87" s="70" t="s">
        <v>11</v>
      </c>
    </row>
    <row r="88" spans="1:12" s="37" customFormat="1" ht="28.35" customHeight="1">
      <c r="A88" s="73"/>
      <c r="B88" s="74"/>
      <c r="C88" s="75"/>
      <c r="D88" s="70" t="s">
        <v>12</v>
      </c>
      <c r="E88" s="70"/>
      <c r="F88" s="71"/>
      <c r="G88" s="72"/>
      <c r="H88" s="70"/>
      <c r="I88" s="72"/>
      <c r="J88" s="70"/>
      <c r="K88" s="70"/>
      <c r="L88" s="70"/>
    </row>
    <row r="89" spans="1:12" s="37" customFormat="1" ht="30.75" customHeight="1">
      <c r="A89" s="73"/>
      <c r="B89" s="74"/>
      <c r="C89" s="75"/>
      <c r="D89" s="70"/>
      <c r="E89" s="70"/>
      <c r="F89" s="71"/>
      <c r="G89" s="72"/>
      <c r="H89" s="70"/>
      <c r="I89" s="72"/>
      <c r="J89" s="70"/>
      <c r="K89" s="70"/>
      <c r="L89" s="70"/>
    </row>
    <row r="90" spans="1:12" ht="30" customHeight="1">
      <c r="A90" s="1"/>
      <c r="B90" s="2"/>
      <c r="C90" s="3" t="s">
        <v>81</v>
      </c>
      <c r="D90" s="42"/>
      <c r="E90" s="4"/>
      <c r="F90" s="5"/>
      <c r="G90" s="6"/>
      <c r="H90" s="42"/>
      <c r="I90" s="7"/>
      <c r="J90" s="42"/>
      <c r="K90" s="8"/>
      <c r="L90" s="42"/>
    </row>
    <row r="91" spans="1:12" ht="32.25" customHeight="1">
      <c r="A91" s="9">
        <v>3</v>
      </c>
      <c r="B91" s="9">
        <v>1</v>
      </c>
      <c r="C91" s="10" t="s">
        <v>82</v>
      </c>
      <c r="D91" s="36" t="s">
        <v>15</v>
      </c>
      <c r="E91" s="32">
        <v>30</v>
      </c>
      <c r="F91" s="30"/>
      <c r="G91" s="30"/>
      <c r="H91" s="36">
        <v>8</v>
      </c>
      <c r="I91" s="31"/>
      <c r="J91" s="30">
        <f>ROUND(G91+(G91*0.08),2)</f>
        <v>0</v>
      </c>
      <c r="K91" s="36"/>
      <c r="L91" s="36"/>
    </row>
    <row r="92" spans="1:12" ht="22.5">
      <c r="A92" s="9">
        <v>3</v>
      </c>
      <c r="B92" s="9">
        <v>2</v>
      </c>
      <c r="C92" s="10" t="s">
        <v>83</v>
      </c>
      <c r="D92" s="36" t="s">
        <v>15</v>
      </c>
      <c r="E92" s="32">
        <v>25</v>
      </c>
      <c r="F92" s="30"/>
      <c r="G92" s="30"/>
      <c r="H92" s="36">
        <v>8</v>
      </c>
      <c r="I92" s="31"/>
      <c r="J92" s="30">
        <f t="shared" ref="J92" si="9">ROUND(G92+(G92*0.08),2)</f>
        <v>0</v>
      </c>
      <c r="K92" s="36"/>
      <c r="L92" s="36"/>
    </row>
    <row r="93" spans="1:12">
      <c r="A93" s="45"/>
      <c r="B93" s="45"/>
      <c r="C93" s="53" t="s">
        <v>77</v>
      </c>
      <c r="D93" s="61"/>
      <c r="E93" s="61"/>
      <c r="F93" s="55"/>
      <c r="G93" s="68"/>
      <c r="H93" s="61"/>
      <c r="I93" s="68"/>
      <c r="J93" s="68">
        <f>SUM(J91,J92)</f>
        <v>0</v>
      </c>
      <c r="K93" s="61"/>
      <c r="L93" s="61"/>
    </row>
    <row r="95" spans="1:12" ht="14.1" customHeight="1">
      <c r="C95" s="13" t="s">
        <v>80</v>
      </c>
      <c r="G95" s="69">
        <f>SUM(G47,G69,G76,G86,G93)</f>
        <v>0</v>
      </c>
      <c r="J95" s="69">
        <f>SUM(J47,J69,J76,J86,J93)</f>
        <v>0</v>
      </c>
    </row>
    <row r="96" spans="1:12" ht="12.75" customHeight="1">
      <c r="C96" s="39"/>
    </row>
    <row r="97" spans="3:8" ht="12.75" customHeight="1">
      <c r="C97" s="13" t="s">
        <v>94</v>
      </c>
    </row>
    <row r="98" spans="3:8" ht="31.5" customHeight="1"/>
    <row r="99" spans="3:8" ht="48.6" customHeight="1"/>
    <row r="100" spans="3:8" ht="15.75" customHeight="1">
      <c r="F100" s="57"/>
    </row>
    <row r="104" spans="3:8" ht="12.75" customHeight="1"/>
    <row r="105" spans="3:8">
      <c r="G105" s="57"/>
    </row>
    <row r="106" spans="3:8">
      <c r="C106" s="40"/>
      <c r="F106" s="57"/>
    </row>
    <row r="107" spans="3:8">
      <c r="D107" s="57"/>
      <c r="E107" s="57"/>
      <c r="H107" s="57"/>
    </row>
    <row r="108" spans="3:8" ht="12.75" customHeight="1">
      <c r="C108" s="41"/>
    </row>
    <row r="109" spans="3:8" ht="7.5" customHeight="1"/>
    <row r="110" spans="3:8" ht="32.85" customHeight="1"/>
    <row r="118" spans="3:11" ht="27.75" customHeight="1"/>
    <row r="119" spans="3:11" ht="41.85" customHeight="1">
      <c r="C119" s="38" t="s">
        <v>57</v>
      </c>
      <c r="G119" s="57"/>
      <c r="J119" s="57"/>
    </row>
    <row r="120" spans="3:11" ht="14.85" customHeight="1">
      <c r="F120" s="57"/>
    </row>
    <row r="121" spans="3:11" ht="12.75" customHeight="1">
      <c r="D121" s="57"/>
      <c r="E121" s="57"/>
      <c r="H121" s="57"/>
      <c r="I121" s="57"/>
      <c r="K121" s="57"/>
    </row>
    <row r="122" spans="3:11">
      <c r="C122" s="41"/>
    </row>
    <row r="123" spans="3:11">
      <c r="C123" s="13" t="s">
        <v>58</v>
      </c>
    </row>
    <row r="124" spans="3:11" ht="29.85" customHeight="1">
      <c r="C124" s="13" t="s">
        <v>58</v>
      </c>
    </row>
    <row r="125" spans="3:11" ht="12.75" customHeight="1"/>
    <row r="126" spans="3:11" ht="12.75" customHeight="1"/>
    <row r="127" spans="3:11" ht="16.350000000000001"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ortState ref="A48:L64">
    <sortCondition ref="C5:C43"/>
  </sortState>
  <mergeCells count="27">
    <mergeCell ref="A1:A3"/>
    <mergeCell ref="B1:B3"/>
    <mergeCell ref="C1:C3"/>
    <mergeCell ref="D1:D3"/>
    <mergeCell ref="E1:E3"/>
    <mergeCell ref="F1:F3"/>
    <mergeCell ref="G1:G3"/>
    <mergeCell ref="H1:H3"/>
    <mergeCell ref="I1:I3"/>
    <mergeCell ref="J1:J3"/>
    <mergeCell ref="K1:K3"/>
    <mergeCell ref="L1:L3"/>
    <mergeCell ref="M1:M3"/>
    <mergeCell ref="R1:R3"/>
    <mergeCell ref="T1:T2"/>
    <mergeCell ref="A87:A89"/>
    <mergeCell ref="B87:B89"/>
    <mergeCell ref="C87:C89"/>
    <mergeCell ref="D87:D89"/>
    <mergeCell ref="E87:E89"/>
    <mergeCell ref="K87:K89"/>
    <mergeCell ref="L87:L89"/>
    <mergeCell ref="F87:F89"/>
    <mergeCell ref="G87:G89"/>
    <mergeCell ref="H87:H89"/>
    <mergeCell ref="I87:I89"/>
    <mergeCell ref="J87:J89"/>
  </mergeCells>
  <pageMargins left="0.15748031496062992" right="0.15748031496062992" top="0.43307086614173229" bottom="0.35433070866141736" header="0.51181102362204722" footer="0.51181102362204722"/>
  <pageSetup paperSize="9" scale="76" firstPageNumber="0" fitToHeight="2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RowHeight="12.75"/>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2.75"/>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82650</TotalTime>
  <Application>LibreOffice/4.2.0.4$Windows_x86 LibreOffice_project/05dceb5d363845f2cf968344d7adab8dcfb2ba71</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dc:creator>
  <cp:lastModifiedBy>UŻYTKOWNIK</cp:lastModifiedBy>
  <cp:revision>444</cp:revision>
  <cp:lastPrinted>2022-05-17T11:53:26Z</cp:lastPrinted>
  <dcterms:created xsi:type="dcterms:W3CDTF">2008-04-21T12:57:08Z</dcterms:created>
  <dcterms:modified xsi:type="dcterms:W3CDTF">2023-07-05T09:32:14Z</dcterms:modified>
  <dc:language>pl-PL</dc:language>
</cp:coreProperties>
</file>