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3-Brokerzy\KLIENCI MAXIMA FIDES\POWIAT RADOMSZCZAŃSKI\MIENIE\Postępowanie PZP 2024\SWZ\zał Klienta\"/>
    </mc:Choice>
  </mc:AlternateContent>
  <xr:revisionPtr revIDLastSave="0" documentId="13_ncr:1_{2FD99579-6E29-4342-AD16-3FE601B8A463}" xr6:coauthVersionLast="47" xr6:coauthVersionMax="47" xr10:uidLastSave="{00000000-0000-0000-0000-000000000000}"/>
  <bookViews>
    <workbookView xWindow="1185" yWindow="1335" windowWidth="21600" windowHeight="11295" xr2:uid="{D63FA403-2E4B-419C-9492-19AE58EE092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J50" i="1"/>
  <c r="K42" i="1"/>
  <c r="J42" i="1"/>
  <c r="I42" i="1"/>
  <c r="H42" i="1"/>
  <c r="G42" i="1"/>
  <c r="F42" i="1"/>
  <c r="I41" i="1"/>
  <c r="H41" i="1"/>
  <c r="G41" i="1"/>
  <c r="F41" i="1"/>
  <c r="F48" i="1"/>
  <c r="J48" i="1" s="1"/>
  <c r="K48" i="1" s="1"/>
  <c r="F47" i="1"/>
  <c r="J47" i="1" s="1"/>
  <c r="K47" i="1" s="1"/>
  <c r="F46" i="1"/>
  <c r="J46" i="1" s="1"/>
  <c r="K46" i="1" s="1"/>
  <c r="F45" i="1"/>
  <c r="J45" i="1" s="1"/>
  <c r="K45" i="1" s="1"/>
  <c r="F44" i="1"/>
  <c r="J44" i="1" s="1"/>
  <c r="K44" i="1" s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H35" i="1"/>
  <c r="F35" i="1"/>
  <c r="I34" i="1"/>
  <c r="H34" i="1"/>
  <c r="G34" i="1"/>
  <c r="F34" i="1"/>
  <c r="H33" i="1"/>
  <c r="F33" i="1"/>
  <c r="H32" i="1"/>
  <c r="F32" i="1"/>
  <c r="I31" i="1"/>
  <c r="H31" i="1"/>
  <c r="G31" i="1"/>
  <c r="F31" i="1"/>
  <c r="I30" i="1"/>
  <c r="H30" i="1"/>
  <c r="F30" i="1"/>
  <c r="I29" i="1"/>
  <c r="H29" i="1"/>
  <c r="F29" i="1"/>
  <c r="I28" i="1"/>
  <c r="H28" i="1"/>
  <c r="G28" i="1"/>
  <c r="F28" i="1"/>
  <c r="I27" i="1"/>
  <c r="H27" i="1"/>
  <c r="G27" i="1"/>
  <c r="F27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J36" i="1" l="1"/>
  <c r="K36" i="1" s="1"/>
  <c r="J39" i="1"/>
  <c r="K39" i="1" s="1"/>
  <c r="J32" i="1"/>
  <c r="K32" i="1" s="1"/>
  <c r="J35" i="1"/>
  <c r="K35" i="1" s="1"/>
  <c r="J37" i="1"/>
  <c r="K37" i="1" s="1"/>
  <c r="J38" i="1"/>
  <c r="K38" i="1" s="1"/>
  <c r="J40" i="1"/>
  <c r="K40" i="1" s="1"/>
  <c r="J31" i="1"/>
  <c r="K31" i="1" s="1"/>
  <c r="J34" i="1"/>
  <c r="K34" i="1" s="1"/>
  <c r="J30" i="1"/>
  <c r="K30" i="1" s="1"/>
  <c r="J41" i="1"/>
  <c r="K41" i="1" s="1"/>
  <c r="J22" i="1"/>
  <c r="K22" i="1" s="1"/>
  <c r="J26" i="1"/>
  <c r="K26" i="1" s="1"/>
  <c r="J24" i="1"/>
  <c r="K24" i="1" s="1"/>
  <c r="J21" i="1"/>
  <c r="K21" i="1" s="1"/>
  <c r="J23" i="1"/>
  <c r="K23" i="1" s="1"/>
  <c r="J25" i="1"/>
  <c r="K25" i="1" s="1"/>
  <c r="J27" i="1"/>
  <c r="K27" i="1" s="1"/>
  <c r="J29" i="1"/>
  <c r="K29" i="1" s="1"/>
  <c r="J28" i="1"/>
  <c r="K28" i="1" s="1"/>
  <c r="J33" i="1"/>
  <c r="K33" i="1" s="1"/>
</calcChain>
</file>

<file path=xl/sharedStrings.xml><?xml version="1.0" encoding="utf-8"?>
<sst xmlns="http://schemas.openxmlformats.org/spreadsheetml/2006/main" count="114" uniqueCount="78">
  <si>
    <t>(pełna nazwa/firma, adres, w zależności od podmiotu: NIP /REGON, KRS/CEiDG)                                                                                 reprezentowany przez:                                                                                          (imię, nazwisko, stanowisko /podstawa do reprezentacji)</t>
  </si>
  <si>
    <t>SZCZEGÓŁOWA KALKULACJA OFEROWANEJ CENY - FORMULARZ CENOWY</t>
  </si>
  <si>
    <t>1.</t>
  </si>
  <si>
    <t>Ubezpieczenie pojazdów</t>
  </si>
  <si>
    <t>1.1.</t>
  </si>
  <si>
    <t>Składki i stopy składek za ubezpieczenie pojazdów mechanicznych w okresie obowiązywania Umowy Generalnej Ubezpieczenia:</t>
  </si>
  <si>
    <t>L.p.</t>
  </si>
  <si>
    <t>Kategoria pojazdów</t>
  </si>
  <si>
    <t>Roczna składka za obowiązkowe ubezpieczenie OC posiadacza pojazdu (w zł)</t>
  </si>
  <si>
    <t>Stopa składki za ubezpieczenie pojazdu od uszkodzeń i kradzieży (%)</t>
  </si>
  <si>
    <t>Roczna składka za ubezpieczenie NNW kierowcy i pasażerów (w zł)</t>
  </si>
  <si>
    <t>Roczna składka za assistance (w zł)</t>
  </si>
  <si>
    <t>pojazdy przejęte na podstawie orzeczenia sądu</t>
  </si>
  <si>
    <t>2.</t>
  </si>
  <si>
    <t>samochody osobowe i ciężarowe do 3,5 t DMC</t>
  </si>
  <si>
    <t>3.</t>
  </si>
  <si>
    <t>przyczepy</t>
  </si>
  <si>
    <t>1.2.</t>
  </si>
  <si>
    <t>Oferta cenowa za ubezpieczenie pojazdów Ubezpieczającego w okresie obowiązywania Umowy Generalnej Ubezpieczenia:</t>
  </si>
  <si>
    <t>Lp</t>
  </si>
  <si>
    <t>Marka</t>
  </si>
  <si>
    <t>Nr rejestracyjny</t>
  </si>
  <si>
    <t>Suma ubezpieczenia</t>
  </si>
  <si>
    <t>Roczna składka za obowiązkowe ubezpieczenie OC posiadacza pojazdu</t>
  </si>
  <si>
    <t>Roczna składka za ubezpieczenie pojazdu od uszkodzeń i kradzieży</t>
  </si>
  <si>
    <t>Roczna składka za ubezpieczenie NNW kierowcy i pasażerów</t>
  </si>
  <si>
    <t>Roczna składka za ubezpieczenie assistance</t>
  </si>
  <si>
    <t>Łączna składka za roczny okres ochrony ubezpieczeniowej</t>
  </si>
  <si>
    <t>Składka za okres obowiązywania Umowy Generalnej Ubezpieczenia</t>
  </si>
  <si>
    <t>SAMOCHODY OSOBOWE I CIĘŻAROWE DO 3,5 T DMC</t>
  </si>
  <si>
    <t>HONDA</t>
  </si>
  <si>
    <t>ERA 55E5</t>
  </si>
  <si>
    <t>FORD</t>
  </si>
  <si>
    <t>ERA 2UU2</t>
  </si>
  <si>
    <t>ERA 44W4</t>
  </si>
  <si>
    <t>ERA JJ22</t>
  </si>
  <si>
    <t>MERCEDES-BENZ</t>
  </si>
  <si>
    <t>ERA 1TT4</t>
  </si>
  <si>
    <t>CITROEN</t>
  </si>
  <si>
    <t>ERA L011</t>
  </si>
  <si>
    <t>ERA 3G33</t>
  </si>
  <si>
    <t>ERAJJ38</t>
  </si>
  <si>
    <t>RENAULT</t>
  </si>
  <si>
    <t>ERA 8EH2</t>
  </si>
  <si>
    <t>-</t>
  </si>
  <si>
    <t>TOYOTA</t>
  </si>
  <si>
    <t>ERA 98R8</t>
  </si>
  <si>
    <t>SUZUKI</t>
  </si>
  <si>
    <t>ERA 8SU2</t>
  </si>
  <si>
    <t>FIAT</t>
  </si>
  <si>
    <t>LWT 6798</t>
  </si>
  <si>
    <t>STA 0013C</t>
  </si>
  <si>
    <t>OPEL</t>
  </si>
  <si>
    <t>ERA 3L99</t>
  </si>
  <si>
    <t>ERA 9E99</t>
  </si>
  <si>
    <t>ERA 4JH8</t>
  </si>
  <si>
    <t>ERA 7TA1</t>
  </si>
  <si>
    <t>ERA 43VU</t>
  </si>
  <si>
    <t>ERA JJ37</t>
  </si>
  <si>
    <t>PRZYCZEPY</t>
  </si>
  <si>
    <t>THULE</t>
  </si>
  <si>
    <t>ERA 53F3</t>
  </si>
  <si>
    <t>ERA 80F4</t>
  </si>
  <si>
    <t>STIM</t>
  </si>
  <si>
    <t>ERA 44F7</t>
  </si>
  <si>
    <t>GREW</t>
  </si>
  <si>
    <t>ERA F406</t>
  </si>
  <si>
    <t>Wiola</t>
  </si>
  <si>
    <t>ERA YC44</t>
  </si>
  <si>
    <t>Oferta cenowa za ubezpieczenie pojazdów</t>
  </si>
  <si>
    <t>Maksymalnie zaoferowana cena z uwzględnieniem 20% przewidywanego wzrostu składki z tytułu doubezpieczeń (do przeniesienia do oferty - pkt 4 - Część 2)</t>
  </si>
  <si>
    <t>Załącznik nr 2B. Wzór załącznika do formularza ofertowego „szczegółowa kalkulacja oferowanej ceny dla Części 2”</t>
  </si>
  <si>
    <t>ERA 36670</t>
  </si>
  <si>
    <t>PEUGOT</t>
  </si>
  <si>
    <t>EP30330</t>
  </si>
  <si>
    <t>KIA</t>
  </si>
  <si>
    <t>ERA46446</t>
  </si>
  <si>
    <t>Szczegółową kalkulacje oferowanej ceny należy podpisać kwalifikowanym podpisem elektronicznym.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</si>
</sst>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&quot; 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rgb="FFD0CEC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0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164" fontId="9" fillId="5" borderId="1" xfId="0" applyNumberFormat="1" applyFont="1" applyFill="1" applyBorder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164" fontId="3" fillId="3" borderId="0" xfId="0" applyNumberFormat="1" applyFont="1" applyFill="1" applyAlignment="1" applyProtection="1">
      <alignment horizontal="center" vertical="center"/>
      <protection hidden="1"/>
    </xf>
    <xf numFmtId="164" fontId="3" fillId="3" borderId="0" xfId="0" applyNumberFormat="1" applyFont="1" applyFill="1" applyAlignment="1" applyProtection="1">
      <alignment horizontal="right" vertical="center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165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164" fontId="11" fillId="2" borderId="1" xfId="0" applyNumberFormat="1" applyFont="1" applyFill="1" applyBorder="1" applyAlignment="1" applyProtection="1">
      <alignment horizontal="right" vertical="center" wrapText="1"/>
      <protection hidden="1"/>
    </xf>
    <xf numFmtId="164" fontId="11" fillId="2" borderId="4" xfId="0" applyNumberFormat="1" applyFont="1" applyFill="1" applyBorder="1" applyAlignment="1" applyProtection="1">
      <alignment horizontal="right" vertical="center" wrapText="1"/>
      <protection hidden="1"/>
    </xf>
    <xf numFmtId="164" fontId="3" fillId="2" borderId="1" xfId="0" applyNumberFormat="1" applyFont="1" applyFill="1" applyBorder="1" applyAlignment="1" applyProtection="1">
      <alignment horizontal="right" vertical="center"/>
      <protection hidden="1"/>
    </xf>
    <xf numFmtId="164" fontId="3" fillId="2" borderId="1" xfId="0" applyNumberFormat="1" applyFont="1" applyFill="1" applyBorder="1" applyAlignment="1" applyProtection="1">
      <alignment vertic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64" fontId="4" fillId="2" borderId="4" xfId="0" applyNumberFormat="1" applyFont="1" applyFill="1" applyBorder="1" applyAlignment="1" applyProtection="1">
      <alignment horizontal="right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4" fontId="11" fillId="0" borderId="0" xfId="0" applyNumberFormat="1" applyFont="1" applyAlignment="1" applyProtection="1">
      <alignment horizontal="right" vertical="center" wrapText="1"/>
      <protection hidden="1"/>
    </xf>
    <xf numFmtId="164" fontId="5" fillId="2" borderId="1" xfId="0" applyNumberFormat="1" applyFont="1" applyFill="1" applyBorder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right" vertical="center" wrapText="1"/>
      <protection hidden="1"/>
    </xf>
    <xf numFmtId="164" fontId="5" fillId="3" borderId="0" xfId="0" applyNumberFormat="1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right" vertical="center" wrapText="1"/>
      <protection hidden="1"/>
    </xf>
    <xf numFmtId="0" fontId="6" fillId="2" borderId="3" xfId="0" applyFont="1" applyFill="1" applyBorder="1" applyAlignment="1" applyProtection="1">
      <alignment horizontal="right" vertical="center" wrapText="1"/>
      <protection hidden="1"/>
    </xf>
    <xf numFmtId="0" fontId="6" fillId="2" borderId="4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10" fillId="4" borderId="4" xfId="0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9E17A-DF01-45F9-880F-CEA96E22E925}">
  <dimension ref="A1:O57"/>
  <sheetViews>
    <sheetView showGridLines="0" tabSelected="1" view="pageLayout" topLeftCell="A19" zoomScaleNormal="100" workbookViewId="0">
      <selection activeCell="E1" sqref="E1"/>
    </sheetView>
  </sheetViews>
  <sheetFormatPr defaultRowHeight="11.25" x14ac:dyDescent="0.2"/>
  <cols>
    <col min="1" max="1" width="9.140625" style="1"/>
    <col min="2" max="2" width="5.85546875" style="1" customWidth="1"/>
    <col min="3" max="3" width="15.140625" style="1" customWidth="1"/>
    <col min="4" max="4" width="9.7109375" style="1" customWidth="1"/>
    <col min="5" max="5" width="15.5703125" style="1" customWidth="1"/>
    <col min="6" max="6" width="14.85546875" style="1" customWidth="1"/>
    <col min="7" max="8" width="14.140625" style="1" customWidth="1"/>
    <col min="9" max="9" width="14.42578125" style="1" customWidth="1"/>
    <col min="10" max="10" width="12.7109375" style="1" customWidth="1"/>
    <col min="11" max="11" width="13.85546875" style="1" customWidth="1"/>
    <col min="12" max="12" width="14.85546875" style="1" customWidth="1"/>
    <col min="13" max="13" width="13.42578125" style="1" customWidth="1"/>
    <col min="14" max="14" width="9.140625" style="1"/>
    <col min="15" max="15" width="18" style="1" customWidth="1"/>
    <col min="16" max="16384" width="9.140625" style="1"/>
  </cols>
  <sheetData>
    <row r="1" spans="1:15" ht="15" customHeight="1" x14ac:dyDescent="0.2">
      <c r="A1" s="9" t="s">
        <v>71</v>
      </c>
      <c r="B1" s="10"/>
      <c r="C1" s="9"/>
      <c r="D1" s="9"/>
      <c r="E1" s="9"/>
      <c r="F1" s="9"/>
      <c r="G1" s="9"/>
      <c r="H1" s="9"/>
      <c r="I1" s="9"/>
      <c r="J1" s="9"/>
      <c r="K1" s="11"/>
      <c r="L1" s="12"/>
      <c r="M1" s="2"/>
      <c r="N1" s="2"/>
      <c r="O1" s="2"/>
    </row>
    <row r="2" spans="1:15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2"/>
      <c r="N2" s="2"/>
      <c r="O2" s="2"/>
    </row>
    <row r="3" spans="1:15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ht="108.75" customHeight="1" x14ac:dyDescent="0.2">
      <c r="A4" s="10"/>
      <c r="B4" s="10"/>
      <c r="C4" s="10"/>
      <c r="D4" s="57" t="s">
        <v>0</v>
      </c>
      <c r="E4" s="57"/>
      <c r="F4" s="57"/>
      <c r="G4" s="10"/>
      <c r="H4" s="10"/>
      <c r="I4" s="10"/>
      <c r="J4" s="10"/>
      <c r="K4" s="10"/>
      <c r="L4" s="10"/>
    </row>
    <row r="5" spans="1:15" x14ac:dyDescent="0.2">
      <c r="A5" s="10"/>
      <c r="B5" s="10"/>
      <c r="C5" s="10"/>
      <c r="D5" s="13"/>
      <c r="E5" s="13"/>
      <c r="F5" s="10"/>
      <c r="G5" s="10"/>
      <c r="H5" s="10"/>
      <c r="I5" s="10"/>
      <c r="J5" s="10"/>
      <c r="K5" s="10"/>
      <c r="L5" s="10"/>
    </row>
    <row r="6" spans="1:1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5" ht="15" customHeight="1" x14ac:dyDescent="0.2">
      <c r="A7" s="10"/>
      <c r="B7" s="58" t="s">
        <v>1</v>
      </c>
      <c r="C7" s="58"/>
      <c r="D7" s="58"/>
      <c r="E7" s="58"/>
      <c r="F7" s="58"/>
      <c r="G7" s="58"/>
      <c r="H7" s="58"/>
      <c r="I7" s="58"/>
      <c r="J7" s="58"/>
      <c r="K7" s="58"/>
      <c r="L7" s="14"/>
      <c r="M7" s="3"/>
      <c r="N7" s="3"/>
      <c r="O7" s="3"/>
    </row>
    <row r="8" spans="1:15" x14ac:dyDescent="0.2">
      <c r="A8" s="10"/>
      <c r="B8" s="10"/>
      <c r="C8" s="15"/>
      <c r="D8" s="15"/>
      <c r="E8" s="15"/>
      <c r="F8" s="15"/>
      <c r="G8" s="15"/>
      <c r="H8" s="15"/>
      <c r="I8" s="15"/>
      <c r="J8" s="15"/>
      <c r="K8" s="15"/>
      <c r="L8" s="15"/>
      <c r="M8" s="4"/>
      <c r="N8" s="4"/>
      <c r="O8" s="4"/>
    </row>
    <row r="9" spans="1:15" ht="15" customHeight="1" x14ac:dyDescent="0.2">
      <c r="A9" s="10"/>
      <c r="B9" s="16" t="s">
        <v>2</v>
      </c>
      <c r="C9" s="16" t="s">
        <v>3</v>
      </c>
      <c r="D9" s="16"/>
      <c r="E9" s="16"/>
      <c r="F9" s="16"/>
      <c r="G9" s="16"/>
      <c r="H9" s="16"/>
      <c r="I9" s="16"/>
      <c r="J9" s="16"/>
      <c r="K9" s="16"/>
      <c r="L9" s="15"/>
      <c r="M9" s="4"/>
      <c r="N9" s="4"/>
      <c r="O9" s="4"/>
    </row>
    <row r="10" spans="1:15" x14ac:dyDescent="0.2">
      <c r="A10" s="10"/>
      <c r="B10" s="1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4"/>
      <c r="N10" s="4"/>
      <c r="O10" s="4"/>
    </row>
    <row r="11" spans="1:15" ht="33" customHeight="1" x14ac:dyDescent="0.2">
      <c r="A11" s="10"/>
      <c r="B11" s="17"/>
      <c r="C11" s="18" t="s">
        <v>4</v>
      </c>
      <c r="D11" s="59" t="s">
        <v>5</v>
      </c>
      <c r="E11" s="59"/>
      <c r="F11" s="59"/>
      <c r="G11" s="59"/>
      <c r="H11" s="59"/>
      <c r="I11" s="59"/>
      <c r="J11" s="59"/>
      <c r="K11" s="59"/>
      <c r="L11" s="59"/>
      <c r="M11" s="4"/>
      <c r="N11" s="4"/>
      <c r="O11" s="4"/>
    </row>
    <row r="12" spans="1:15" ht="92.25" customHeight="1" x14ac:dyDescent="0.2">
      <c r="A12" s="10"/>
      <c r="B12" s="17"/>
      <c r="C12" s="18"/>
      <c r="D12" s="20" t="s">
        <v>6</v>
      </c>
      <c r="E12" s="20" t="s">
        <v>7</v>
      </c>
      <c r="F12" s="20" t="s">
        <v>8</v>
      </c>
      <c r="G12" s="21" t="s">
        <v>9</v>
      </c>
      <c r="H12" s="20" t="s">
        <v>10</v>
      </c>
      <c r="I12" s="20" t="s">
        <v>11</v>
      </c>
      <c r="J12" s="15"/>
      <c r="K12" s="15"/>
      <c r="L12" s="10"/>
    </row>
    <row r="13" spans="1:15" ht="33" customHeight="1" x14ac:dyDescent="0.2">
      <c r="A13" s="10"/>
      <c r="B13" s="17"/>
      <c r="C13" s="18"/>
      <c r="D13" s="22" t="s">
        <v>2</v>
      </c>
      <c r="E13" s="23" t="s">
        <v>12</v>
      </c>
      <c r="F13" s="5"/>
      <c r="G13" s="24"/>
      <c r="H13" s="24"/>
      <c r="I13" s="24"/>
      <c r="J13" s="15"/>
      <c r="K13" s="15"/>
      <c r="L13" s="10"/>
    </row>
    <row r="14" spans="1:15" ht="33" customHeight="1" x14ac:dyDescent="0.2">
      <c r="A14" s="10"/>
      <c r="B14" s="17"/>
      <c r="C14" s="18"/>
      <c r="D14" s="22" t="s">
        <v>13</v>
      </c>
      <c r="E14" s="23" t="s">
        <v>14</v>
      </c>
      <c r="F14" s="5"/>
      <c r="G14" s="6"/>
      <c r="H14" s="7"/>
      <c r="I14" s="7"/>
      <c r="J14" s="15"/>
      <c r="K14" s="15"/>
      <c r="L14" s="10"/>
    </row>
    <row r="15" spans="1:15" ht="32.25" customHeight="1" x14ac:dyDescent="0.2">
      <c r="A15" s="10"/>
      <c r="B15" s="10"/>
      <c r="C15" s="10"/>
      <c r="D15" s="22" t="s">
        <v>15</v>
      </c>
      <c r="E15" s="23" t="s">
        <v>16</v>
      </c>
      <c r="F15" s="5"/>
      <c r="G15" s="6"/>
      <c r="H15" s="24"/>
      <c r="I15" s="24"/>
      <c r="J15" s="10"/>
      <c r="K15" s="10"/>
      <c r="L15" s="10"/>
    </row>
    <row r="16" spans="1:15" ht="29.25" customHeight="1" x14ac:dyDescent="0.2">
      <c r="A16" s="10"/>
      <c r="B16" s="10"/>
      <c r="C16" s="10"/>
      <c r="D16" s="25"/>
      <c r="E16" s="25"/>
      <c r="F16" s="26"/>
      <c r="G16" s="27"/>
      <c r="H16" s="27"/>
      <c r="I16" s="28"/>
      <c r="J16" s="28"/>
      <c r="K16" s="10"/>
      <c r="L16" s="10"/>
    </row>
    <row r="17" spans="1:12" ht="18" customHeight="1" x14ac:dyDescent="0.2">
      <c r="A17" s="10"/>
      <c r="B17" s="16"/>
      <c r="C17" s="18" t="s">
        <v>17</v>
      </c>
      <c r="D17" s="59" t="s">
        <v>18</v>
      </c>
      <c r="E17" s="59"/>
      <c r="F17" s="59"/>
      <c r="G17" s="59"/>
      <c r="H17" s="59"/>
      <c r="I17" s="59"/>
      <c r="J17" s="59"/>
      <c r="K17" s="59"/>
      <c r="L17" s="59"/>
    </row>
    <row r="18" spans="1:12" ht="12.75" x14ac:dyDescent="0.2">
      <c r="A18" s="10"/>
      <c r="B18" s="16"/>
      <c r="C18" s="10"/>
      <c r="D18" s="19"/>
      <c r="E18" s="19"/>
      <c r="F18" s="19"/>
      <c r="G18" s="19"/>
      <c r="H18" s="19"/>
      <c r="I18" s="19"/>
      <c r="J18" s="19"/>
      <c r="K18" s="19"/>
      <c r="L18" s="10"/>
    </row>
    <row r="19" spans="1:12" ht="56.25" x14ac:dyDescent="0.2">
      <c r="A19" s="10"/>
      <c r="B19" s="29" t="s">
        <v>19</v>
      </c>
      <c r="C19" s="29" t="s">
        <v>20</v>
      </c>
      <c r="D19" s="29" t="s">
        <v>21</v>
      </c>
      <c r="E19" s="29" t="s">
        <v>22</v>
      </c>
      <c r="F19" s="20" t="s">
        <v>23</v>
      </c>
      <c r="G19" s="20" t="s">
        <v>24</v>
      </c>
      <c r="H19" s="20" t="s">
        <v>25</v>
      </c>
      <c r="I19" s="20" t="s">
        <v>26</v>
      </c>
      <c r="J19" s="30" t="s">
        <v>27</v>
      </c>
      <c r="K19" s="30" t="s">
        <v>28</v>
      </c>
      <c r="L19" s="10"/>
    </row>
    <row r="20" spans="1:12" ht="11.25" customHeight="1" x14ac:dyDescent="0.2">
      <c r="A20" s="10"/>
      <c r="B20" s="60" t="s">
        <v>29</v>
      </c>
      <c r="C20" s="61"/>
      <c r="D20" s="61"/>
      <c r="E20" s="61"/>
      <c r="F20" s="61"/>
      <c r="G20" s="61"/>
      <c r="H20" s="61"/>
      <c r="I20" s="61"/>
      <c r="J20" s="61"/>
      <c r="K20" s="62"/>
      <c r="L20" s="10"/>
    </row>
    <row r="21" spans="1:12" ht="22.5" customHeight="1" x14ac:dyDescent="0.2">
      <c r="A21" s="10"/>
      <c r="B21" s="31">
        <v>1</v>
      </c>
      <c r="C21" s="32" t="s">
        <v>30</v>
      </c>
      <c r="D21" s="32" t="s">
        <v>31</v>
      </c>
      <c r="E21" s="33">
        <v>32700</v>
      </c>
      <c r="F21" s="34">
        <f>$F$14</f>
        <v>0</v>
      </c>
      <c r="G21" s="34">
        <f>ROUND($G$14*E21,2)</f>
        <v>0</v>
      </c>
      <c r="H21" s="35">
        <f>$H$14</f>
        <v>0</v>
      </c>
      <c r="I21" s="36">
        <f>$I$14</f>
        <v>0</v>
      </c>
      <c r="J21" s="35">
        <f>SUM(F21:I21)</f>
        <v>0</v>
      </c>
      <c r="K21" s="35">
        <f>J21*2</f>
        <v>0</v>
      </c>
      <c r="L21" s="10"/>
    </row>
    <row r="22" spans="1:12" ht="22.5" customHeight="1" x14ac:dyDescent="0.2">
      <c r="A22" s="10"/>
      <c r="B22" s="31">
        <v>2</v>
      </c>
      <c r="C22" s="37" t="s">
        <v>32</v>
      </c>
      <c r="D22" s="37" t="s">
        <v>33</v>
      </c>
      <c r="E22" s="33">
        <v>44800</v>
      </c>
      <c r="F22" s="34">
        <f>$F$14</f>
        <v>0</v>
      </c>
      <c r="G22" s="34">
        <f>ROUND($G$14*E22,2)</f>
        <v>0</v>
      </c>
      <c r="H22" s="35">
        <f t="shared" ref="H22:H42" si="0">$H$14</f>
        <v>0</v>
      </c>
      <c r="I22" s="36">
        <f>$I$14</f>
        <v>0</v>
      </c>
      <c r="J22" s="35">
        <f>SUM(F22:I22)</f>
        <v>0</v>
      </c>
      <c r="K22" s="35">
        <f>J22*2</f>
        <v>0</v>
      </c>
      <c r="L22" s="10"/>
    </row>
    <row r="23" spans="1:12" ht="22.5" customHeight="1" x14ac:dyDescent="0.2">
      <c r="A23" s="10"/>
      <c r="B23" s="31">
        <v>3</v>
      </c>
      <c r="C23" s="32" t="s">
        <v>32</v>
      </c>
      <c r="D23" s="32" t="s">
        <v>34</v>
      </c>
      <c r="E23" s="33">
        <v>31600</v>
      </c>
      <c r="F23" s="34">
        <f t="shared" ref="F23:F42" si="1">$F$14</f>
        <v>0</v>
      </c>
      <c r="G23" s="34">
        <f t="shared" ref="G23:G27" si="2">ROUND($G$14*E23,2)</f>
        <v>0</v>
      </c>
      <c r="H23" s="35">
        <f>$H$14</f>
        <v>0</v>
      </c>
      <c r="I23" s="36">
        <f>$I$14</f>
        <v>0</v>
      </c>
      <c r="J23" s="35">
        <f t="shared" ref="J23:J40" si="3">SUM(F23:I23)</f>
        <v>0</v>
      </c>
      <c r="K23" s="35">
        <f t="shared" ref="K23:K42" si="4">J23*2</f>
        <v>0</v>
      </c>
      <c r="L23" s="10"/>
    </row>
    <row r="24" spans="1:12" ht="22.5" customHeight="1" x14ac:dyDescent="0.2">
      <c r="A24" s="10"/>
      <c r="B24" s="31">
        <v>4</v>
      </c>
      <c r="C24" s="32" t="s">
        <v>32</v>
      </c>
      <c r="D24" s="32" t="s">
        <v>35</v>
      </c>
      <c r="E24" s="33">
        <v>72900</v>
      </c>
      <c r="F24" s="34">
        <f t="shared" si="1"/>
        <v>0</v>
      </c>
      <c r="G24" s="34">
        <f t="shared" si="2"/>
        <v>0</v>
      </c>
      <c r="H24" s="35">
        <f t="shared" si="0"/>
        <v>0</v>
      </c>
      <c r="I24" s="36">
        <f t="shared" ref="I24:I31" si="5">$I$14</f>
        <v>0</v>
      </c>
      <c r="J24" s="35">
        <f t="shared" si="3"/>
        <v>0</v>
      </c>
      <c r="K24" s="35">
        <f>J24*2</f>
        <v>0</v>
      </c>
      <c r="L24" s="10"/>
    </row>
    <row r="25" spans="1:12" ht="22.5" customHeight="1" x14ac:dyDescent="0.2">
      <c r="A25" s="10"/>
      <c r="B25" s="31">
        <v>5</v>
      </c>
      <c r="C25" s="32" t="s">
        <v>36</v>
      </c>
      <c r="D25" s="32" t="s">
        <v>37</v>
      </c>
      <c r="E25" s="33">
        <v>70325</v>
      </c>
      <c r="F25" s="34">
        <f t="shared" si="1"/>
        <v>0</v>
      </c>
      <c r="G25" s="34">
        <f t="shared" si="2"/>
        <v>0</v>
      </c>
      <c r="H25" s="35">
        <f t="shared" si="0"/>
        <v>0</v>
      </c>
      <c r="I25" s="36">
        <f t="shared" si="5"/>
        <v>0</v>
      </c>
      <c r="J25" s="35">
        <f t="shared" si="3"/>
        <v>0</v>
      </c>
      <c r="K25" s="35">
        <f t="shared" si="4"/>
        <v>0</v>
      </c>
      <c r="L25" s="10"/>
    </row>
    <row r="26" spans="1:12" ht="22.5" customHeight="1" x14ac:dyDescent="0.2">
      <c r="A26" s="10"/>
      <c r="B26" s="31">
        <v>6</v>
      </c>
      <c r="C26" s="32" t="s">
        <v>38</v>
      </c>
      <c r="D26" s="32" t="s">
        <v>39</v>
      </c>
      <c r="E26" s="33">
        <v>2910</v>
      </c>
      <c r="F26" s="34">
        <f t="shared" si="1"/>
        <v>0</v>
      </c>
      <c r="G26" s="34">
        <f t="shared" si="2"/>
        <v>0</v>
      </c>
      <c r="H26" s="35">
        <f t="shared" si="0"/>
        <v>0</v>
      </c>
      <c r="I26" s="35" t="s">
        <v>44</v>
      </c>
      <c r="J26" s="35">
        <f t="shared" si="3"/>
        <v>0</v>
      </c>
      <c r="K26" s="35">
        <f>J26*2</f>
        <v>0</v>
      </c>
      <c r="L26" s="10"/>
    </row>
    <row r="27" spans="1:12" ht="22.5" customHeight="1" x14ac:dyDescent="0.2">
      <c r="A27" s="10"/>
      <c r="B27" s="31">
        <v>7</v>
      </c>
      <c r="C27" s="32" t="s">
        <v>38</v>
      </c>
      <c r="D27" s="32" t="s">
        <v>40</v>
      </c>
      <c r="E27" s="33">
        <v>8300</v>
      </c>
      <c r="F27" s="34">
        <f t="shared" si="1"/>
        <v>0</v>
      </c>
      <c r="G27" s="34">
        <f t="shared" si="2"/>
        <v>0</v>
      </c>
      <c r="H27" s="35">
        <f t="shared" si="0"/>
        <v>0</v>
      </c>
      <c r="I27" s="36">
        <f t="shared" si="5"/>
        <v>0</v>
      </c>
      <c r="J27" s="35">
        <f>SUM(F27:I27)</f>
        <v>0</v>
      </c>
      <c r="K27" s="35">
        <f>J27*2</f>
        <v>0</v>
      </c>
      <c r="L27" s="10"/>
    </row>
    <row r="28" spans="1:12" ht="22.5" customHeight="1" x14ac:dyDescent="0.2">
      <c r="A28" s="10"/>
      <c r="B28" s="31">
        <v>8</v>
      </c>
      <c r="C28" s="32" t="s">
        <v>36</v>
      </c>
      <c r="D28" s="32" t="s">
        <v>41</v>
      </c>
      <c r="E28" s="33">
        <v>90016</v>
      </c>
      <c r="F28" s="34">
        <f t="shared" si="1"/>
        <v>0</v>
      </c>
      <c r="G28" s="34">
        <f>ROUND($G$14*E28,2)</f>
        <v>0</v>
      </c>
      <c r="H28" s="35">
        <f t="shared" si="0"/>
        <v>0</v>
      </c>
      <c r="I28" s="36">
        <f t="shared" si="5"/>
        <v>0</v>
      </c>
      <c r="J28" s="35">
        <f>SUM(F28:I28)</f>
        <v>0</v>
      </c>
      <c r="K28" s="35">
        <f>J28*2</f>
        <v>0</v>
      </c>
      <c r="L28" s="10"/>
    </row>
    <row r="29" spans="1:12" ht="22.5" customHeight="1" x14ac:dyDescent="0.2">
      <c r="A29" s="10"/>
      <c r="B29" s="31">
        <v>9</v>
      </c>
      <c r="C29" s="38" t="s">
        <v>42</v>
      </c>
      <c r="D29" s="32" t="s">
        <v>43</v>
      </c>
      <c r="E29" s="33">
        <v>0</v>
      </c>
      <c r="F29" s="34">
        <f t="shared" si="1"/>
        <v>0</v>
      </c>
      <c r="G29" s="34" t="s">
        <v>44</v>
      </c>
      <c r="H29" s="35">
        <f>$H$14</f>
        <v>0</v>
      </c>
      <c r="I29" s="36">
        <f t="shared" si="5"/>
        <v>0</v>
      </c>
      <c r="J29" s="35">
        <f>SUM(F29:I29)</f>
        <v>0</v>
      </c>
      <c r="K29" s="35">
        <f t="shared" si="4"/>
        <v>0</v>
      </c>
      <c r="L29" s="10"/>
    </row>
    <row r="30" spans="1:12" ht="22.5" customHeight="1" x14ac:dyDescent="0.2">
      <c r="A30" s="10"/>
      <c r="B30" s="31">
        <v>10</v>
      </c>
      <c r="C30" s="38" t="s">
        <v>45</v>
      </c>
      <c r="D30" s="32" t="s">
        <v>46</v>
      </c>
      <c r="E30" s="33">
        <v>0</v>
      </c>
      <c r="F30" s="34">
        <f t="shared" si="1"/>
        <v>0</v>
      </c>
      <c r="G30" s="34" t="s">
        <v>44</v>
      </c>
      <c r="H30" s="35">
        <f>$H$14</f>
        <v>0</v>
      </c>
      <c r="I30" s="36">
        <f t="shared" si="5"/>
        <v>0</v>
      </c>
      <c r="J30" s="35">
        <f t="shared" si="3"/>
        <v>0</v>
      </c>
      <c r="K30" s="35">
        <f t="shared" si="4"/>
        <v>0</v>
      </c>
      <c r="L30" s="10"/>
    </row>
    <row r="31" spans="1:12" ht="22.5" customHeight="1" x14ac:dyDescent="0.2">
      <c r="A31" s="10"/>
      <c r="B31" s="31">
        <v>11</v>
      </c>
      <c r="C31" s="38" t="s">
        <v>47</v>
      </c>
      <c r="D31" s="32" t="s">
        <v>48</v>
      </c>
      <c r="E31" s="33">
        <v>24500</v>
      </c>
      <c r="F31" s="34">
        <f t="shared" si="1"/>
        <v>0</v>
      </c>
      <c r="G31" s="34">
        <f>ROUND($G$14*E31,2)</f>
        <v>0</v>
      </c>
      <c r="H31" s="35">
        <f t="shared" si="0"/>
        <v>0</v>
      </c>
      <c r="I31" s="36">
        <f t="shared" si="5"/>
        <v>0</v>
      </c>
      <c r="J31" s="35">
        <f t="shared" si="3"/>
        <v>0</v>
      </c>
      <c r="K31" s="35">
        <f t="shared" si="4"/>
        <v>0</v>
      </c>
      <c r="L31" s="10"/>
    </row>
    <row r="32" spans="1:12" ht="22.5" customHeight="1" x14ac:dyDescent="0.2">
      <c r="A32" s="10"/>
      <c r="B32" s="31">
        <v>12</v>
      </c>
      <c r="C32" s="38" t="s">
        <v>49</v>
      </c>
      <c r="D32" s="32" t="s">
        <v>50</v>
      </c>
      <c r="E32" s="33">
        <v>0</v>
      </c>
      <c r="F32" s="34">
        <f>$F$14</f>
        <v>0</v>
      </c>
      <c r="G32" s="34" t="s">
        <v>44</v>
      </c>
      <c r="H32" s="35">
        <f>$H$14</f>
        <v>0</v>
      </c>
      <c r="I32" s="35" t="s">
        <v>44</v>
      </c>
      <c r="J32" s="35">
        <f>SUM(F32:I32)</f>
        <v>0</v>
      </c>
      <c r="K32" s="35">
        <f>J32*2</f>
        <v>0</v>
      </c>
      <c r="L32" s="10"/>
    </row>
    <row r="33" spans="1:12" ht="22.5" customHeight="1" x14ac:dyDescent="0.2">
      <c r="A33" s="10"/>
      <c r="B33" s="31">
        <v>13</v>
      </c>
      <c r="C33" s="32" t="s">
        <v>32</v>
      </c>
      <c r="D33" s="32" t="s">
        <v>51</v>
      </c>
      <c r="E33" s="33">
        <v>0</v>
      </c>
      <c r="F33" s="34">
        <f>$F$14</f>
        <v>0</v>
      </c>
      <c r="G33" s="34" t="s">
        <v>44</v>
      </c>
      <c r="H33" s="35">
        <f>$H$14</f>
        <v>0</v>
      </c>
      <c r="I33" s="35" t="s">
        <v>44</v>
      </c>
      <c r="J33" s="35">
        <f>SUM(F33:I33)</f>
        <v>0</v>
      </c>
      <c r="K33" s="35">
        <f>J33*2</f>
        <v>0</v>
      </c>
      <c r="L33" s="10"/>
    </row>
    <row r="34" spans="1:12" ht="22.5" customHeight="1" x14ac:dyDescent="0.2">
      <c r="A34" s="10"/>
      <c r="B34" s="31">
        <v>14</v>
      </c>
      <c r="C34" s="38" t="s">
        <v>52</v>
      </c>
      <c r="D34" s="32" t="s">
        <v>53</v>
      </c>
      <c r="E34" s="33">
        <v>30700</v>
      </c>
      <c r="F34" s="34">
        <f>$F$14</f>
        <v>0</v>
      </c>
      <c r="G34" s="34">
        <f>ROUND($G$14*E34,2)</f>
        <v>0</v>
      </c>
      <c r="H34" s="35">
        <f>$H$14</f>
        <v>0</v>
      </c>
      <c r="I34" s="36">
        <f>I14</f>
        <v>0</v>
      </c>
      <c r="J34" s="35">
        <f t="shared" si="3"/>
        <v>0</v>
      </c>
      <c r="K34" s="35">
        <f t="shared" si="4"/>
        <v>0</v>
      </c>
      <c r="L34" s="10"/>
    </row>
    <row r="35" spans="1:12" ht="22.5" customHeight="1" x14ac:dyDescent="0.2">
      <c r="A35" s="10"/>
      <c r="B35" s="31">
        <v>15</v>
      </c>
      <c r="C35" s="38" t="s">
        <v>73</v>
      </c>
      <c r="D35" s="32" t="s">
        <v>74</v>
      </c>
      <c r="E35" s="33">
        <v>0</v>
      </c>
      <c r="F35" s="34">
        <f t="shared" si="1"/>
        <v>0</v>
      </c>
      <c r="G35" s="34" t="s">
        <v>44</v>
      </c>
      <c r="H35" s="35">
        <f t="shared" si="0"/>
        <v>0</v>
      </c>
      <c r="I35" s="35" t="s">
        <v>44</v>
      </c>
      <c r="J35" s="35">
        <f>SUM(F35:I35)</f>
        <v>0</v>
      </c>
      <c r="K35" s="35">
        <f t="shared" si="4"/>
        <v>0</v>
      </c>
      <c r="L35" s="10"/>
    </row>
    <row r="36" spans="1:12" ht="22.5" customHeight="1" x14ac:dyDescent="0.2">
      <c r="A36" s="10"/>
      <c r="B36" s="31">
        <v>16</v>
      </c>
      <c r="C36" s="38" t="s">
        <v>49</v>
      </c>
      <c r="D36" s="32" t="s">
        <v>54</v>
      </c>
      <c r="E36" s="33">
        <v>9600</v>
      </c>
      <c r="F36" s="34">
        <f t="shared" si="1"/>
        <v>0</v>
      </c>
      <c r="G36" s="34">
        <f>ROUND($G$14*E36,2)</f>
        <v>0</v>
      </c>
      <c r="H36" s="35">
        <f>$H$14</f>
        <v>0</v>
      </c>
      <c r="I36" s="36">
        <f>$I$14</f>
        <v>0</v>
      </c>
      <c r="J36" s="35">
        <f>SUM(F36:I36)</f>
        <v>0</v>
      </c>
      <c r="K36" s="35">
        <f t="shared" si="4"/>
        <v>0</v>
      </c>
      <c r="L36" s="10"/>
    </row>
    <row r="37" spans="1:12" ht="22.5" customHeight="1" x14ac:dyDescent="0.2">
      <c r="A37" s="10"/>
      <c r="B37" s="31">
        <v>17</v>
      </c>
      <c r="C37" s="32" t="s">
        <v>38</v>
      </c>
      <c r="D37" s="32" t="s">
        <v>55</v>
      </c>
      <c r="E37" s="33">
        <v>35800</v>
      </c>
      <c r="F37" s="34">
        <f t="shared" si="1"/>
        <v>0</v>
      </c>
      <c r="G37" s="34">
        <f>ROUND($G$14*E37,2)</f>
        <v>0</v>
      </c>
      <c r="H37" s="35">
        <f>$H$14</f>
        <v>0</v>
      </c>
      <c r="I37" s="36">
        <f>$I$14</f>
        <v>0</v>
      </c>
      <c r="J37" s="35">
        <f>SUM(F37:I37)</f>
        <v>0</v>
      </c>
      <c r="K37" s="35">
        <f t="shared" si="4"/>
        <v>0</v>
      </c>
      <c r="L37" s="10"/>
    </row>
    <row r="38" spans="1:12" ht="22.5" customHeight="1" x14ac:dyDescent="0.2">
      <c r="A38" s="10"/>
      <c r="B38" s="31">
        <v>18</v>
      </c>
      <c r="C38" s="32" t="s">
        <v>52</v>
      </c>
      <c r="D38" s="32" t="s">
        <v>56</v>
      </c>
      <c r="E38" s="33">
        <v>9100</v>
      </c>
      <c r="F38" s="34">
        <f t="shared" si="1"/>
        <v>0</v>
      </c>
      <c r="G38" s="34">
        <f>ROUND($G$14*E38,2)</f>
        <v>0</v>
      </c>
      <c r="H38" s="35">
        <f t="shared" si="0"/>
        <v>0</v>
      </c>
      <c r="I38" s="36">
        <f t="shared" ref="I38:I42" si="6">$I$14</f>
        <v>0</v>
      </c>
      <c r="J38" s="35">
        <f t="shared" si="3"/>
        <v>0</v>
      </c>
      <c r="K38" s="35">
        <f t="shared" si="4"/>
        <v>0</v>
      </c>
      <c r="L38" s="10"/>
    </row>
    <row r="39" spans="1:12" ht="22.5" customHeight="1" x14ac:dyDescent="0.2">
      <c r="A39" s="10"/>
      <c r="B39" s="31">
        <v>19</v>
      </c>
      <c r="C39" s="32" t="s">
        <v>52</v>
      </c>
      <c r="D39" s="32" t="s">
        <v>57</v>
      </c>
      <c r="E39" s="33">
        <v>16000</v>
      </c>
      <c r="F39" s="34">
        <f t="shared" si="1"/>
        <v>0</v>
      </c>
      <c r="G39" s="34">
        <f t="shared" ref="G39" si="7">ROUND($G$14*E39,2)</f>
        <v>0</v>
      </c>
      <c r="H39" s="35">
        <f t="shared" si="0"/>
        <v>0</v>
      </c>
      <c r="I39" s="36">
        <f t="shared" si="6"/>
        <v>0</v>
      </c>
      <c r="J39" s="35">
        <f t="shared" si="3"/>
        <v>0</v>
      </c>
      <c r="K39" s="35">
        <f t="shared" si="4"/>
        <v>0</v>
      </c>
      <c r="L39" s="10"/>
    </row>
    <row r="40" spans="1:12" ht="22.5" customHeight="1" x14ac:dyDescent="0.2">
      <c r="A40" s="10"/>
      <c r="B40" s="31">
        <v>20</v>
      </c>
      <c r="C40" s="32" t="s">
        <v>36</v>
      </c>
      <c r="D40" s="32" t="s">
        <v>58</v>
      </c>
      <c r="E40" s="33">
        <v>84972</v>
      </c>
      <c r="F40" s="34">
        <f t="shared" si="1"/>
        <v>0</v>
      </c>
      <c r="G40" s="34">
        <f>ROUND($G$14*E40,2)</f>
        <v>0</v>
      </c>
      <c r="H40" s="35">
        <f t="shared" si="0"/>
        <v>0</v>
      </c>
      <c r="I40" s="36">
        <f t="shared" si="6"/>
        <v>0</v>
      </c>
      <c r="J40" s="35">
        <f t="shared" si="3"/>
        <v>0</v>
      </c>
      <c r="K40" s="35">
        <f t="shared" si="4"/>
        <v>0</v>
      </c>
      <c r="L40" s="10"/>
    </row>
    <row r="41" spans="1:12" ht="22.5" customHeight="1" x14ac:dyDescent="0.2">
      <c r="A41" s="10"/>
      <c r="B41" s="31">
        <v>21</v>
      </c>
      <c r="C41" s="32" t="s">
        <v>36</v>
      </c>
      <c r="D41" s="39" t="s">
        <v>72</v>
      </c>
      <c r="E41" s="33">
        <v>152900</v>
      </c>
      <c r="F41" s="34">
        <f t="shared" si="1"/>
        <v>0</v>
      </c>
      <c r="G41" s="34">
        <f>ROUND($G$14*E41,2)</f>
        <v>0</v>
      </c>
      <c r="H41" s="35">
        <f t="shared" si="0"/>
        <v>0</v>
      </c>
      <c r="I41" s="36">
        <f t="shared" si="6"/>
        <v>0</v>
      </c>
      <c r="J41" s="35">
        <f>SUM(F41:I41)</f>
        <v>0</v>
      </c>
      <c r="K41" s="35">
        <f>J41*2</f>
        <v>0</v>
      </c>
      <c r="L41" s="10"/>
    </row>
    <row r="42" spans="1:12" ht="22.5" customHeight="1" x14ac:dyDescent="0.2">
      <c r="A42" s="10"/>
      <c r="B42" s="31">
        <v>22</v>
      </c>
      <c r="C42" s="39" t="s">
        <v>75</v>
      </c>
      <c r="D42" s="32" t="s">
        <v>76</v>
      </c>
      <c r="E42" s="33">
        <v>81000</v>
      </c>
      <c r="F42" s="34">
        <f t="shared" si="1"/>
        <v>0</v>
      </c>
      <c r="G42" s="34">
        <f>ROUND($G$14*E42,2)</f>
        <v>0</v>
      </c>
      <c r="H42" s="35">
        <f t="shared" si="0"/>
        <v>0</v>
      </c>
      <c r="I42" s="36">
        <f t="shared" si="6"/>
        <v>0</v>
      </c>
      <c r="J42" s="35">
        <f>SUM(F42:I42)</f>
        <v>0</v>
      </c>
      <c r="K42" s="35">
        <f t="shared" si="4"/>
        <v>0</v>
      </c>
      <c r="L42" s="10"/>
    </row>
    <row r="43" spans="1:12" ht="18.75" customHeight="1" x14ac:dyDescent="0.2">
      <c r="A43" s="10"/>
      <c r="B43" s="63" t="s">
        <v>59</v>
      </c>
      <c r="C43" s="64"/>
      <c r="D43" s="64"/>
      <c r="E43" s="64"/>
      <c r="F43" s="64"/>
      <c r="G43" s="64"/>
      <c r="H43" s="64"/>
      <c r="I43" s="64"/>
      <c r="J43" s="64"/>
      <c r="K43" s="65"/>
      <c r="L43" s="10"/>
    </row>
    <row r="44" spans="1:12" ht="21" customHeight="1" x14ac:dyDescent="0.2">
      <c r="A44" s="10"/>
      <c r="B44" s="31">
        <v>1</v>
      </c>
      <c r="C44" s="40" t="s">
        <v>60</v>
      </c>
      <c r="D44" s="32" t="s">
        <v>61</v>
      </c>
      <c r="E44" s="41">
        <v>0</v>
      </c>
      <c r="F44" s="33">
        <f>$F$15</f>
        <v>0</v>
      </c>
      <c r="G44" s="33" t="s">
        <v>44</v>
      </c>
      <c r="H44" s="22" t="s">
        <v>44</v>
      </c>
      <c r="I44" s="22" t="s">
        <v>44</v>
      </c>
      <c r="J44" s="35">
        <f>SUM(F44:I44)</f>
        <v>0</v>
      </c>
      <c r="K44" s="35">
        <f>J44*2</f>
        <v>0</v>
      </c>
      <c r="L44" s="10"/>
    </row>
    <row r="45" spans="1:12" ht="21" customHeight="1" x14ac:dyDescent="0.2">
      <c r="A45" s="10"/>
      <c r="B45" s="31">
        <v>2</v>
      </c>
      <c r="C45" s="40" t="s">
        <v>60</v>
      </c>
      <c r="D45" s="32" t="s">
        <v>62</v>
      </c>
      <c r="E45" s="41">
        <v>0</v>
      </c>
      <c r="F45" s="33">
        <f t="shared" ref="F45:F48" si="8">$F$15</f>
        <v>0</v>
      </c>
      <c r="G45" s="33" t="s">
        <v>44</v>
      </c>
      <c r="H45" s="22" t="s">
        <v>44</v>
      </c>
      <c r="I45" s="22" t="s">
        <v>44</v>
      </c>
      <c r="J45" s="35">
        <f>SUM(F45:I45)</f>
        <v>0</v>
      </c>
      <c r="K45" s="35">
        <f>J45*2</f>
        <v>0</v>
      </c>
      <c r="L45" s="10"/>
    </row>
    <row r="46" spans="1:12" ht="21" customHeight="1" x14ac:dyDescent="0.2">
      <c r="A46" s="10"/>
      <c r="B46" s="31">
        <v>3</v>
      </c>
      <c r="C46" s="40" t="s">
        <v>63</v>
      </c>
      <c r="D46" s="32" t="s">
        <v>64</v>
      </c>
      <c r="E46" s="41">
        <v>0</v>
      </c>
      <c r="F46" s="33">
        <f t="shared" si="8"/>
        <v>0</v>
      </c>
      <c r="G46" s="33" t="s">
        <v>44</v>
      </c>
      <c r="H46" s="22" t="s">
        <v>44</v>
      </c>
      <c r="I46" s="22" t="s">
        <v>44</v>
      </c>
      <c r="J46" s="35">
        <f>SUM(F46:I46)</f>
        <v>0</v>
      </c>
      <c r="K46" s="35">
        <f>J46*2</f>
        <v>0</v>
      </c>
      <c r="L46" s="10"/>
    </row>
    <row r="47" spans="1:12" ht="21" customHeight="1" x14ac:dyDescent="0.2">
      <c r="A47" s="10"/>
      <c r="B47" s="31">
        <v>4</v>
      </c>
      <c r="C47" s="40" t="s">
        <v>65</v>
      </c>
      <c r="D47" s="42" t="s">
        <v>66</v>
      </c>
      <c r="E47" s="41">
        <v>0</v>
      </c>
      <c r="F47" s="33">
        <f t="shared" si="8"/>
        <v>0</v>
      </c>
      <c r="G47" s="33" t="s">
        <v>44</v>
      </c>
      <c r="H47" s="22" t="s">
        <v>44</v>
      </c>
      <c r="I47" s="22" t="s">
        <v>44</v>
      </c>
      <c r="J47" s="35">
        <f>SUM(F47:I47)</f>
        <v>0</v>
      </c>
      <c r="K47" s="35">
        <f>J47*2</f>
        <v>0</v>
      </c>
      <c r="L47" s="10"/>
    </row>
    <row r="48" spans="1:12" ht="21" customHeight="1" x14ac:dyDescent="0.2">
      <c r="A48" s="10"/>
      <c r="B48" s="31">
        <v>5</v>
      </c>
      <c r="C48" s="40" t="s">
        <v>67</v>
      </c>
      <c r="D48" s="42" t="s">
        <v>68</v>
      </c>
      <c r="E48" s="41">
        <v>0</v>
      </c>
      <c r="F48" s="33">
        <f t="shared" si="8"/>
        <v>0</v>
      </c>
      <c r="G48" s="33" t="s">
        <v>44</v>
      </c>
      <c r="H48" s="22" t="s">
        <v>44</v>
      </c>
      <c r="I48" s="22" t="s">
        <v>44</v>
      </c>
      <c r="J48" s="35">
        <f>SUM(F48:I48)</f>
        <v>0</v>
      </c>
      <c r="K48" s="35">
        <f>J48*2</f>
        <v>0</v>
      </c>
      <c r="L48" s="10"/>
    </row>
    <row r="49" spans="1:12" ht="22.5" customHeight="1" x14ac:dyDescent="0.2">
      <c r="A49" s="10"/>
      <c r="B49" s="16"/>
      <c r="C49" s="10"/>
      <c r="D49" s="43"/>
      <c r="E49" s="43"/>
      <c r="F49" s="44"/>
      <c r="G49" s="44"/>
      <c r="H49" s="44"/>
      <c r="I49" s="45"/>
      <c r="J49" s="45"/>
      <c r="K49" s="10"/>
      <c r="L49" s="10"/>
    </row>
    <row r="50" spans="1:12" ht="15.75" x14ac:dyDescent="0.2">
      <c r="A50" s="10"/>
      <c r="B50" s="16"/>
      <c r="C50" s="10"/>
      <c r="D50" s="50" t="s">
        <v>69</v>
      </c>
      <c r="E50" s="51"/>
      <c r="F50" s="51"/>
      <c r="G50" s="51"/>
      <c r="H50" s="51"/>
      <c r="I50" s="52"/>
      <c r="J50" s="46">
        <f>SUM(K21:K42)+SUM(K44:K48)</f>
        <v>0</v>
      </c>
      <c r="K50" s="10"/>
      <c r="L50" s="10"/>
    </row>
    <row r="51" spans="1:12" ht="32.25" customHeight="1" x14ac:dyDescent="0.2">
      <c r="A51" s="10"/>
      <c r="B51" s="10"/>
      <c r="C51" s="10"/>
      <c r="D51" s="53" t="s">
        <v>70</v>
      </c>
      <c r="E51" s="54"/>
      <c r="F51" s="54"/>
      <c r="G51" s="54"/>
      <c r="H51" s="54"/>
      <c r="I51" s="55"/>
      <c r="J51" s="46">
        <f>J50*1.2</f>
        <v>0</v>
      </c>
      <c r="K51" s="10"/>
      <c r="L51" s="10"/>
    </row>
    <row r="52" spans="1:12" ht="26.25" customHeight="1" x14ac:dyDescent="0.2">
      <c r="A52" s="10"/>
      <c r="B52" s="10"/>
      <c r="C52" s="10"/>
      <c r="D52" s="47"/>
      <c r="E52" s="47"/>
      <c r="F52" s="47"/>
      <c r="G52" s="47"/>
      <c r="H52" s="47"/>
      <c r="I52" s="47"/>
      <c r="J52" s="48"/>
      <c r="K52" s="10"/>
      <c r="L52" s="10"/>
    </row>
    <row r="53" spans="1:12" ht="38.25" customHeight="1" x14ac:dyDescent="0.2">
      <c r="A53" s="10"/>
      <c r="B53" s="56" t="s">
        <v>77</v>
      </c>
      <c r="C53" s="56"/>
      <c r="D53" s="56"/>
      <c r="E53" s="56"/>
      <c r="F53" s="56"/>
      <c r="G53" s="56"/>
      <c r="H53" s="56"/>
      <c r="I53" s="56"/>
      <c r="J53" s="56"/>
      <c r="K53" s="56"/>
      <c r="L53" s="10"/>
    </row>
    <row r="54" spans="1:12" ht="40.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49"/>
    </row>
    <row r="55" spans="1:12" ht="11.25" customHeight="1" x14ac:dyDescent="0.2">
      <c r="L55" s="8"/>
    </row>
    <row r="56" spans="1:12" ht="81" customHeight="1" x14ac:dyDescent="0.2"/>
    <row r="57" spans="1:12" ht="81" customHeight="1" x14ac:dyDescent="0.2"/>
  </sheetData>
  <sheetProtection algorithmName="SHA-512" hashValue="rb1D4HhQRzzgGKTLjj3ua+1dlmWelZp/Af0FCF9pIUE/O7k/kcZ5H/Kib+ZIEdTXwp7n5qdgsA6k7xZo68we8A==" saltValue="H/skQdp3OR6dkfMDYo+ONg==" spinCount="100000" sheet="1" objects="1" scenarios="1"/>
  <mergeCells count="9">
    <mergeCell ref="D50:I50"/>
    <mergeCell ref="D51:I51"/>
    <mergeCell ref="B53:K53"/>
    <mergeCell ref="D4:F4"/>
    <mergeCell ref="B7:K7"/>
    <mergeCell ref="D11:L11"/>
    <mergeCell ref="D17:L17"/>
    <mergeCell ref="B20:K20"/>
    <mergeCell ref="B43:K43"/>
  </mergeCells>
  <dataValidations count="1">
    <dataValidation type="decimal" operator="greaterThan" allowBlank="1" showInputMessage="1" showErrorMessage="1" sqref="F15:G15 F13:H14" xr:uid="{99A9E28A-5BED-4AE4-87DE-0753ECC303F1}">
      <formula1>0</formula1>
    </dataValidation>
  </dataValidation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Dułka</dc:creator>
  <cp:lastModifiedBy>Daria Wielec</cp:lastModifiedBy>
  <dcterms:created xsi:type="dcterms:W3CDTF">2022-10-24T10:49:37Z</dcterms:created>
  <dcterms:modified xsi:type="dcterms:W3CDTF">2024-10-17T07:35:09Z</dcterms:modified>
</cp:coreProperties>
</file>