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Desktop\ochrona osób i mienia 2022\"/>
    </mc:Choice>
  </mc:AlternateContent>
  <xr:revisionPtr revIDLastSave="0" documentId="8_{4C3450BB-7ADE-4385-B60A-B3C0F6BBA6FE}" xr6:coauthVersionLast="47" xr6:coauthVersionMax="47" xr10:uidLastSave="{00000000-0000-0000-0000-000000000000}"/>
  <bookViews>
    <workbookView xWindow="-120" yWindow="-120" windowWidth="29040" windowHeight="15840" xr2:uid="{8EB843B1-9DBC-44A2-9A11-9F93CB92197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E36" i="1" s="1"/>
  <c r="H14" i="1"/>
  <c r="E35" i="1" s="1"/>
  <c r="H8" i="1"/>
  <c r="E34" i="1" s="1"/>
  <c r="I14" i="1" l="1"/>
  <c r="K14" i="1" s="1"/>
  <c r="E37" i="1"/>
  <c r="F36" i="1"/>
  <c r="G36" i="1" s="1"/>
  <c r="G35" i="1"/>
  <c r="I8" i="1"/>
  <c r="F34" i="1" s="1"/>
  <c r="J27" i="1"/>
  <c r="F35" i="1"/>
  <c r="K27" i="1"/>
  <c r="K8" i="1" l="1"/>
  <c r="G34" i="1" s="1"/>
  <c r="G37" i="1"/>
  <c r="F37" i="1"/>
</calcChain>
</file>

<file path=xl/sharedStrings.xml><?xml version="1.0" encoding="utf-8"?>
<sst xmlns="http://schemas.openxmlformats.org/spreadsheetml/2006/main" count="47" uniqueCount="30">
  <si>
    <t>Zadanie Nr 1</t>
  </si>
  <si>
    <t xml:space="preserve">Dotyczy biektów: a) Urzędu Gminy w Luzinie przy ul. Ofiar Stutthofu 11,
b) Urzędu Gminy w Luzinie przy ul. 10 Marca 11,
c) Świetlicy Wiejskiej w Dąbrówce, ul. Ppłk. Ryszarda Lubowiedzkiego 16,
d) Ochotniczej Straży Pożarnej w Luzinie, ul. Ofiar Stutthofu 39, 
e) Ochotniczej Straży Pożarnej w Milwinie, ul. Strażacka 5, 
f) Ochotniczej Straży Pożarnej w Zelewie, ul. Długa 31
</t>
  </si>
  <si>
    <t>LP</t>
  </si>
  <si>
    <t>Opis przedmiotu zamówienia</t>
  </si>
  <si>
    <t>Ilość obiektów</t>
  </si>
  <si>
    <t>Ilość miesięcy</t>
  </si>
  <si>
    <t>Cena jednostkowa netto za 1 obiekt/mies. W PLN</t>
  </si>
  <si>
    <t>Wartość zamóienia neto w PLN (kol. 3*4*5)</t>
  </si>
  <si>
    <t>Stawka podatku VAT</t>
  </si>
  <si>
    <t>Kwota podatku VAT w PLN (kol 6*7)</t>
  </si>
  <si>
    <t>Wartość brutto w PLN (kol 6+8)</t>
  </si>
  <si>
    <t>Stały dozór sygnałów przesyłanych, gromadzonych i przetwarzanych w systemach alarmowych zainstalowanych w obiektach chronionych wraz z patrolowaniem, pojazdem Wykonawcy, rejonów objętych dozorowaniem ( patrole prewencyjne co najmniej 2 w ciągu dyżuru dobowego, zwracając uwagę na stan bezpieczeństwa i potencjalne zagrożenia) i podejmowanie, w ciągu 7- 10 minut, interwencji fizycznej, działań zmierzających do uniemożliwienia włamania, kradzieży, a także zabezpieczenie mienia (uzbrojona grupa interwencyjna)</t>
  </si>
  <si>
    <t>Zadanie Nr 2</t>
  </si>
  <si>
    <t>DOTYCZY OBIEKTÓW: a) Urzędu Gminy w Luzinie przy ul. Ofiar Stutthofu 11, 
b) Urzędu Gminy w Luzinie przy ul. 10 Marca 11,
m) Ochotniczej Straży Pożarnej w Luzinie, ul. Ofiar Stutthofu 39,
n) Ochotniczej Straży Pożarnej w Milwinie, ul. Strażacka 5, 
o) Ochotniczej Straży Pożarnej w Zelewie, ul. Długa 31,
p) Świetlicy Wiejskiej w Dąbrówce ul. Ppłk. Ryszarda Lubowiedzkiego 16.</t>
  </si>
  <si>
    <t>Ilość kwartałow</t>
  </si>
  <si>
    <t>Cena jednostkowa netto za  W PLN</t>
  </si>
  <si>
    <t>Zabezpieczenia technicznego polegającego na konserwacji systemów alarmowych jeden raz na kwartał</t>
  </si>
  <si>
    <t>W ramach przedmiotu zamówienia Wykonawca winien przystosować/ przeprogramować istniejącą instalację alarmową Zamawiającego do oferowanego systemu dozoru sygnałów.</t>
  </si>
  <si>
    <t xml:space="preserve">Po wykonaniu konserwacji Wykonawca zobowiązany jest przedstawić protokół z wykonanego zadania do odpowiedniej jednostki Urzędu Gminy w Luzinie. </t>
  </si>
  <si>
    <t>ZADANIE NR 3</t>
  </si>
  <si>
    <r>
      <t>Stały dozór sygnałów przesyłowych, gromadzonych i przetwarzanych w systemach alarmowych zainstalowanych w obiektach chronionych wraz z ich patrolowaniem pojazdem Wykonawcy (patrole interwencyjne, co najmniej 2 w ciągu dyżuru dobowego, zwracając uwagę na stan bezpieczeństwa i potencjalne zagrożenie) i podejmowaniu w ciągu 7-10 minut interwencji fizycznej, działań zmierzających do uniemożliwienia włamania, kradzieży a także zabezpieczenie mienia (uzbrojona grupa interwencyjna).                                                                                                                      Ochrona dotyczy następujących obiektów:</t>
    </r>
    <r>
      <rPr>
        <sz val="11"/>
        <color theme="8" tint="-0.249977111117893"/>
        <rFont val="Calibri"/>
        <family val="2"/>
        <charset val="238"/>
        <scheme val="minor"/>
      </rPr>
      <t xml:space="preserve"> 1. Tłocznia ścieów P2 w Luzinie przy ul. Krótkiej 1; 2. Tłocznia ścieków P3 w Luzinie przy ul. Rzecznej 16; 3. Tłocznia ścieków P5 w Robakowie przy ul. Ziemskiej 2; 4. Tłocznia ścieków w Kębłowie przy ul. Wejherowskiej; 6. lTłocznia ścieków P6 w Kębłowie przy ul.Zagrodowej 6; 7. Tłocznia ścieków w Kębłowie przy ul. Solidarności; 8. Tłocznia ścieków P8 w Kębłowie przy ul Przyleśnej; 9. Tłocznia ścieków P11w Kębłowie przy ul. Lęsna Polana 7; 10. Tłocznia ścieków P12 w Kębłowie przy skrzyżowaniu ulic Wiejskiej i Rolniczej; 11. Tłocznia ścieków P14 w Kęłowie przy skrzyżowaniu ulic Ludowej i Chopina</t>
    </r>
  </si>
  <si>
    <t>Wartość zamóienia neto w PLN (kol. 1*2*3)</t>
  </si>
  <si>
    <t>Kwota podatku VAT w PLN (kol 4*5)</t>
  </si>
  <si>
    <t>Wartość brutto w PLN (kol 5+6)</t>
  </si>
  <si>
    <t>Stały dozór sygnałów przesyłowych, gromadzonych i przetwarzanych w systemach alarmowych zainstalowanych w obiektach chronionych wraz z ich patrolowaniem pojazdem Wykonawcy (patrole interwencyjne, co najmniej 2 w ciągu dyżuru dobowego, zwracając uwagę na stan bezpieczeństwa i potencjalne zagrożenie) i podejmowaniu w ciągu 7-10 minut interwencji fizycznej, działań zmierzających do uniemożliwienia włamania, kradzieży a także zabezpieczenie mienia (uzbrojona grupa interwencyjna).</t>
  </si>
  <si>
    <t>Tabela. Łączna wartość zadań w PLN</t>
  </si>
  <si>
    <t>Wartość zamówienia netto (w PLN)</t>
  </si>
  <si>
    <t>Wartość podatku VAT (w PLN)</t>
  </si>
  <si>
    <t>Wartość zamówienia brutto (w PLN)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</si>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</sst>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8" fillId="2" borderId="0" xfId="0" applyFont="1" applyFill="1"/>
    <xf numFmtId="0" fontId="0" fillId="0" borderId="1" xfId="0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908C8-8FF1-4C06-8311-349F01479A18}">
  <dimension ref="C4:K39"/>
  <sheetViews>
    <sheetView tabSelected="1" topLeftCell="A3" zoomScaleNormal="100" workbookViewId="0">
      <selection activeCell="E15" sqref="E15"/>
    </sheetView>
  </sheetViews>
  <sheetFormatPr defaultRowHeight="15" x14ac:dyDescent="0.25"/>
  <cols>
    <col min="4" max="4" width="47.140625" customWidth="1"/>
    <col min="7" max="7" width="13.5703125" customWidth="1"/>
    <col min="8" max="8" width="12.85546875" customWidth="1"/>
    <col min="11" max="11" width="11.28515625" customWidth="1"/>
  </cols>
  <sheetData>
    <row r="4" spans="3:11" ht="18.75" x14ac:dyDescent="0.3">
      <c r="D4" s="1" t="s">
        <v>0</v>
      </c>
      <c r="E4" s="2"/>
      <c r="F4" s="2"/>
      <c r="G4" s="2"/>
      <c r="H4" s="2"/>
      <c r="I4" s="2"/>
      <c r="J4" s="2"/>
      <c r="K4" s="3"/>
    </row>
    <row r="5" spans="3:11" x14ac:dyDescent="0.25">
      <c r="C5" s="4"/>
      <c r="D5" s="5" t="s">
        <v>1</v>
      </c>
      <c r="E5" s="6"/>
      <c r="F5" s="6"/>
      <c r="G5" s="6"/>
      <c r="H5" s="6"/>
      <c r="I5" s="6"/>
      <c r="J5" s="6"/>
      <c r="K5" s="7"/>
    </row>
    <row r="6" spans="3:11" ht="90.75" customHeight="1" x14ac:dyDescent="0.25">
      <c r="C6" s="8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</row>
    <row r="7" spans="3:11" x14ac:dyDescent="0.25">
      <c r="C7" s="10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</row>
    <row r="8" spans="3:11" ht="291" customHeight="1" x14ac:dyDescent="0.25">
      <c r="C8" s="12">
        <v>1</v>
      </c>
      <c r="D8" s="13" t="s">
        <v>11</v>
      </c>
      <c r="E8" s="12">
        <v>7</v>
      </c>
      <c r="F8" s="12">
        <v>40</v>
      </c>
      <c r="G8" s="12"/>
      <c r="H8" s="12">
        <f>E8*F8*G8</f>
        <v>0</v>
      </c>
      <c r="I8" s="12">
        <f>H8*J8</f>
        <v>0</v>
      </c>
      <c r="J8" s="14"/>
      <c r="K8" s="12">
        <f>H8+I8</f>
        <v>0</v>
      </c>
    </row>
    <row r="10" spans="3:11" ht="21" x14ac:dyDescent="0.35">
      <c r="D10" s="15" t="s">
        <v>12</v>
      </c>
      <c r="E10" s="16"/>
      <c r="F10" s="16"/>
      <c r="G10" s="16"/>
      <c r="H10" s="16"/>
      <c r="I10" s="16"/>
      <c r="J10" s="16"/>
      <c r="K10" s="17"/>
    </row>
    <row r="11" spans="3:11" x14ac:dyDescent="0.25">
      <c r="C11" s="4"/>
      <c r="D11" s="5" t="s">
        <v>13</v>
      </c>
      <c r="E11" s="6"/>
      <c r="F11" s="6"/>
      <c r="G11" s="6"/>
      <c r="H11" s="6"/>
      <c r="I11" s="6"/>
      <c r="J11" s="6"/>
      <c r="K11" s="7"/>
    </row>
    <row r="12" spans="3:11" ht="75" x14ac:dyDescent="0.25">
      <c r="C12" s="8" t="s">
        <v>2</v>
      </c>
      <c r="D12" s="9" t="s">
        <v>3</v>
      </c>
      <c r="E12" s="9" t="s">
        <v>4</v>
      </c>
      <c r="F12" s="9" t="s">
        <v>14</v>
      </c>
      <c r="G12" s="9" t="s">
        <v>15</v>
      </c>
      <c r="H12" s="9" t="s">
        <v>7</v>
      </c>
      <c r="I12" s="9" t="s">
        <v>8</v>
      </c>
      <c r="J12" s="9" t="s">
        <v>9</v>
      </c>
      <c r="K12" s="9" t="s">
        <v>10</v>
      </c>
    </row>
    <row r="13" spans="3:11" x14ac:dyDescent="0.25">
      <c r="C13" s="10">
        <v>1</v>
      </c>
      <c r="D13" s="11">
        <v>2</v>
      </c>
      <c r="E13" s="11">
        <v>3</v>
      </c>
      <c r="F13" s="11">
        <v>4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</row>
    <row r="14" spans="3:11" ht="210" x14ac:dyDescent="0.25">
      <c r="C14" s="12">
        <v>1</v>
      </c>
      <c r="D14" s="18" t="s">
        <v>16</v>
      </c>
      <c r="E14" s="12">
        <v>7</v>
      </c>
      <c r="F14" s="12">
        <v>10</v>
      </c>
      <c r="G14" s="12"/>
      <c r="H14" s="12">
        <f>E14*F14*G14</f>
        <v>0</v>
      </c>
      <c r="I14" s="12">
        <f>J14*H14</f>
        <v>0</v>
      </c>
      <c r="J14" s="14"/>
      <c r="K14" s="12">
        <f>H14+I14</f>
        <v>0</v>
      </c>
    </row>
    <row r="15" spans="3:11" x14ac:dyDescent="0.25">
      <c r="D15" s="19"/>
    </row>
    <row r="16" spans="3:11" x14ac:dyDescent="0.25">
      <c r="D16" s="20" t="s">
        <v>17</v>
      </c>
      <c r="E16" s="20"/>
      <c r="F16" s="20"/>
      <c r="G16" s="20"/>
      <c r="H16" s="20"/>
      <c r="I16" s="20"/>
      <c r="J16" s="20"/>
      <c r="K16" s="20"/>
    </row>
    <row r="17" spans="4:11" x14ac:dyDescent="0.25">
      <c r="D17" s="21" t="s">
        <v>18</v>
      </c>
      <c r="E17" s="22"/>
      <c r="F17" s="22"/>
      <c r="G17" s="22"/>
      <c r="H17" s="22"/>
      <c r="I17" s="22"/>
      <c r="J17" s="22"/>
      <c r="K17" s="22"/>
    </row>
    <row r="23" spans="4:11" ht="21" x14ac:dyDescent="0.35">
      <c r="D23" s="15" t="s">
        <v>19</v>
      </c>
      <c r="E23" s="16"/>
      <c r="F23" s="16"/>
      <c r="G23" s="16"/>
      <c r="H23" s="16"/>
      <c r="I23" s="16"/>
      <c r="J23" s="16"/>
      <c r="K23" s="17"/>
    </row>
    <row r="24" spans="4:11" x14ac:dyDescent="0.25">
      <c r="D24" s="23" t="s">
        <v>20</v>
      </c>
      <c r="E24" s="24"/>
      <c r="F24" s="24"/>
      <c r="G24" s="24"/>
      <c r="H24" s="24"/>
      <c r="I24" s="24"/>
      <c r="J24" s="24"/>
      <c r="K24" s="25"/>
    </row>
    <row r="25" spans="4:11" ht="120" x14ac:dyDescent="0.25">
      <c r="D25" s="9" t="s">
        <v>3</v>
      </c>
      <c r="E25" s="9" t="s">
        <v>4</v>
      </c>
      <c r="F25" s="9" t="s">
        <v>5</v>
      </c>
      <c r="G25" s="9" t="s">
        <v>6</v>
      </c>
      <c r="H25" s="9" t="s">
        <v>21</v>
      </c>
      <c r="I25" s="9" t="s">
        <v>8</v>
      </c>
      <c r="J25" s="9" t="s">
        <v>22</v>
      </c>
      <c r="K25" s="9" t="s">
        <v>23</v>
      </c>
    </row>
    <row r="26" spans="4:11" x14ac:dyDescent="0.25">
      <c r="D26" s="9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</row>
    <row r="27" spans="4:11" ht="291.75" customHeight="1" x14ac:dyDescent="0.25">
      <c r="D27" s="13" t="s">
        <v>24</v>
      </c>
      <c r="E27" s="12">
        <v>11</v>
      </c>
      <c r="F27" s="12">
        <v>40</v>
      </c>
      <c r="G27" s="12"/>
      <c r="H27" s="12">
        <f>E27*F27*G27</f>
        <v>0</v>
      </c>
      <c r="I27" s="14"/>
      <c r="J27" s="12">
        <f>H27*I27</f>
        <v>0</v>
      </c>
      <c r="K27" s="12">
        <f>H27+J27</f>
        <v>0</v>
      </c>
    </row>
    <row r="32" spans="4:11" ht="23.25" x14ac:dyDescent="0.35">
      <c r="D32" s="26" t="s">
        <v>25</v>
      </c>
    </row>
    <row r="33" spans="3:7" ht="75" x14ac:dyDescent="0.25">
      <c r="C33" s="8" t="s">
        <v>2</v>
      </c>
      <c r="D33" s="9" t="s">
        <v>3</v>
      </c>
      <c r="E33" s="9" t="s">
        <v>26</v>
      </c>
      <c r="F33" s="9" t="s">
        <v>27</v>
      </c>
      <c r="G33" s="9" t="s">
        <v>28</v>
      </c>
    </row>
    <row r="34" spans="3:7" ht="409.5" x14ac:dyDescent="0.25">
      <c r="C34" s="12">
        <v>1</v>
      </c>
      <c r="D34" s="13" t="s">
        <v>11</v>
      </c>
      <c r="E34" s="12">
        <f>H8</f>
        <v>0</v>
      </c>
      <c r="F34" s="12">
        <f>I8</f>
        <v>0</v>
      </c>
      <c r="G34" s="12">
        <f>K8</f>
        <v>0</v>
      </c>
    </row>
    <row r="35" spans="3:7" ht="210" x14ac:dyDescent="0.25">
      <c r="C35" s="12">
        <v>2</v>
      </c>
      <c r="D35" s="18" t="s">
        <v>16</v>
      </c>
      <c r="E35" s="12">
        <f>H14</f>
        <v>0</v>
      </c>
      <c r="F35" s="12">
        <f>23%*E35</f>
        <v>0</v>
      </c>
      <c r="G35" s="12">
        <f>E35+F35</f>
        <v>0</v>
      </c>
    </row>
    <row r="36" spans="3:7" ht="409.5" x14ac:dyDescent="0.25">
      <c r="C36" s="27">
        <v>3</v>
      </c>
      <c r="D36" s="13" t="s">
        <v>24</v>
      </c>
      <c r="E36" s="12">
        <f>H27</f>
        <v>0</v>
      </c>
      <c r="F36" s="12">
        <f>E36*23%</f>
        <v>0</v>
      </c>
      <c r="G36" s="12">
        <f>E36+F36</f>
        <v>0</v>
      </c>
    </row>
    <row r="37" spans="3:7" ht="18.75" x14ac:dyDescent="0.25">
      <c r="C37" s="28" t="s">
        <v>29</v>
      </c>
      <c r="D37" s="29"/>
      <c r="E37" s="30">
        <f>SUM(E34:E36)</f>
        <v>0</v>
      </c>
      <c r="F37" s="30">
        <f>SUM(F34:F36)</f>
        <v>0</v>
      </c>
      <c r="G37" s="30">
        <f>SUM(G34:G36)</f>
        <v>0</v>
      </c>
    </row>
    <row r="38" spans="3:7" x14ac:dyDescent="0.25">
      <c r="C38" s="31"/>
      <c r="D38" s="31"/>
      <c r="E38" s="31"/>
      <c r="F38" s="31"/>
      <c r="G38" s="31"/>
    </row>
    <row r="39" spans="3:7" x14ac:dyDescent="0.25">
      <c r="E39" s="32"/>
    </row>
  </sheetData>
  <mergeCells count="8">
    <mergeCell ref="D24:K24"/>
    <mergeCell ref="C37:D37"/>
    <mergeCell ref="D4:K4"/>
    <mergeCell ref="D5:K5"/>
    <mergeCell ref="D10:K10"/>
    <mergeCell ref="D11:K11"/>
    <mergeCell ref="D16:K16"/>
    <mergeCell ref="D23:K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2022-08-03T13:29:32Z</dcterms:created>
  <dcterms:modified xsi:type="dcterms:W3CDTF">2022-08-03T13:44:23Z</dcterms:modified>
</cp:coreProperties>
</file>