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'auta'!$A$1:$W$23</definedName>
    <definedName name="_xlnm.Print_Area" localSheetId="1">'budynki'!$A$1:$Y$76</definedName>
    <definedName name="_xlnm.Print_Area" localSheetId="2">'elektronika '!$A$1:$D$246</definedName>
    <definedName name="_xlnm.Print_Area" localSheetId="0">'informacje ogólne'!$A$1:$J$11</definedName>
    <definedName name="_xlnm.Print_Area" localSheetId="6">'lokalizacje'!$A$1:$C$10</definedName>
    <definedName name="_xlnm.Print_Area" localSheetId="4">'szkody'!$A$1:$D$31</definedName>
    <definedName name="_xlnm.Print_Area" localSheetId="5">'środki trwałe'!$A$1:$D$13</definedName>
  </definedNames>
  <calcPr fullCalcOnLoad="1"/>
</workbook>
</file>

<file path=xl/sharedStrings.xml><?xml version="1.0" encoding="utf-8"?>
<sst xmlns="http://schemas.openxmlformats.org/spreadsheetml/2006/main" count="1929" uniqueCount="617">
  <si>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</si>
  <si>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</si>
  <si>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</si>
  <si>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L.p.</t>
  </si>
  <si>
    <t>Nazwa jednostki</t>
  </si>
  <si>
    <t>NIP</t>
  </si>
  <si>
    <t>REGON</t>
  </si>
  <si>
    <t>Liczba pracowników</t>
  </si>
  <si>
    <t>lokalizacja (adres)</t>
  </si>
  <si>
    <t>Data I rejestracji</t>
  </si>
  <si>
    <t>Ilość miejsc</t>
  </si>
  <si>
    <t>Ładowność</t>
  </si>
  <si>
    <t>Zabezpieczenia przeciwkradzieżowe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</si>
  <si>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</si>
  <si>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</si>
  <si>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</si>
  <si>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</si>
  <si>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</si>
  <si>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</si>
  <si>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</si>
  <si>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</si>
  <si>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</si>
  <si>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</si>
  <si>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</si>
  <si>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</si>
  <si>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</si>
  <si>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</si>
  <si>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</si>
  <si>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</si>
  <si>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</si>
  <si>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</si>
  <si>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</si>
  <si>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</si>
  <si>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Liczba uczniów/ wychowanków/ pensjonariuszy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</si>
  <si>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</si>
  <si>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</si>
  <si>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</si>
  <si>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</si>
  <si>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</si>
  <si>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</si>
  <si>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</si>
  <si>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</si>
  <si>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</si>
  <si>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</si>
  <si>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</si>
  <si>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</si>
  <si>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</si>
  <si>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</si>
  <si>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</si>
  <si>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</si>
  <si>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</si>
  <si>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</si>
  <si>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</si>
  <si>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</si>
  <si>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</si>
  <si>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</si>
  <si>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</si>
  <si>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</si>
  <si>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</si>
  <si>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OC</t>
  </si>
  <si>
    <t>NW</t>
  </si>
  <si>
    <t>AC/KR</t>
  </si>
  <si>
    <t>ASS</t>
  </si>
  <si>
    <t>powierzchnia użytkowa (w m²)</t>
  </si>
  <si>
    <t>zabezpieczenia
(znane zabiezpieczenia p-poż i przeciw kradzieżowe)</t>
  </si>
  <si>
    <t>rodzaj wartości</t>
  </si>
  <si>
    <t>Rodzaj pojazdu zgodnie z dowodem rejestracyjnym lub innymi dokumentami</t>
  </si>
  <si>
    <t>Adres</t>
  </si>
  <si>
    <t>Urząd Gminy</t>
  </si>
  <si>
    <t>Al. Reymonta 9-11, 62-200 Gniezno</t>
  </si>
  <si>
    <t>784-15-39-770</t>
  </si>
  <si>
    <t>000535793</t>
  </si>
  <si>
    <t>Szczytniki Duchowne 27, 62-200 Gniezno</t>
  </si>
  <si>
    <t>784-22-75-712</t>
  </si>
  <si>
    <t>Szkoła Podstawowa im. Obrońców Gniezna i Ziemi Gnieźnieńskiej w Goślinowie</t>
  </si>
  <si>
    <t>Goślinowo 14, 62-200 Gniezno</t>
  </si>
  <si>
    <t>784-15-68-889</t>
  </si>
  <si>
    <t>001225161</t>
  </si>
  <si>
    <t>Zespół Szkół w Jankowie Dolnym</t>
  </si>
  <si>
    <t>Jankowo Dolne 9,  62-200 Gniezno</t>
  </si>
  <si>
    <t>784-24-90-669</t>
  </si>
  <si>
    <t>302501381</t>
  </si>
  <si>
    <t>Tabela nr 1 - Informacje ogólne do oceny ryzyka w Gminie Gniezno</t>
  </si>
  <si>
    <t>Tabela nr 2 - Wykaz budynków i budowli w Gminie Gniezno</t>
  </si>
  <si>
    <t>Tabela nr 4 - Wykaz pojazdów w Gminie Gniezno</t>
  </si>
  <si>
    <t>Tabela nr 3 - Wykaz sprzętu elektronicznego w Gminie Gniezno</t>
  </si>
  <si>
    <t>Ryzyka podlegające ubezpieczeniu w danym pojeździe (wybrane ryzyka zaznaczone X)</t>
  </si>
  <si>
    <t>1. Urząd Gminy</t>
  </si>
  <si>
    <t>4. Szkoła Podstawowa im. Obrońców Gniezna i Ziemi Gnieźnieńskiej w Goślinowie</t>
  </si>
  <si>
    <t>5. Zespół Szkół w Jankowie Dolnym</t>
  </si>
  <si>
    <t>tak</t>
  </si>
  <si>
    <t>nie</t>
  </si>
  <si>
    <t>bardzo dobry</t>
  </si>
  <si>
    <t>dobry</t>
  </si>
  <si>
    <t>Zestaw komputerowy</t>
  </si>
  <si>
    <t>Zdziechowa 51</t>
  </si>
  <si>
    <t xml:space="preserve">1. Urząd Gminy </t>
  </si>
  <si>
    <t>Budynek gospodarczy</t>
  </si>
  <si>
    <t>budynek gospodarczy</t>
  </si>
  <si>
    <t>Budynek gospodarczy przy szkole</t>
  </si>
  <si>
    <t>Budynek gospodarczy poszkolny</t>
  </si>
  <si>
    <t>Budynek mieszkalny</t>
  </si>
  <si>
    <t>budynek mieszkalny</t>
  </si>
  <si>
    <t>Budynek szkolny (część jako mieszkalny)</t>
  </si>
  <si>
    <t>świetlica wiejska i mieszkania</t>
  </si>
  <si>
    <t xml:space="preserve">Budynek szkolny  </t>
  </si>
  <si>
    <t>Budynek szkolny</t>
  </si>
  <si>
    <t>Budynek poszkolny</t>
  </si>
  <si>
    <t>świetlica wiejska</t>
  </si>
  <si>
    <t>Szkoła Podstawowa w Modliszewku</t>
  </si>
  <si>
    <t>Sala gimnastyczna</t>
  </si>
  <si>
    <t>Strażnica</t>
  </si>
  <si>
    <t>Strażnica wraz ze świetlicą</t>
  </si>
  <si>
    <t>strażnica OSP Modliszewo (garaż, pomieszczenie socjalne, kuchnia) i świetlica wiejska</t>
  </si>
  <si>
    <t>Świetlica</t>
  </si>
  <si>
    <t>Kompleks biosk sportowych "Moje boisko Orlik  2012"</t>
  </si>
  <si>
    <t>boiska sportowe i 4 budnki sanitarno-szatniowe</t>
  </si>
  <si>
    <t>zamek</t>
  </si>
  <si>
    <t>Goślinowo</t>
  </si>
  <si>
    <t>Lubochnia</t>
  </si>
  <si>
    <t>Strzyżewo Kościelne</t>
  </si>
  <si>
    <t>kłódka</t>
  </si>
  <si>
    <t>Strzyżewo Paczkowe</t>
  </si>
  <si>
    <t>Strzyżewo Smykowe</t>
  </si>
  <si>
    <t xml:space="preserve">zamek </t>
  </si>
  <si>
    <t>Jankowo Dolne</t>
  </si>
  <si>
    <t>Kalina</t>
  </si>
  <si>
    <t>Zdziechowa</t>
  </si>
  <si>
    <t>Jankowo Dolne nr 48</t>
  </si>
  <si>
    <t>Jankowo Dolne nr 27</t>
  </si>
  <si>
    <t>Lubochnia 23</t>
  </si>
  <si>
    <t>Strzyżewo Smykowe 16</t>
  </si>
  <si>
    <t>Zdziechowa 33</t>
  </si>
  <si>
    <t>Mączniki 20</t>
  </si>
  <si>
    <t>Ganina 8</t>
  </si>
  <si>
    <t>Braciszewo</t>
  </si>
  <si>
    <t>Lulkowo</t>
  </si>
  <si>
    <t>Mnichowo</t>
  </si>
  <si>
    <t>Modliszewo</t>
  </si>
  <si>
    <t>Szczytniki Duchowne</t>
  </si>
  <si>
    <t>Wierzbiczany</t>
  </si>
  <si>
    <t>Obórka</t>
  </si>
  <si>
    <t>Krzyszczewo</t>
  </si>
  <si>
    <t>Piekary</t>
  </si>
  <si>
    <t>Wola Skorzęcka</t>
  </si>
  <si>
    <t>Gniezno, Al.. Reymonta 9-11</t>
  </si>
  <si>
    <t>drewniane</t>
  </si>
  <si>
    <t>blacha</t>
  </si>
  <si>
    <t>materiał ceramiczny</t>
  </si>
  <si>
    <t>papa asfaltowa</t>
  </si>
  <si>
    <t>dachówka</t>
  </si>
  <si>
    <t>papa termogrzewana</t>
  </si>
  <si>
    <t>eternit</t>
  </si>
  <si>
    <t>dachówka ceramiczna</t>
  </si>
  <si>
    <t>blachodachówka</t>
  </si>
  <si>
    <t>płyty prefabrykowane</t>
  </si>
  <si>
    <t>drawniana</t>
  </si>
  <si>
    <t>prefabrykowany</t>
  </si>
  <si>
    <t>cegła ceramiczna</t>
  </si>
  <si>
    <t>częściowe konstrukcja drewniana i strop TERIVA</t>
  </si>
  <si>
    <t>dostateczne</t>
  </si>
  <si>
    <t xml:space="preserve">dostateczne </t>
  </si>
  <si>
    <t>nie występuje</t>
  </si>
  <si>
    <t>zły</t>
  </si>
  <si>
    <t xml:space="preserve">dobry </t>
  </si>
  <si>
    <t>bardzo dobra</t>
  </si>
  <si>
    <t>dostatetczne</t>
  </si>
  <si>
    <t>bradzo dobry</t>
  </si>
  <si>
    <t>częściowo</t>
  </si>
  <si>
    <t>WDB9763641L180177</t>
  </si>
  <si>
    <t>PGN NK49</t>
  </si>
  <si>
    <t>PGN 29HY</t>
  </si>
  <si>
    <t>PGN K487</t>
  </si>
  <si>
    <t>PGN AC65</t>
  </si>
  <si>
    <t>SUL055427Y0068524</t>
  </si>
  <si>
    <t>PGN 67TH</t>
  </si>
  <si>
    <t>PGN  69NF</t>
  </si>
  <si>
    <t>PGN 3L42</t>
  </si>
  <si>
    <t>14.06.1978</t>
  </si>
  <si>
    <t>26.09.1989</t>
  </si>
  <si>
    <t>04.03.1998</t>
  </si>
  <si>
    <t>08.12.2000</t>
  </si>
  <si>
    <t xml:space="preserve"> - </t>
  </si>
  <si>
    <t>PROXIMO ZK</t>
  </si>
  <si>
    <t>zabezpieczenie standardowe - zamek</t>
  </si>
  <si>
    <t>x</t>
  </si>
  <si>
    <t>-</t>
  </si>
  <si>
    <t>przyczepa lekka - pożarnicza</t>
  </si>
  <si>
    <t>6 374cm3</t>
  </si>
  <si>
    <t>2 120 cm3</t>
  </si>
  <si>
    <t>6 842 cm3</t>
  </si>
  <si>
    <t>6 086 cm3</t>
  </si>
  <si>
    <t>2 500 kg</t>
  </si>
  <si>
    <t>3 500 kg</t>
  </si>
  <si>
    <t>14 000 kg</t>
  </si>
  <si>
    <t>900 kg</t>
  </si>
  <si>
    <t>10 580 kg</t>
  </si>
  <si>
    <t>9 200 kg</t>
  </si>
  <si>
    <t>notebook</t>
  </si>
  <si>
    <t>Przedszkole w Szczytnikach Duchownych</t>
  </si>
  <si>
    <t>płyta kartonowo-gipsowa</t>
  </si>
  <si>
    <t>balchodachóka</t>
  </si>
  <si>
    <t>WMAN38ZZ3GY337550</t>
  </si>
  <si>
    <t>PGN 202FY</t>
  </si>
  <si>
    <t>26.01.2016</t>
  </si>
  <si>
    <t>STOLARCZYK 18.340</t>
  </si>
  <si>
    <t>18 000kg</t>
  </si>
  <si>
    <t>suma ubezpieczenia (wartość)</t>
  </si>
  <si>
    <t>Tabela nr 6</t>
  </si>
  <si>
    <t>Zabezpieczenia (znane zabezpieczenia p-poż i przeciw kradzieżowe)</t>
  </si>
  <si>
    <t>Lokalizacja (adres)</t>
  </si>
  <si>
    <t>kserokopiarka</t>
  </si>
  <si>
    <t>drukarka brother</t>
  </si>
  <si>
    <t>nie dotyczy</t>
  </si>
  <si>
    <t>Urządzenie wielofunkcyjne Brother</t>
  </si>
  <si>
    <t>Pyszczyn 22</t>
  </si>
  <si>
    <t>WYKAZ LOKALIZACJI, W KTÓRYCH PROWADZONA JEST DZIAŁALNOŚĆ ORAZ LOKALIZACJI, GDZIE ZNAJDUJE SIĘ MIENIE NALEŻĄCE DO JEDNOSTEK GMINY GNIEZNO. (nie wykazane w załączniku nr 1 - poniższy wykaz nie musi być pełnym wykazem lokalizacji)</t>
  </si>
  <si>
    <t>Modliszewko 13</t>
  </si>
  <si>
    <t>Obora 30</t>
  </si>
  <si>
    <t>Jankowo Dolne 9</t>
  </si>
  <si>
    <t>TV Samsung UE</t>
  </si>
  <si>
    <t>Router Mikrotik</t>
  </si>
  <si>
    <t>Zestaw głośników</t>
  </si>
  <si>
    <t>Goślinowo 14</t>
  </si>
  <si>
    <t>DVD Philips</t>
  </si>
  <si>
    <t>Zasilacz/głośniki komputerowe</t>
  </si>
  <si>
    <t>Kserokopiarka INEO 228</t>
  </si>
  <si>
    <t>specjalny pożarniczy</t>
  </si>
  <si>
    <t>Świetlica-strażnica</t>
  </si>
  <si>
    <t>świetlica wiejska i strażnica OSP Mnichowo (garaż, pomieszczenie biurowe)</t>
  </si>
  <si>
    <t xml:space="preserve">Mnichowo </t>
  </si>
  <si>
    <t>Szczytniki Duchowne 27</t>
  </si>
  <si>
    <t xml:space="preserve">Suma ubezpieczenia (wartość pojazdu z VAT) wraz z wyposażeniem </t>
  </si>
  <si>
    <t xml:space="preserve">Zespół Szkół  im. Ks. Jana Twardowskiego w Szczytnikach Duchownych </t>
  </si>
  <si>
    <t xml:space="preserve">Szkoła Podstawowa im. Powstańców Wielkopolskich 1918/19 w Zdziechowie </t>
  </si>
  <si>
    <t xml:space="preserve">2. Szkoła Podstawowa im. Powstańców Wielkopolskich 1918/19 w Zdziechowie </t>
  </si>
  <si>
    <t xml:space="preserve">3. Zespół Szkół  im. Ks. Jana Twardowskiego w Szczytnikach Duchownych </t>
  </si>
  <si>
    <t>Zdziechowa 136, 62-200 Gniezno</t>
  </si>
  <si>
    <t>784-16-38-822</t>
  </si>
  <si>
    <t>001225126</t>
  </si>
  <si>
    <t>develop</t>
  </si>
  <si>
    <t>telewizor Sony</t>
  </si>
  <si>
    <t>system kamer wewnątrz i na zewnątrz budynku wraz z urządzeniem rejestrującym</t>
  </si>
  <si>
    <t>Elektroniczna  waga medyczna</t>
  </si>
  <si>
    <t>Radioodtwarzacz Philips MP3 USB (2 sztuki)</t>
  </si>
  <si>
    <t>Ciśnieniomierz elektroniczny TMA-7000M</t>
  </si>
  <si>
    <t>Niszczarka Fellowers Automax</t>
  </si>
  <si>
    <t>Zespół Szkół w Szczytnikach Duchownych</t>
  </si>
  <si>
    <t>Planowane imprezy w ciągu roku (nie biletowane i nie podlegające ubezpieczeniu obowiązkowemu OC)</t>
  </si>
  <si>
    <r>
      <t>Czy w konstrukcji budynków występuje płyta warstwowa?</t>
    </r>
    <r>
      <rPr>
        <b/>
        <sz val="9"/>
        <color indexed="10"/>
        <rFont val="Arial"/>
        <family val="2"/>
      </rPr>
      <t xml:space="preserve"> </t>
    </r>
  </si>
  <si>
    <t xml:space="preserve">Czy od 1997 r. wystąpiło w jednostce ryzyko powodzi? </t>
  </si>
  <si>
    <t>Tabela nr 5 - Szkodowość w Gminie Gniezno</t>
  </si>
  <si>
    <t>Czujka Bosch ISC-BPR 2</t>
  </si>
  <si>
    <t>Szkoła Podstawowa w Goślinowie</t>
  </si>
  <si>
    <t>Monitor i3 touch</t>
  </si>
  <si>
    <t>Tablica Scola</t>
  </si>
  <si>
    <t xml:space="preserve">kserokopiarka </t>
  </si>
  <si>
    <t xml:space="preserve">Notebook HP Probook </t>
  </si>
  <si>
    <t>Zestaw tablica i3, projektor</t>
  </si>
  <si>
    <t>Projektor ViwSonic x 2</t>
  </si>
  <si>
    <t>Drukarka Brother - Mnichowo</t>
  </si>
  <si>
    <t>Komputer Dell Vostro</t>
  </si>
  <si>
    <t>Zestaw do video streamingu</t>
  </si>
  <si>
    <t>PGN 998HR</t>
  </si>
  <si>
    <t>XTC431186KL439881</t>
  </si>
  <si>
    <t>B 2232</t>
  </si>
  <si>
    <t>6 700cm3</t>
  </si>
  <si>
    <t>6 871cm3</t>
  </si>
  <si>
    <t>21.12.2018</t>
  </si>
  <si>
    <t>22 500kg</t>
  </si>
  <si>
    <t>PGN 07N6</t>
  </si>
  <si>
    <t>10.01.2019</t>
  </si>
  <si>
    <t>1 390kg</t>
  </si>
  <si>
    <t xml:space="preserve">Ganina  </t>
  </si>
  <si>
    <t>Modliszewko</t>
  </si>
  <si>
    <t>Przedszkole Zdziechowa</t>
  </si>
  <si>
    <t>Hala sportowa</t>
  </si>
  <si>
    <t>Hala sportowa Zdziechowa</t>
  </si>
  <si>
    <t>Strzyżewo Kościelne nr 11</t>
  </si>
  <si>
    <t>zamek, gaśnica</t>
  </si>
  <si>
    <t>żelbetowe</t>
  </si>
  <si>
    <t>brak</t>
  </si>
  <si>
    <t>Szkoła Podstawowa w Zdziechowie</t>
  </si>
  <si>
    <t>Zdziechowa 136</t>
  </si>
  <si>
    <t>budynek biurowy</t>
  </si>
  <si>
    <t>ZT</t>
  </si>
  <si>
    <t>przyczepa ciężarowa- pożarnicza</t>
  </si>
  <si>
    <t>2 000kg</t>
  </si>
  <si>
    <t>Środowiskowa hala sportowa</t>
  </si>
  <si>
    <t xml:space="preserve">Przystań kajaków </t>
  </si>
  <si>
    <t>księgowa brutto</t>
  </si>
  <si>
    <t>1995, modernizacja 2017</t>
  </si>
  <si>
    <t>1995, modernizacja 2015, 2017)</t>
  </si>
  <si>
    <t>1995, modernizacja 2015, 2017</t>
  </si>
  <si>
    <t>1995, modernizacja 2009, 2014</t>
  </si>
  <si>
    <t>strażnica OSP Strzyżewo Smykowe (garaż i pomieszczenie socjalne)</t>
  </si>
  <si>
    <t>budynek + mała architektura</t>
  </si>
  <si>
    <t>urządzenie wielofunkcyjne BROTHER</t>
  </si>
  <si>
    <t>komputer Dell</t>
  </si>
  <si>
    <t>notebook  Dell</t>
  </si>
  <si>
    <t>7  gaśnic proszkowych, urzadzenie gaśnicze śniegowe, dwa wewnętrzne hydranty przeciwpożarowe, klapy odcinające, ppoż wyłącznik prądu; zabezpieczenie przeciwkradzieżowe: alarm zewnętrzny, alarmo telefonicznie powiadamiający woźnego, monitoring wizyjny</t>
  </si>
  <si>
    <t>gaśnice proszkowe  3 szt., dozór firmy zewnętrznej, sygnał alrmowy zewnętrzny</t>
  </si>
  <si>
    <t>Głośniki MEDIA-TECH (6 sztuk)</t>
  </si>
  <si>
    <t>Router Mikrotik (2 sztuki)</t>
  </si>
  <si>
    <t>Avtek TouchScreen 5 Lite 65 (3 sztuki)</t>
  </si>
  <si>
    <t>Tablet Einstein (9 sztuk)</t>
  </si>
  <si>
    <t>Note (2 sztuki)</t>
  </si>
  <si>
    <t>Notebook HP Elitebook</t>
  </si>
  <si>
    <t>Notebook Lenovo (3 sztuki)</t>
  </si>
  <si>
    <t>Notebook Dell (4 sztuki)</t>
  </si>
  <si>
    <t>Urzadzenie wielofunkcyjne Brother (2 sztuki)</t>
  </si>
  <si>
    <t>Drukarka HP P3015</t>
  </si>
  <si>
    <t>komputery stacjonarne uczniowskie - 24 sztuki</t>
  </si>
  <si>
    <t>komputer nauczyciela 1 sztuka</t>
  </si>
  <si>
    <t>tablice multimedialne NEWLINE- 2 sztuki</t>
  </si>
  <si>
    <t>Tablice multimedialne AVTEK - 2 sztuki</t>
  </si>
  <si>
    <t>komputer stacjonarny 1 sztuka</t>
  </si>
  <si>
    <t>Laptopy Dell - 9 sztuk</t>
  </si>
  <si>
    <t>projektory multimedialne - 2 sztuki</t>
  </si>
  <si>
    <t xml:space="preserve">budynek szkoły - 8 kamer </t>
  </si>
  <si>
    <t>hala sportowa - 6 kamer</t>
  </si>
  <si>
    <t>PC HP Elitedesk</t>
  </si>
  <si>
    <t>Rejestrator hybrydowy</t>
  </si>
  <si>
    <t>Niszczarka Wallner duża</t>
  </si>
  <si>
    <t>Niszczarka Wallner mała</t>
  </si>
  <si>
    <t>Aparat telefoniczny Gigaset</t>
  </si>
  <si>
    <t>Monitor interaktywny</t>
  </si>
  <si>
    <t>PC HP Elitedesk - Mnichowo</t>
  </si>
  <si>
    <t>Monitor Led 20 - Mnichowo</t>
  </si>
  <si>
    <t>Urządzenie wielofunkcyjne CANON - Mnichowo</t>
  </si>
  <si>
    <t>Projektor InFokus</t>
  </si>
  <si>
    <t>Notebook DELL</t>
  </si>
  <si>
    <t>Dyktafon</t>
  </si>
  <si>
    <t>Projektor InFokus GS</t>
  </si>
  <si>
    <t>Odtwarzacz FBOX 3 smart</t>
  </si>
  <si>
    <t>Lupa czterosoczewkowa</t>
  </si>
  <si>
    <t>Ozobot Bit czarny</t>
  </si>
  <si>
    <t>Ozobot Bit dwupak</t>
  </si>
  <si>
    <t>Shure PGA 58-XLR - E mikrofon</t>
  </si>
  <si>
    <t>Zestaw odb.  z dwoma mikrofonami</t>
  </si>
  <si>
    <t>Ekspres do kawy JURA</t>
  </si>
  <si>
    <t>Niszczarka HSM Securio B24</t>
  </si>
  <si>
    <t>Niszczarka HSM Securio C18</t>
  </si>
  <si>
    <t>Drukarka ineo 4402P</t>
  </si>
  <si>
    <t>Komputer Del Vostro 3470 SFF</t>
  </si>
  <si>
    <t>Komputer stacjonarny Dell Vostro</t>
  </si>
  <si>
    <t>Jednostka wewnętrzna klimatyzatora HYUNDAI</t>
  </si>
  <si>
    <t>1. Urząd Gminy, Al. Reymonta 9-11, 62-200 Gniezno, REGON: 000535793</t>
  </si>
  <si>
    <t>2. Ochotnicza Straż Pożarna w Mnichowie, Mnichowo 14B, 62-200 Gniezno, REGON:  634278428, NIP: 784-21-28-827</t>
  </si>
  <si>
    <t>3. Ochotnicza Straż Pożarna w Modliszewie, Modliszewo 19A, 62-200 Gniezno, REGON: 300763958, NIP: 784-24-10-529</t>
  </si>
  <si>
    <t>4. Ochotnicza Straż Pożarna w Zdziechowie, Zdziechowa 8, 62-200 Gniezno, REGON: 300261843, NIP: 784-23-43-431</t>
  </si>
  <si>
    <t>FRIPAAN</t>
  </si>
  <si>
    <t>TS - 8</t>
  </si>
  <si>
    <t>TSA</t>
  </si>
  <si>
    <t>25.04.1985</t>
  </si>
  <si>
    <t>750 kg</t>
  </si>
  <si>
    <t>KAMAZ</t>
  </si>
  <si>
    <t>MAN</t>
  </si>
  <si>
    <t>VTA</t>
  </si>
  <si>
    <t>60 3.00 L</t>
  </si>
  <si>
    <t>przyczepa specjalna - pożarnicza</t>
  </si>
  <si>
    <t>600 kg</t>
  </si>
  <si>
    <t>PGN 55T1</t>
  </si>
  <si>
    <t>RYDWAN</t>
  </si>
  <si>
    <t>EURO B2600</t>
  </si>
  <si>
    <t>SYBH20000K0000800</t>
  </si>
  <si>
    <t>przyczepa specjalna pod agregat</t>
  </si>
  <si>
    <t>13.01.2020</t>
  </si>
  <si>
    <t>1 900kg</t>
  </si>
  <si>
    <t>5. Ochotnicza Straż Pożarna w Strzyżewie Smykowym, Strzyżewo Smykowe 11A, 62-200 Gniezno, REGON: 300077938, NIP: 784-23-05-896</t>
  </si>
  <si>
    <t>PGN 998JJ</t>
  </si>
  <si>
    <t>Peugeot</t>
  </si>
  <si>
    <t>Boxer</t>
  </si>
  <si>
    <t>VF3YCCNHU12M62849</t>
  </si>
  <si>
    <t>1 550kg</t>
  </si>
  <si>
    <t>3 500kg</t>
  </si>
  <si>
    <t>29.11.2019</t>
  </si>
  <si>
    <t>2 179 cm3</t>
  </si>
  <si>
    <t>NNW OSP</t>
  </si>
  <si>
    <t>OC dróg</t>
  </si>
  <si>
    <t>ogień</t>
  </si>
  <si>
    <t>2018 rok</t>
  </si>
  <si>
    <t>2019 rok</t>
  </si>
  <si>
    <t>OC komunikacyjne</t>
  </si>
  <si>
    <t xml:space="preserve">uszkodzenie pojazdu na drodze </t>
  </si>
  <si>
    <t>2020 rok</t>
  </si>
  <si>
    <t>Liczba szkód</t>
  </si>
  <si>
    <t>Ryzyko</t>
  </si>
  <si>
    <t>Krótki opis szkody</t>
  </si>
  <si>
    <t>Suma wypłaconych odszkodowań</t>
  </si>
  <si>
    <t>uszkodzenie pojazdu na drodze</t>
  </si>
  <si>
    <t>czy budynek jest użytkowany?</t>
  </si>
  <si>
    <t>czy budynek jest przeznaczony do rozbiórki?</t>
  </si>
  <si>
    <t>Budynek SP Zdziechowa - nowy</t>
  </si>
  <si>
    <t>Budynek szkoły</t>
  </si>
  <si>
    <t>Jankowo Dolne 42</t>
  </si>
  <si>
    <t>Świetlica wiejska</t>
  </si>
  <si>
    <t>papa</t>
  </si>
  <si>
    <t>dobra</t>
  </si>
  <si>
    <t>1995 (modernizacja 2001)</t>
  </si>
  <si>
    <t xml:space="preserve">MAGIRUS - DEUTZ           </t>
  </si>
  <si>
    <t>FM 130 D9 FA</t>
  </si>
  <si>
    <t>297464</t>
  </si>
  <si>
    <t>FS Lublin</t>
  </si>
  <si>
    <t>Żuk A 15B</t>
  </si>
  <si>
    <t>radiomagnetofony - 8 sztuk</t>
  </si>
  <si>
    <t xml:space="preserve">MERCEDES BENZ                                </t>
  </si>
  <si>
    <t>Atego AF4x4</t>
  </si>
  <si>
    <t>20.03.2007</t>
  </si>
  <si>
    <t>10 000kg</t>
  </si>
  <si>
    <t xml:space="preserve">STAR                                                    </t>
  </si>
  <si>
    <t xml:space="preserve">DAEWOO                                                      </t>
  </si>
  <si>
    <t>LUBLIN 055427</t>
  </si>
  <si>
    <t>2 417 cm3</t>
  </si>
  <si>
    <t>2021 rok</t>
  </si>
  <si>
    <t>Zespół Przedszkoli w Zdziechowie</t>
  </si>
  <si>
    <t>386962524</t>
  </si>
  <si>
    <t>784-25-23-357</t>
  </si>
  <si>
    <t>6. Zespół Przedszkoli w Zdziechowie</t>
  </si>
  <si>
    <t>Zdziechowa 136 - kuchnia</t>
  </si>
  <si>
    <t>1 gaśnica proszkowa , 1 gaśnica do tłuszczów jadalnych, zabezpieczenie przeciwkradzieżowe: kraty w oknach, alarm.</t>
  </si>
  <si>
    <t>Projektor In Focus (6 sztuk)</t>
  </si>
  <si>
    <t>Makeblock robot mBot-S Explorer Kit (7 szt.)</t>
  </si>
  <si>
    <t>Pakiet czujników: Chemia (2 szt.)</t>
  </si>
  <si>
    <t>Pakiet czujników: Fizyka + (2 szt.)</t>
  </si>
  <si>
    <t>Pakiet czujników: Biologia + (2 szt.)</t>
  </si>
  <si>
    <t>Robot Jimu Astrobot (7 szt.)</t>
  </si>
  <si>
    <t>Robot Jimu Box (2 szt.)</t>
  </si>
  <si>
    <t>Note HP 250 (2 szt.)</t>
  </si>
  <si>
    <t>Nadajnik GSM Kompakt-5 DTMF (wewnątrz)</t>
  </si>
  <si>
    <t>Kamera kolor D/N HD3, 6/650 SONY EF (na zewnątrz)</t>
  </si>
  <si>
    <t>Transmiter LAN/HD (wewnątrz)</t>
  </si>
  <si>
    <t>Zestaw Multimedialny HUAWEI (tablet+klawitura) (25 szt.)</t>
  </si>
  <si>
    <t>komputre stacjonarny 1 sztuka + 4 kamerki</t>
  </si>
  <si>
    <t>kserokopiarka develop</t>
  </si>
  <si>
    <t>laptop Microsoft 4 sztuki</t>
  </si>
  <si>
    <t>tablety huawei 50 sztuk</t>
  </si>
  <si>
    <t>serwer+ switch+ monitor</t>
  </si>
  <si>
    <t>Komputer Dell V3650 5 szt</t>
  </si>
  <si>
    <t>Dell  E6530 3 szt.</t>
  </si>
  <si>
    <t>Ksero Kyocera 1szt</t>
  </si>
  <si>
    <t>monitor interaktywny 1 szt 75"</t>
  </si>
  <si>
    <t>komputer Del X 5 szt</t>
  </si>
  <si>
    <t xml:space="preserve">monitor interaktywny 1 szt 65" </t>
  </si>
  <si>
    <t xml:space="preserve">Laptop dell 6 szt. </t>
  </si>
  <si>
    <t xml:space="preserve">PC HP Elite 8000 x3 </t>
  </si>
  <si>
    <t>PC Lenovo</t>
  </si>
  <si>
    <t>Monitor EIZO</t>
  </si>
  <si>
    <t xml:space="preserve">Laminator </t>
  </si>
  <si>
    <t>Notebook lenovo L530</t>
  </si>
  <si>
    <t>Notebook HP Probook 6460b</t>
  </si>
  <si>
    <t>Projektor multimedialny EPSON</t>
  </si>
  <si>
    <t>Projektor multimedialny NEC-VT59</t>
  </si>
  <si>
    <t>Projektor multimedialny OPTOMA</t>
  </si>
  <si>
    <t xml:space="preserve">Mikser ręczny MP 450 Combi ulte </t>
  </si>
  <si>
    <t>Kamera interaktywna SAVIO x10</t>
  </si>
  <si>
    <t>Mikrowieża BT BLAUPUNKT</t>
  </si>
  <si>
    <t>Monitory interaktywne x2 - Mnichowo</t>
  </si>
  <si>
    <t>Niszczarka Fellowes - Mnichowo</t>
  </si>
  <si>
    <t>Wieża Blaupunkt - Mnichowo</t>
  </si>
  <si>
    <t>Mikrowieża PHILIPS BTM 2310 - Mnichowo</t>
  </si>
  <si>
    <t>Wieża PHILIPS BTM 2310/12 - Mnichowo</t>
  </si>
  <si>
    <t>Zestaw muzyczny MANTA</t>
  </si>
  <si>
    <t>1. Zespół Przedszkoli w Zdziechowie</t>
  </si>
  <si>
    <t>Laptop Lenovo + Laptop Acer (x20) - Zdalna Szkoła</t>
  </si>
  <si>
    <t>Laptop dell 8 szt. - Zdalna Szkoła</t>
  </si>
  <si>
    <t>Laptop acer 7 szt. - Zdalna Szkoła</t>
  </si>
  <si>
    <t>Laptop LENOVO IdeaPad (7 szt.) - Zdalna Szkoła</t>
  </si>
  <si>
    <t>Laptop ACER TravelMate (6 szt.) - Zdalna Szkoła</t>
  </si>
  <si>
    <t>Iveco</t>
  </si>
  <si>
    <t>Daily 70C18</t>
  </si>
  <si>
    <t>ZCFC270D2L5317698</t>
  </si>
  <si>
    <t>PGN 998JW</t>
  </si>
  <si>
    <t>2 998cm3</t>
  </si>
  <si>
    <t>09.11.2020</t>
  </si>
  <si>
    <t>7 000kg</t>
  </si>
  <si>
    <t>2 815kg</t>
  </si>
  <si>
    <t>16.06.2021 16.06.2022</t>
  </si>
  <si>
    <t>15.06.2022 15.06.2023</t>
  </si>
  <si>
    <t>01.01.2022 01.01.2023</t>
  </si>
  <si>
    <t>31.12.2022 31.12.2023</t>
  </si>
  <si>
    <t>31.03.2022 31.03.2023</t>
  </si>
  <si>
    <t>30.03.2023 30.03.2024</t>
  </si>
  <si>
    <t>01.06.2021 01.06.2022</t>
  </si>
  <si>
    <t>31.05.2022 31.05.2023</t>
  </si>
  <si>
    <t>23.05.2022 23.05.2023</t>
  </si>
  <si>
    <t>22.05.2023 22.05.2024</t>
  </si>
  <si>
    <t>13.01.2022 13.01.2023</t>
  </si>
  <si>
    <t>12.01.2023 12.01.2024</t>
  </si>
  <si>
    <t>13.05.2022 13.05.2023</t>
  </si>
  <si>
    <t>12.05.2023 12.05.2024</t>
  </si>
  <si>
    <t>11.03.2022 11.03.2023</t>
  </si>
  <si>
    <t>10.03.2023 10.03.2024</t>
  </si>
  <si>
    <t>09.11.2021 09.11.2022</t>
  </si>
  <si>
    <t>08.11.2022 08.11.2023</t>
  </si>
  <si>
    <t>02.01.2022 02.01.2023</t>
  </si>
  <si>
    <t>01.01.2023 01.01.2024</t>
  </si>
  <si>
    <t>27.01.2022 27.01.2023</t>
  </si>
  <si>
    <t>26.01.2023 26.01.2024</t>
  </si>
  <si>
    <t>12.11.2021 12.11.2022</t>
  </si>
  <si>
    <t>11.11.2022 11.11.2023</t>
  </si>
  <si>
    <t>uszkodzenie pojazdu</t>
  </si>
  <si>
    <t>uszkodzenie pojazdu na drodze (1.401zł + 420zł + 2.601zł)</t>
  </si>
  <si>
    <t>uraz ciała (2.751zł + 300zł)</t>
  </si>
  <si>
    <t>szyby</t>
  </si>
  <si>
    <t>uszkodzenie szyby w wiacie przystankowej (307zł + 307zł + 1.168zł + 590zł)</t>
  </si>
  <si>
    <t>uszkodzenie mienia wskutek dewastacji (3.136zł + 3.444zł + 3.628zł); zalanie pomieszczeń wskutek awarii instalacji wodociągowej (9.304,24zł); pożar budynku mieszkalnego (45.390,15zł)</t>
  </si>
  <si>
    <t>obrażenia ciała na śliskiej powierzchni</t>
  </si>
  <si>
    <t>REZERWA</t>
  </si>
  <si>
    <t>wybicie szyby w budynku przez kamień, który wyskoczył spod kosiarki (3.712,28zł); uszkodzenie ogrodzenia przez nieznany pojazd (1.200zł); uszkodzenie słupa oświetleniowego w wyniku uderzenia przez nieznany pojazd (3.065,45zł); uszkodzenie mienia w wyniku podmycia wskutek silnych opadów deszczu (10.094,72zł); uszkodzenie zadaszenia wiaty wskutek działania silnego wiatru (528,90zł)</t>
  </si>
  <si>
    <t>uszkodzneie urządzeń na placu zabaw przez nieznanych sprawców</t>
  </si>
  <si>
    <t>brak szkód</t>
  </si>
  <si>
    <t>uszkodzenie szyby w wiacie przystankowej (1.440zł + 500zł)</t>
  </si>
  <si>
    <t>Raport szkodowy opracowany na podstawie danych od Ubezpieczycieli - stan na dzień 23.04.2021r.</t>
  </si>
  <si>
    <t>uraz ciała</t>
  </si>
  <si>
    <t>zamek, gaśnice, monitoring, suche piony, instalacja odgromowa</t>
  </si>
  <si>
    <t>Przedszkole w Zdziechowie Filia w Pyszczynie</t>
  </si>
  <si>
    <t>Strzyżewo Smykowe 24</t>
  </si>
  <si>
    <t>świetlica wiejska nowa</t>
  </si>
  <si>
    <t>Wiata drewniana</t>
  </si>
  <si>
    <t>budowla</t>
  </si>
  <si>
    <t>Łabiszynek</t>
  </si>
  <si>
    <t>Mieszkanie</t>
  </si>
  <si>
    <t>Budynek administracyjny</t>
  </si>
  <si>
    <t>Żłobek</t>
  </si>
  <si>
    <t>l.p.</t>
  </si>
  <si>
    <t>zamek, instalacja odgromowa</t>
  </si>
  <si>
    <t>zamek, gaśnice, żaluzje zewnętrzne, alarm, hydrant, instalacja odgromowa</t>
  </si>
  <si>
    <t>zamek, monitoring, gaśnice, instalacja odgromowa</t>
  </si>
  <si>
    <t>zamek, monitoring, alarm, instalacja odgromowa</t>
  </si>
  <si>
    <t>zamek, gaśnice, instalacja odgromowa</t>
  </si>
  <si>
    <t>zamek, kłódka, gaśnice, instalacja odgromowa</t>
  </si>
  <si>
    <t>zamek, gaśnica, instalacja odgromowa</t>
  </si>
  <si>
    <t>system alarmowy, zamek, gaśnica, instalacja odgromowa</t>
  </si>
  <si>
    <t>zamki, kraty, alarm, monitoring, gaśnice, instalacja odgromowa</t>
  </si>
  <si>
    <t>zamki, ogrodzenie wysokie, gaśnice, instalacja odgromowa</t>
  </si>
  <si>
    <t>zamki, alarm, gaśnice, instalacja odgromowa</t>
  </si>
  <si>
    <t>zamek, ogrodzenie, gaśnica, instalacja odgromowa</t>
  </si>
  <si>
    <t xml:space="preserve">zamek, gaśnica, ogrodzenie,instalacja odgromowa  </t>
  </si>
  <si>
    <t>zamki, gaśnice, instalacja odgromowa</t>
  </si>
  <si>
    <t>alarm, gaśnice, hydranty, klapy odcinające, wyłącznik prądu, instalacja odgromowa</t>
  </si>
  <si>
    <t>instalacja odgromowa</t>
  </si>
  <si>
    <t>alarm, gaśnice, klapy odcinające, wyłącznik prądu, instalacja odgromowa</t>
  </si>
  <si>
    <t>alarm, gaśnice, klapy odcinające, wyłącznik prądu</t>
  </si>
  <si>
    <t>tak, strażnica OSP Strzyżewo Smykowe</t>
  </si>
  <si>
    <t>SP w Zdziechowie Filia w Oborze</t>
  </si>
  <si>
    <t>ZS w Jankowie Dolnym Filia w Strzyżewie Smykowym</t>
  </si>
  <si>
    <t>ZS w Szczytnikach Duchownych</t>
  </si>
  <si>
    <t>Drukarka HP Laser Jet 1102</t>
  </si>
  <si>
    <t>Monitor ASUS VB 199T /579zł x4/</t>
  </si>
  <si>
    <t>Drukarka Develop ineo</t>
  </si>
  <si>
    <t>Monitory system do prowadzenia transmisji, panel głosowania i mikrofony</t>
  </si>
  <si>
    <t>Rejestrator sieciowy DS.-7604NI-K1/4P</t>
  </si>
  <si>
    <t>Serwer ACTINA SOLAR</t>
  </si>
  <si>
    <t xml:space="preserve">Komputer DELL VOSTRO 3671 </t>
  </si>
  <si>
    <t>Monitor PHILIPS 223 / 7szt. X 350,00.</t>
  </si>
  <si>
    <t>Komputer DELL SFF 5040 / 6szt.x 3800,00/</t>
  </si>
  <si>
    <t>Monitor DELL  / 3 szt. X 440,00/</t>
  </si>
  <si>
    <t>Skaner Plustec</t>
  </si>
  <si>
    <t>Procesor INTEL</t>
  </si>
  <si>
    <t>Komputer ADAX DETA</t>
  </si>
  <si>
    <t>ROUTER CISCO</t>
  </si>
  <si>
    <t>SWITCH</t>
  </si>
  <si>
    <t>Niszczarka Wallner</t>
  </si>
  <si>
    <t>Defibrylator PRO AED z szafka</t>
  </si>
  <si>
    <t>Smartfon Samsung Galaxy S8</t>
  </si>
  <si>
    <t xml:space="preserve">NOTEBOOK DELL </t>
  </si>
  <si>
    <t>NOOTEBOOK Dell Inspirion 17</t>
  </si>
  <si>
    <t>NOTEBOOK DELL VOSTROI</t>
  </si>
  <si>
    <t>Aparat Sam.Gal.A71DS / 2 szt. X 1722,00/</t>
  </si>
  <si>
    <t>Komputer  HP 800G2 SFF /6 szt. X 3240,00/</t>
  </si>
  <si>
    <t>Płyta , pamięć, dysk</t>
  </si>
  <si>
    <t>NOTEBOOK ASUS</t>
  </si>
  <si>
    <t>NOTEBOOK   Acer Aspire 3 / 4 szt, x 5150,00/</t>
  </si>
  <si>
    <t>1982 (modernizacja 2020)</t>
  </si>
  <si>
    <t xml:space="preserve">Budynek szkolny </t>
  </si>
  <si>
    <t>Gminna Biblioteka Publiczna w Zdziechowie</t>
  </si>
  <si>
    <t>302650069</t>
  </si>
  <si>
    <t>7. Gminna Biblioteka Publiczna w Zdziechowie</t>
  </si>
  <si>
    <t>Gminny Żłobek w Zdziechowie</t>
  </si>
  <si>
    <t>386669439</t>
  </si>
  <si>
    <t>784-25-23-073</t>
  </si>
  <si>
    <t>Zdziechowa 136, 62-200 Zdziechowa</t>
  </si>
  <si>
    <t>784-24-91-321</t>
  </si>
  <si>
    <t>8. Gminny Żłobek w Zdziechowie</t>
  </si>
  <si>
    <t>Tabela nr 7</t>
  </si>
  <si>
    <t>Drukarka KODÓW Toshiba</t>
  </si>
  <si>
    <t>Czytnik kodów</t>
  </si>
  <si>
    <t>Drukarka Epson</t>
  </si>
  <si>
    <t>Drukarka Pixma</t>
  </si>
  <si>
    <t>Huawei 4G Router 3 Pro</t>
  </si>
  <si>
    <t>Projektor Multipic Overmax</t>
  </si>
  <si>
    <t>NOTEBOOK Dell</t>
  </si>
  <si>
    <t>telefon Nokia 2720</t>
  </si>
  <si>
    <t>Komputer LENOWO</t>
  </si>
  <si>
    <t>Urządzenie wielofunkcyjne LEXMARK</t>
  </si>
  <si>
    <t>Minitor BenQ</t>
  </si>
  <si>
    <t>Wieża Blaupunkt</t>
  </si>
  <si>
    <t>Chłodziarka</t>
  </si>
  <si>
    <t xml:space="preserve">Odkurzacz piorący </t>
  </si>
  <si>
    <t xml:space="preserve">Oczyszczacz powietrza </t>
  </si>
  <si>
    <t>Zmywarka uniwersalna z funkcją wyparzania</t>
  </si>
  <si>
    <t>Kuchenka mikrofalowa</t>
  </si>
  <si>
    <t>Budynek Urząd Gminy (w tym wartość paneli fotowoltaicznych 126.000zł)</t>
  </si>
  <si>
    <t>laptopy acer/hp  6 sztuk - Zdalna Szkoła</t>
  </si>
  <si>
    <t>Laptop Microsoft Surface (2 szt.)</t>
  </si>
  <si>
    <t>odtworzeniowa*</t>
  </si>
  <si>
    <t>odtworzeniowa**</t>
  </si>
  <si>
    <t>4 mieszkania</t>
  </si>
  <si>
    <t>2 mieszkania i świetlica wiejska</t>
  </si>
  <si>
    <t>Ganina nr 7</t>
  </si>
  <si>
    <t>2 mieszkania</t>
  </si>
  <si>
    <t>2 mieszkania + świetlica wiejska</t>
  </si>
  <si>
    <t>1 mieszkanie + świetlica wiejska</t>
  </si>
  <si>
    <t>ZS w Szczytnikach Duchownych Filia w Mnichowie</t>
  </si>
  <si>
    <t>strażnica OSP i świetlica wiejska</t>
  </si>
  <si>
    <t>b.dobry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</si>
</sst>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i/>
      <u val="single"/>
      <sz val="10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4" fontId="1" fillId="0" borderId="10" xfId="62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right" vertical="center" wrapText="1"/>
    </xf>
    <xf numFmtId="44" fontId="1" fillId="0" borderId="10" xfId="62" applyFont="1" applyFill="1" applyBorder="1" applyAlignment="1">
      <alignment vertical="center"/>
    </xf>
    <xf numFmtId="44" fontId="0" fillId="0" borderId="0" xfId="62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3" xfId="0" applyFont="1" applyFill="1" applyBorder="1" applyAlignment="1">
      <alignment horizontal="right" vertical="center" wrapText="1"/>
    </xf>
    <xf numFmtId="44" fontId="1" fillId="0" borderId="10" xfId="62" applyFont="1" applyFill="1" applyBorder="1" applyAlignment="1">
      <alignment vertical="center" wrapText="1"/>
    </xf>
    <xf numFmtId="44" fontId="1" fillId="0" borderId="10" xfId="62" applyFont="1" applyFill="1" applyBorder="1" applyAlignment="1">
      <alignment horizontal="right" vertical="center" wrapText="1"/>
    </xf>
    <xf numFmtId="44" fontId="1" fillId="0" borderId="11" xfId="62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44" fontId="1" fillId="0" borderId="13" xfId="62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4" fontId="0" fillId="0" borderId="0" xfId="62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right" vertical="center"/>
    </xf>
    <xf numFmtId="44" fontId="0" fillId="33" borderId="12" xfId="62" applyFont="1" applyFill="1" applyBorder="1" applyAlignment="1">
      <alignment vertical="center"/>
    </xf>
    <xf numFmtId="0" fontId="1" fillId="0" borderId="0" xfId="53" applyFont="1">
      <alignment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16" fillId="0" borderId="0" xfId="53" applyFont="1" applyAlignment="1">
      <alignment horizont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0" fillId="0" borderId="0" xfId="53" applyAlignment="1">
      <alignment wrapText="1"/>
      <protection/>
    </xf>
    <xf numFmtId="0" fontId="9" fillId="0" borderId="0" xfId="53" applyFont="1" applyFill="1" applyAlignment="1">
      <alignment horizontal="right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62" applyFont="1" applyFill="1" applyBorder="1" applyAlignment="1">
      <alignment/>
    </xf>
    <xf numFmtId="44" fontId="0" fillId="0" borderId="0" xfId="62" applyFont="1" applyFill="1" applyBorder="1" applyAlignment="1">
      <alignment/>
    </xf>
    <xf numFmtId="44" fontId="0" fillId="0" borderId="0" xfId="62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70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Font="1" applyFill="1" applyBorder="1" applyAlignment="1">
      <alignment horizontal="center" vertical="center" wrapText="1"/>
    </xf>
    <xf numFmtId="44" fontId="0" fillId="0" borderId="0" xfId="65" applyFont="1" applyAlignment="1">
      <alignment horizontal="center" vertical="center"/>
    </xf>
    <xf numFmtId="17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44" fontId="0" fillId="0" borderId="0" xfId="65" applyFont="1" applyFill="1" applyBorder="1" applyAlignment="1">
      <alignment horizontal="center" vertical="center" wrapText="1"/>
    </xf>
    <xf numFmtId="44" fontId="0" fillId="0" borderId="0" xfId="65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4" fontId="0" fillId="0" borderId="0" xfId="65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44" fontId="0" fillId="33" borderId="10" xfId="62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44" fontId="0" fillId="0" borderId="10" xfId="65" applyFont="1" applyFill="1" applyBorder="1" applyAlignment="1">
      <alignment horizontal="center" vertical="center" wrapText="1"/>
    </xf>
    <xf numFmtId="0" fontId="0" fillId="0" borderId="10" xfId="65" applyNumberFormat="1" applyFont="1" applyFill="1" applyBorder="1" applyAlignment="1">
      <alignment horizontal="left" vertical="center" wrapText="1"/>
    </xf>
    <xf numFmtId="44" fontId="0" fillId="0" borderId="10" xfId="65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 wrapText="1"/>
    </xf>
    <xf numFmtId="44" fontId="1" fillId="33" borderId="10" xfId="65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44" fontId="1" fillId="36" borderId="10" xfId="65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4" fontId="1" fillId="34" borderId="10" xfId="65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44" fontId="0" fillId="0" borderId="0" xfId="62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4" fontId="0" fillId="0" borderId="0" xfId="62" applyFont="1" applyAlignment="1">
      <alignment horizontal="center"/>
    </xf>
    <xf numFmtId="44" fontId="0" fillId="0" borderId="0" xfId="62" applyFont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4" fontId="0" fillId="0" borderId="0" xfId="62" applyFont="1" applyFill="1" applyBorder="1" applyAlignment="1">
      <alignment/>
    </xf>
    <xf numFmtId="44" fontId="0" fillId="0" borderId="10" xfId="62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4" fontId="0" fillId="0" borderId="12" xfId="62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44" fontId="1" fillId="0" borderId="0" xfId="62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4" fontId="1" fillId="0" borderId="0" xfId="62" applyFont="1" applyAlignment="1">
      <alignment horizontal="right" vertical="center"/>
    </xf>
    <xf numFmtId="44" fontId="0" fillId="0" borderId="0" xfId="62" applyFont="1" applyFill="1" applyAlignment="1">
      <alignment horizontal="right" vertical="center" wrapText="1"/>
    </xf>
    <xf numFmtId="44" fontId="0" fillId="0" borderId="0" xfId="62" applyFont="1" applyAlignment="1">
      <alignment horizontal="right" vertical="center" wrapText="1"/>
    </xf>
    <xf numFmtId="44" fontId="1" fillId="37" borderId="10" xfId="62" applyFont="1" applyFill="1" applyBorder="1" applyAlignment="1">
      <alignment horizontal="right" vertical="center" wrapText="1"/>
    </xf>
    <xf numFmtId="44" fontId="0" fillId="0" borderId="0" xfId="62" applyFont="1" applyAlignment="1">
      <alignment horizontal="right" vertical="center"/>
    </xf>
    <xf numFmtId="44" fontId="6" fillId="0" borderId="0" xfId="62" applyFont="1" applyFill="1" applyAlignment="1">
      <alignment horizontal="right" vertical="center"/>
    </xf>
    <xf numFmtId="44" fontId="1" fillId="0" borderId="12" xfId="6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70" fontId="19" fillId="0" borderId="0" xfId="0" applyNumberFormat="1" applyFont="1" applyAlignment="1">
      <alignment horizontal="left" vertical="center"/>
    </xf>
    <xf numFmtId="44" fontId="19" fillId="0" borderId="0" xfId="62" applyFont="1" applyFill="1" applyAlignment="1">
      <alignment vertical="center"/>
    </xf>
    <xf numFmtId="0" fontId="16" fillId="0" borderId="0" xfId="0" applyFont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2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4" fontId="16" fillId="0" borderId="0" xfId="62" applyFont="1" applyFill="1" applyAlignment="1">
      <alignment horizontal="right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44" fontId="19" fillId="34" borderId="10" xfId="62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4" fontId="19" fillId="0" borderId="10" xfId="62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4" fontId="16" fillId="0" borderId="10" xfId="62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44" fontId="19" fillId="0" borderId="0" xfId="62" applyFont="1" applyFill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4" fontId="16" fillId="0" borderId="10" xfId="62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wrapText="1"/>
    </xf>
    <xf numFmtId="0" fontId="1" fillId="37" borderId="17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4" fontId="1" fillId="0" borderId="10" xfId="62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0" borderId="0" xfId="53" applyFont="1" applyAlignment="1">
      <alignment horizontal="center" vertical="center" wrapText="1"/>
      <protection/>
    </xf>
    <xf numFmtId="0" fontId="1" fillId="33" borderId="15" xfId="53" applyFont="1" applyFill="1" applyBorder="1" applyAlignment="1">
      <alignment horizontal="center" vertical="center"/>
      <protection/>
    </xf>
    <xf numFmtId="0" fontId="1" fillId="33" borderId="16" xfId="53" applyFont="1" applyFill="1" applyBorder="1" applyAlignment="1">
      <alignment horizontal="center" vertical="center"/>
      <protection/>
    </xf>
    <xf numFmtId="0" fontId="1" fillId="33" borderId="17" xfId="53" applyFont="1" applyFill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4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="120" zoomScaleNormal="120" zoomScaleSheetLayoutView="120" zoomScalePageLayoutView="0" workbookViewId="0" topLeftCell="D1">
      <selection activeCell="L6" sqref="L6"/>
    </sheetView>
  </sheetViews>
  <sheetFormatPr defaultColWidth="9.140625" defaultRowHeight="12.75"/>
  <cols>
    <col min="1" max="1" width="5.421875" style="25" customWidth="1"/>
    <col min="2" max="2" width="39.7109375" style="25" customWidth="1"/>
    <col min="3" max="3" width="37.00390625" style="25" customWidth="1"/>
    <col min="4" max="4" width="19.140625" style="25" customWidth="1"/>
    <col min="5" max="5" width="18.28125" style="26" customWidth="1"/>
    <col min="6" max="6" width="15.7109375" style="10" customWidth="1"/>
    <col min="7" max="7" width="17.140625" style="84" customWidth="1"/>
    <col min="8" max="9" width="17.140625" style="0" customWidth="1"/>
    <col min="10" max="10" width="22.421875" style="0" customWidth="1"/>
  </cols>
  <sheetData>
    <row r="1" spans="1:6" ht="12.75">
      <c r="A1" s="24" t="s">
        <v>82</v>
      </c>
      <c r="F1" s="83"/>
    </row>
    <row r="3" spans="1:10" ht="82.5" customHeight="1">
      <c r="A3" s="20" t="s">
        <v>3</v>
      </c>
      <c r="B3" s="20" t="s">
        <v>4</v>
      </c>
      <c r="C3" s="20" t="s">
        <v>67</v>
      </c>
      <c r="D3" s="20" t="s">
        <v>5</v>
      </c>
      <c r="E3" s="20" t="s">
        <v>6</v>
      </c>
      <c r="F3" s="85" t="s">
        <v>7</v>
      </c>
      <c r="G3" s="85" t="s">
        <v>33</v>
      </c>
      <c r="H3" s="21" t="s">
        <v>249</v>
      </c>
      <c r="I3" s="21" t="s">
        <v>250</v>
      </c>
      <c r="J3" s="21" t="s">
        <v>248</v>
      </c>
    </row>
    <row r="4" spans="1:10" s="7" customFormat="1" ht="45.75" customHeight="1">
      <c r="A4" s="100">
        <v>1</v>
      </c>
      <c r="B4" s="1" t="s">
        <v>68</v>
      </c>
      <c r="C4" s="1" t="s">
        <v>69</v>
      </c>
      <c r="D4" s="100" t="s">
        <v>70</v>
      </c>
      <c r="E4" s="101" t="s">
        <v>71</v>
      </c>
      <c r="F4" s="100">
        <v>44</v>
      </c>
      <c r="G4" s="100"/>
      <c r="H4" s="2" t="s">
        <v>544</v>
      </c>
      <c r="I4" s="100" t="s">
        <v>91</v>
      </c>
      <c r="J4" s="100">
        <v>5</v>
      </c>
    </row>
    <row r="5" spans="1:10" s="10" customFormat="1" ht="39" customHeight="1">
      <c r="A5" s="100">
        <v>2</v>
      </c>
      <c r="B5" s="1" t="s">
        <v>234</v>
      </c>
      <c r="C5" s="1" t="s">
        <v>237</v>
      </c>
      <c r="D5" s="100" t="s">
        <v>238</v>
      </c>
      <c r="E5" s="101" t="s">
        <v>239</v>
      </c>
      <c r="F5" s="100">
        <v>46</v>
      </c>
      <c r="G5" s="100"/>
      <c r="H5" s="100" t="s">
        <v>91</v>
      </c>
      <c r="I5" s="100" t="s">
        <v>91</v>
      </c>
      <c r="J5" s="100" t="s">
        <v>186</v>
      </c>
    </row>
    <row r="6" spans="1:10" s="10" customFormat="1" ht="39" customHeight="1">
      <c r="A6" s="100">
        <v>3</v>
      </c>
      <c r="B6" s="1" t="s">
        <v>233</v>
      </c>
      <c r="C6" s="1" t="s">
        <v>72</v>
      </c>
      <c r="D6" s="2" t="s">
        <v>73</v>
      </c>
      <c r="E6" s="100">
        <v>634606542</v>
      </c>
      <c r="F6" s="100">
        <v>68</v>
      </c>
      <c r="G6" s="100">
        <v>522</v>
      </c>
      <c r="H6" s="100"/>
      <c r="I6" s="100" t="s">
        <v>91</v>
      </c>
      <c r="J6" s="100">
        <v>1</v>
      </c>
    </row>
    <row r="7" spans="1:10" s="10" customFormat="1" ht="39" customHeight="1">
      <c r="A7" s="100">
        <v>4</v>
      </c>
      <c r="B7" s="1" t="s">
        <v>74</v>
      </c>
      <c r="C7" s="1" t="s">
        <v>75</v>
      </c>
      <c r="D7" s="100" t="s">
        <v>76</v>
      </c>
      <c r="E7" s="120" t="s">
        <v>77</v>
      </c>
      <c r="F7" s="100">
        <v>21</v>
      </c>
      <c r="G7" s="100">
        <v>122</v>
      </c>
      <c r="H7" s="100" t="s">
        <v>186</v>
      </c>
      <c r="I7" s="100" t="s">
        <v>91</v>
      </c>
      <c r="J7" s="100" t="s">
        <v>186</v>
      </c>
    </row>
    <row r="8" spans="1:10" s="10" customFormat="1" ht="39" customHeight="1">
      <c r="A8" s="100">
        <v>5</v>
      </c>
      <c r="B8" s="1" t="s">
        <v>78</v>
      </c>
      <c r="C8" s="1" t="s">
        <v>79</v>
      </c>
      <c r="D8" s="100" t="s">
        <v>80</v>
      </c>
      <c r="E8" s="120" t="s">
        <v>81</v>
      </c>
      <c r="F8" s="100">
        <v>44</v>
      </c>
      <c r="G8" s="100"/>
      <c r="H8" s="100" t="s">
        <v>91</v>
      </c>
      <c r="I8" s="100" t="s">
        <v>91</v>
      </c>
      <c r="J8" s="100" t="s">
        <v>186</v>
      </c>
    </row>
    <row r="9" spans="1:10" s="7" customFormat="1" ht="39" customHeight="1">
      <c r="A9" s="100">
        <v>6</v>
      </c>
      <c r="B9" s="1" t="s">
        <v>415</v>
      </c>
      <c r="C9" s="1" t="s">
        <v>237</v>
      </c>
      <c r="D9" s="100" t="s">
        <v>417</v>
      </c>
      <c r="E9" s="120" t="s">
        <v>416</v>
      </c>
      <c r="F9" s="100">
        <v>38</v>
      </c>
      <c r="G9" s="100">
        <v>178</v>
      </c>
      <c r="H9" s="100" t="s">
        <v>91</v>
      </c>
      <c r="I9" s="100" t="s">
        <v>91</v>
      </c>
      <c r="J9" s="100" t="s">
        <v>186</v>
      </c>
    </row>
    <row r="10" spans="1:10" s="7" customFormat="1" ht="39" customHeight="1">
      <c r="A10" s="100">
        <v>7</v>
      </c>
      <c r="B10" s="1" t="s">
        <v>576</v>
      </c>
      <c r="C10" s="1" t="s">
        <v>582</v>
      </c>
      <c r="D10" s="100" t="s">
        <v>583</v>
      </c>
      <c r="E10" s="120" t="s">
        <v>577</v>
      </c>
      <c r="F10" s="100">
        <v>3</v>
      </c>
      <c r="G10" s="100"/>
      <c r="H10" s="100"/>
      <c r="I10" s="100" t="s">
        <v>91</v>
      </c>
      <c r="J10" s="100"/>
    </row>
    <row r="11" spans="1:10" s="7" customFormat="1" ht="39" customHeight="1">
      <c r="A11" s="100">
        <v>8</v>
      </c>
      <c r="B11" s="1" t="s">
        <v>579</v>
      </c>
      <c r="C11" s="1" t="s">
        <v>237</v>
      </c>
      <c r="D11" s="100" t="s">
        <v>581</v>
      </c>
      <c r="E11" s="120" t="s">
        <v>580</v>
      </c>
      <c r="F11" s="100">
        <v>8</v>
      </c>
      <c r="G11" s="100"/>
      <c r="H11" s="100"/>
      <c r="I11" s="100" t="s">
        <v>91</v>
      </c>
      <c r="J11" s="100"/>
    </row>
    <row r="13" ht="12.75">
      <c r="D13" s="12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2"/>
  <sheetViews>
    <sheetView view="pageBreakPreview" zoomScale="70" zoomScaleNormal="90" zoomScaleSheetLayoutView="70" workbookViewId="0" topLeftCell="A1">
      <selection activeCell="K78" sqref="K78"/>
    </sheetView>
  </sheetViews>
  <sheetFormatPr defaultColWidth="9.140625" defaultRowHeight="12.75"/>
  <cols>
    <col min="1" max="1" width="4.28125" style="139" customWidth="1"/>
    <col min="2" max="2" width="30.57421875" style="139" customWidth="1"/>
    <col min="3" max="3" width="30.28125" style="140" customWidth="1"/>
    <col min="4" max="4" width="15.140625" style="144" customWidth="1"/>
    <col min="5" max="5" width="14.140625" style="144" customWidth="1"/>
    <col min="6" max="6" width="17.421875" style="145" customWidth="1"/>
    <col min="7" max="7" width="24.421875" style="139" customWidth="1"/>
    <col min="8" max="8" width="22.8515625" style="142" customWidth="1"/>
    <col min="9" max="9" width="21.7109375" style="139" customWidth="1"/>
    <col min="10" max="10" width="36.421875" style="139" customWidth="1"/>
    <col min="11" max="11" width="30.421875" style="139" customWidth="1"/>
    <col min="12" max="12" width="5.28125" style="140" customWidth="1"/>
    <col min="13" max="13" width="24.00390625" style="139" customWidth="1"/>
    <col min="14" max="14" width="25.28125" style="139" customWidth="1"/>
    <col min="15" max="15" width="20.140625" style="139" customWidth="1"/>
    <col min="16" max="16" width="17.140625" style="139" customWidth="1"/>
    <col min="17" max="17" width="19.140625" style="139" customWidth="1"/>
    <col min="18" max="18" width="18.8515625" style="139" customWidth="1"/>
    <col min="19" max="19" width="18.00390625" style="139" customWidth="1"/>
    <col min="20" max="20" width="19.00390625" style="139" customWidth="1"/>
    <col min="21" max="22" width="17.8515625" style="139" customWidth="1"/>
    <col min="23" max="23" width="15.00390625" style="139" customWidth="1"/>
    <col min="24" max="24" width="13.28125" style="139" customWidth="1"/>
    <col min="25" max="25" width="13.140625" style="139" customWidth="1"/>
  </cols>
  <sheetData>
    <row r="1" spans="4:6" ht="15">
      <c r="D1" s="141"/>
      <c r="E1" s="141"/>
      <c r="F1" s="140"/>
    </row>
    <row r="2" spans="1:8" ht="15.75">
      <c r="A2" s="143" t="s">
        <v>83</v>
      </c>
      <c r="G2" s="146"/>
      <c r="H2" s="147"/>
    </row>
    <row r="3" spans="1:25" ht="62.25" customHeight="1">
      <c r="A3" s="170" t="s">
        <v>34</v>
      </c>
      <c r="B3" s="170" t="s">
        <v>35</v>
      </c>
      <c r="C3" s="170" t="s">
        <v>36</v>
      </c>
      <c r="D3" s="170" t="s">
        <v>391</v>
      </c>
      <c r="E3" s="170" t="s">
        <v>392</v>
      </c>
      <c r="F3" s="170" t="s">
        <v>37</v>
      </c>
      <c r="G3" s="170" t="s">
        <v>38</v>
      </c>
      <c r="H3" s="169" t="s">
        <v>207</v>
      </c>
      <c r="I3" s="170" t="s">
        <v>65</v>
      </c>
      <c r="J3" s="170" t="s">
        <v>64</v>
      </c>
      <c r="K3" s="170" t="s">
        <v>8</v>
      </c>
      <c r="L3" s="167" t="s">
        <v>525</v>
      </c>
      <c r="M3" s="171" t="s">
        <v>39</v>
      </c>
      <c r="N3" s="171"/>
      <c r="O3" s="171"/>
      <c r="P3" s="170" t="s">
        <v>52</v>
      </c>
      <c r="Q3" s="170"/>
      <c r="R3" s="170"/>
      <c r="S3" s="170"/>
      <c r="T3" s="170"/>
      <c r="U3" s="170"/>
      <c r="V3" s="170" t="s">
        <v>63</v>
      </c>
      <c r="W3" s="170" t="s">
        <v>40</v>
      </c>
      <c r="X3" s="170" t="s">
        <v>41</v>
      </c>
      <c r="Y3" s="170" t="s">
        <v>42</v>
      </c>
    </row>
    <row r="4" spans="1:25" ht="78.75">
      <c r="A4" s="170"/>
      <c r="B4" s="170"/>
      <c r="C4" s="170"/>
      <c r="D4" s="170"/>
      <c r="E4" s="170"/>
      <c r="F4" s="170"/>
      <c r="G4" s="170"/>
      <c r="H4" s="169"/>
      <c r="I4" s="170"/>
      <c r="J4" s="170"/>
      <c r="K4" s="170"/>
      <c r="L4" s="168"/>
      <c r="M4" s="149" t="s">
        <v>43</v>
      </c>
      <c r="N4" s="149" t="s">
        <v>44</v>
      </c>
      <c r="O4" s="149" t="s">
        <v>45</v>
      </c>
      <c r="P4" s="148" t="s">
        <v>46</v>
      </c>
      <c r="Q4" s="148" t="s">
        <v>47</v>
      </c>
      <c r="R4" s="148" t="s">
        <v>48</v>
      </c>
      <c r="S4" s="148" t="s">
        <v>49</v>
      </c>
      <c r="T4" s="148" t="s">
        <v>50</v>
      </c>
      <c r="U4" s="148" t="s">
        <v>51</v>
      </c>
      <c r="V4" s="170"/>
      <c r="W4" s="170"/>
      <c r="X4" s="170"/>
      <c r="Y4" s="170"/>
    </row>
    <row r="5" spans="1:25" ht="25.5" customHeight="1">
      <c r="A5" s="173" t="s">
        <v>87</v>
      </c>
      <c r="B5" s="173"/>
      <c r="C5" s="173"/>
      <c r="D5" s="173"/>
      <c r="E5" s="173"/>
      <c r="F5" s="173"/>
      <c r="G5" s="150"/>
      <c r="H5" s="151"/>
      <c r="I5" s="152"/>
      <c r="J5" s="152"/>
      <c r="K5" s="152"/>
      <c r="L5" s="153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</row>
    <row r="6" spans="1:25" s="12" customFormat="1" ht="40.5" customHeight="1">
      <c r="A6" s="154">
        <v>1</v>
      </c>
      <c r="B6" s="155" t="s">
        <v>97</v>
      </c>
      <c r="C6" s="154" t="s">
        <v>98</v>
      </c>
      <c r="D6" s="154" t="s">
        <v>90</v>
      </c>
      <c r="E6" s="154" t="s">
        <v>91</v>
      </c>
      <c r="F6" s="154" t="s">
        <v>91</v>
      </c>
      <c r="G6" s="156">
        <v>1988</v>
      </c>
      <c r="H6" s="157">
        <v>80000</v>
      </c>
      <c r="I6" s="158" t="s">
        <v>606</v>
      </c>
      <c r="J6" s="158" t="s">
        <v>117</v>
      </c>
      <c r="K6" s="159" t="s">
        <v>119</v>
      </c>
      <c r="L6" s="154">
        <v>1</v>
      </c>
      <c r="M6" s="154" t="s">
        <v>148</v>
      </c>
      <c r="N6" s="154" t="s">
        <v>146</v>
      </c>
      <c r="O6" s="154" t="s">
        <v>149</v>
      </c>
      <c r="P6" s="154" t="s">
        <v>160</v>
      </c>
      <c r="Q6" s="154" t="s">
        <v>160</v>
      </c>
      <c r="R6" s="154" t="s">
        <v>162</v>
      </c>
      <c r="S6" s="154" t="s">
        <v>160</v>
      </c>
      <c r="T6" s="154" t="s">
        <v>162</v>
      </c>
      <c r="U6" s="154" t="s">
        <v>160</v>
      </c>
      <c r="V6" s="154">
        <v>58</v>
      </c>
      <c r="W6" s="154">
        <v>1</v>
      </c>
      <c r="X6" s="154" t="s">
        <v>91</v>
      </c>
      <c r="Y6" s="154" t="s">
        <v>91</v>
      </c>
    </row>
    <row r="7" spans="1:25" s="12" customFormat="1" ht="40.5" customHeight="1">
      <c r="A7" s="154">
        <v>2</v>
      </c>
      <c r="B7" s="155" t="s">
        <v>97</v>
      </c>
      <c r="C7" s="154" t="s">
        <v>98</v>
      </c>
      <c r="D7" s="154" t="s">
        <v>90</v>
      </c>
      <c r="E7" s="154" t="s">
        <v>91</v>
      </c>
      <c r="F7" s="154" t="s">
        <v>91</v>
      </c>
      <c r="G7" s="156">
        <v>1988</v>
      </c>
      <c r="H7" s="157">
        <v>50000</v>
      </c>
      <c r="I7" s="158" t="s">
        <v>606</v>
      </c>
      <c r="J7" s="158" t="s">
        <v>117</v>
      </c>
      <c r="K7" s="159" t="s">
        <v>120</v>
      </c>
      <c r="L7" s="154">
        <v>2</v>
      </c>
      <c r="M7" s="154" t="s">
        <v>146</v>
      </c>
      <c r="N7" s="154" t="s">
        <v>146</v>
      </c>
      <c r="O7" s="154" t="s">
        <v>149</v>
      </c>
      <c r="P7" s="154" t="s">
        <v>163</v>
      </c>
      <c r="Q7" s="154" t="s">
        <v>163</v>
      </c>
      <c r="R7" s="154" t="s">
        <v>162</v>
      </c>
      <c r="S7" s="154" t="s">
        <v>163</v>
      </c>
      <c r="T7" s="154" t="s">
        <v>162</v>
      </c>
      <c r="U7" s="154" t="s">
        <v>163</v>
      </c>
      <c r="V7" s="154">
        <v>50</v>
      </c>
      <c r="W7" s="154">
        <v>1</v>
      </c>
      <c r="X7" s="154" t="s">
        <v>91</v>
      </c>
      <c r="Y7" s="154" t="s">
        <v>91</v>
      </c>
    </row>
    <row r="8" spans="1:25" s="12" customFormat="1" ht="40.5" customHeight="1">
      <c r="A8" s="154">
        <v>3</v>
      </c>
      <c r="B8" s="155" t="s">
        <v>97</v>
      </c>
      <c r="C8" s="154" t="s">
        <v>98</v>
      </c>
      <c r="D8" s="154" t="s">
        <v>90</v>
      </c>
      <c r="E8" s="154" t="s">
        <v>91</v>
      </c>
      <c r="F8" s="154" t="s">
        <v>91</v>
      </c>
      <c r="G8" s="156">
        <v>1988</v>
      </c>
      <c r="H8" s="157">
        <v>20000</v>
      </c>
      <c r="I8" s="158" t="s">
        <v>606</v>
      </c>
      <c r="J8" s="158" t="s">
        <v>121</v>
      </c>
      <c r="K8" s="159" t="s">
        <v>273</v>
      </c>
      <c r="L8" s="154">
        <v>3</v>
      </c>
      <c r="M8" s="154" t="s">
        <v>148</v>
      </c>
      <c r="N8" s="154" t="s">
        <v>146</v>
      </c>
      <c r="O8" s="154" t="s">
        <v>149</v>
      </c>
      <c r="P8" s="154" t="s">
        <v>160</v>
      </c>
      <c r="Q8" s="154" t="s">
        <v>160</v>
      </c>
      <c r="R8" s="154" t="s">
        <v>162</v>
      </c>
      <c r="S8" s="154" t="s">
        <v>160</v>
      </c>
      <c r="T8" s="154" t="s">
        <v>162</v>
      </c>
      <c r="U8" s="154" t="s">
        <v>160</v>
      </c>
      <c r="V8" s="154">
        <v>32</v>
      </c>
      <c r="W8" s="154">
        <v>1</v>
      </c>
      <c r="X8" s="154" t="s">
        <v>91</v>
      </c>
      <c r="Y8" s="154" t="s">
        <v>91</v>
      </c>
    </row>
    <row r="9" spans="1:25" s="12" customFormat="1" ht="40.5" customHeight="1">
      <c r="A9" s="154">
        <v>4</v>
      </c>
      <c r="B9" s="155" t="s">
        <v>97</v>
      </c>
      <c r="C9" s="154" t="s">
        <v>98</v>
      </c>
      <c r="D9" s="154" t="s">
        <v>90</v>
      </c>
      <c r="E9" s="154" t="s">
        <v>91</v>
      </c>
      <c r="F9" s="154" t="s">
        <v>91</v>
      </c>
      <c r="G9" s="156">
        <v>1988</v>
      </c>
      <c r="H9" s="157">
        <v>70000</v>
      </c>
      <c r="I9" s="158" t="s">
        <v>606</v>
      </c>
      <c r="J9" s="158" t="s">
        <v>121</v>
      </c>
      <c r="K9" s="159" t="s">
        <v>123</v>
      </c>
      <c r="L9" s="154">
        <v>4</v>
      </c>
      <c r="M9" s="154" t="s">
        <v>148</v>
      </c>
      <c r="N9" s="154" t="s">
        <v>146</v>
      </c>
      <c r="O9" s="154" t="s">
        <v>149</v>
      </c>
      <c r="P9" s="154" t="s">
        <v>160</v>
      </c>
      <c r="Q9" s="154" t="s">
        <v>160</v>
      </c>
      <c r="R9" s="154" t="s">
        <v>162</v>
      </c>
      <c r="S9" s="154" t="s">
        <v>160</v>
      </c>
      <c r="T9" s="154" t="s">
        <v>162</v>
      </c>
      <c r="U9" s="154" t="s">
        <v>160</v>
      </c>
      <c r="V9" s="154">
        <v>92</v>
      </c>
      <c r="W9" s="154">
        <v>1</v>
      </c>
      <c r="X9" s="154" t="s">
        <v>91</v>
      </c>
      <c r="Y9" s="154" t="s">
        <v>91</v>
      </c>
    </row>
    <row r="10" spans="1:25" s="12" customFormat="1" ht="40.5" customHeight="1">
      <c r="A10" s="154">
        <v>5</v>
      </c>
      <c r="B10" s="155" t="s">
        <v>99</v>
      </c>
      <c r="C10" s="154" t="s">
        <v>98</v>
      </c>
      <c r="D10" s="154" t="s">
        <v>90</v>
      </c>
      <c r="E10" s="154" t="s">
        <v>91</v>
      </c>
      <c r="F10" s="154" t="s">
        <v>91</v>
      </c>
      <c r="G10" s="156">
        <v>1995</v>
      </c>
      <c r="H10" s="157">
        <v>70000</v>
      </c>
      <c r="I10" s="158" t="s">
        <v>606</v>
      </c>
      <c r="J10" s="158" t="s">
        <v>124</v>
      </c>
      <c r="K10" s="159" t="s">
        <v>118</v>
      </c>
      <c r="L10" s="154">
        <v>5</v>
      </c>
      <c r="M10" s="154" t="s">
        <v>148</v>
      </c>
      <c r="N10" s="154" t="s">
        <v>146</v>
      </c>
      <c r="O10" s="154" t="s">
        <v>150</v>
      </c>
      <c r="P10" s="154" t="s">
        <v>93</v>
      </c>
      <c r="Q10" s="154" t="s">
        <v>93</v>
      </c>
      <c r="R10" s="154" t="s">
        <v>162</v>
      </c>
      <c r="S10" s="154" t="s">
        <v>93</v>
      </c>
      <c r="T10" s="154" t="s">
        <v>162</v>
      </c>
      <c r="U10" s="154" t="s">
        <v>93</v>
      </c>
      <c r="V10" s="154">
        <v>95</v>
      </c>
      <c r="W10" s="154">
        <v>1</v>
      </c>
      <c r="X10" s="154" t="s">
        <v>91</v>
      </c>
      <c r="Y10" s="154" t="s">
        <v>91</v>
      </c>
    </row>
    <row r="11" spans="1:25" s="12" customFormat="1" ht="40.5" customHeight="1">
      <c r="A11" s="154">
        <v>6</v>
      </c>
      <c r="B11" s="155" t="s">
        <v>99</v>
      </c>
      <c r="C11" s="154" t="s">
        <v>98</v>
      </c>
      <c r="D11" s="154" t="s">
        <v>90</v>
      </c>
      <c r="E11" s="154" t="s">
        <v>91</v>
      </c>
      <c r="F11" s="154" t="s">
        <v>91</v>
      </c>
      <c r="G11" s="156">
        <v>1995</v>
      </c>
      <c r="H11" s="157">
        <v>80000</v>
      </c>
      <c r="I11" s="158" t="s">
        <v>606</v>
      </c>
      <c r="J11" s="158" t="s">
        <v>117</v>
      </c>
      <c r="K11" s="159" t="s">
        <v>125</v>
      </c>
      <c r="L11" s="154">
        <v>6</v>
      </c>
      <c r="M11" s="154" t="s">
        <v>148</v>
      </c>
      <c r="N11" s="154" t="s">
        <v>146</v>
      </c>
      <c r="O11" s="154" t="s">
        <v>151</v>
      </c>
      <c r="P11" s="154" t="s">
        <v>93</v>
      </c>
      <c r="Q11" s="154" t="s">
        <v>93</v>
      </c>
      <c r="R11" s="154" t="s">
        <v>162</v>
      </c>
      <c r="S11" s="154" t="s">
        <v>93</v>
      </c>
      <c r="T11" s="154" t="s">
        <v>162</v>
      </c>
      <c r="U11" s="154" t="s">
        <v>93</v>
      </c>
      <c r="V11" s="154">
        <v>60</v>
      </c>
      <c r="W11" s="154">
        <v>1</v>
      </c>
      <c r="X11" s="154" t="s">
        <v>91</v>
      </c>
      <c r="Y11" s="154" t="s">
        <v>91</v>
      </c>
    </row>
    <row r="12" spans="1:25" s="12" customFormat="1" ht="40.5" customHeight="1">
      <c r="A12" s="154">
        <v>7</v>
      </c>
      <c r="B12" s="155" t="s">
        <v>100</v>
      </c>
      <c r="C12" s="154" t="s">
        <v>98</v>
      </c>
      <c r="D12" s="154" t="s">
        <v>90</v>
      </c>
      <c r="E12" s="154" t="s">
        <v>91</v>
      </c>
      <c r="F12" s="154" t="s">
        <v>91</v>
      </c>
      <c r="G12" s="156">
        <v>1995</v>
      </c>
      <c r="H12" s="157">
        <v>137674.35</v>
      </c>
      <c r="I12" s="158" t="s">
        <v>290</v>
      </c>
      <c r="J12" s="158" t="s">
        <v>121</v>
      </c>
      <c r="K12" s="159" t="s">
        <v>126</v>
      </c>
      <c r="L12" s="154">
        <v>7</v>
      </c>
      <c r="M12" s="154" t="s">
        <v>148</v>
      </c>
      <c r="N12" s="154" t="s">
        <v>146</v>
      </c>
      <c r="O12" s="154" t="s">
        <v>152</v>
      </c>
      <c r="P12" s="154" t="s">
        <v>160</v>
      </c>
      <c r="Q12" s="154" t="s">
        <v>160</v>
      </c>
      <c r="R12" s="154" t="s">
        <v>162</v>
      </c>
      <c r="S12" s="154" t="s">
        <v>160</v>
      </c>
      <c r="T12" s="154" t="s">
        <v>162</v>
      </c>
      <c r="U12" s="154" t="s">
        <v>160</v>
      </c>
      <c r="V12" s="154">
        <v>80</v>
      </c>
      <c r="W12" s="154">
        <v>1</v>
      </c>
      <c r="X12" s="154" t="s">
        <v>91</v>
      </c>
      <c r="Y12" s="154" t="s">
        <v>91</v>
      </c>
    </row>
    <row r="13" spans="1:25" s="12" customFormat="1" ht="40.5" customHeight="1">
      <c r="A13" s="154">
        <v>8</v>
      </c>
      <c r="B13" s="155" t="s">
        <v>99</v>
      </c>
      <c r="C13" s="154" t="s">
        <v>98</v>
      </c>
      <c r="D13" s="154" t="s">
        <v>90</v>
      </c>
      <c r="E13" s="154" t="s">
        <v>91</v>
      </c>
      <c r="F13" s="154" t="s">
        <v>91</v>
      </c>
      <c r="G13" s="156">
        <v>1995</v>
      </c>
      <c r="H13" s="157">
        <v>105000</v>
      </c>
      <c r="I13" s="158" t="s">
        <v>606</v>
      </c>
      <c r="J13" s="158" t="s">
        <v>117</v>
      </c>
      <c r="K13" s="159" t="s">
        <v>274</v>
      </c>
      <c r="L13" s="154">
        <v>8</v>
      </c>
      <c r="M13" s="154" t="s">
        <v>148</v>
      </c>
      <c r="N13" s="154" t="s">
        <v>146</v>
      </c>
      <c r="O13" s="154" t="s">
        <v>150</v>
      </c>
      <c r="P13" s="154" t="s">
        <v>160</v>
      </c>
      <c r="Q13" s="154" t="s">
        <v>160</v>
      </c>
      <c r="R13" s="154" t="s">
        <v>162</v>
      </c>
      <c r="S13" s="154" t="s">
        <v>160</v>
      </c>
      <c r="T13" s="154" t="s">
        <v>162</v>
      </c>
      <c r="U13" s="154" t="s">
        <v>160</v>
      </c>
      <c r="V13" s="154">
        <v>55</v>
      </c>
      <c r="W13" s="154">
        <v>1</v>
      </c>
      <c r="X13" s="154" t="s">
        <v>91</v>
      </c>
      <c r="Y13" s="154" t="s">
        <v>91</v>
      </c>
    </row>
    <row r="14" spans="1:25" s="12" customFormat="1" ht="40.5" customHeight="1">
      <c r="A14" s="154">
        <v>9</v>
      </c>
      <c r="B14" s="155" t="s">
        <v>99</v>
      </c>
      <c r="C14" s="154" t="s">
        <v>98</v>
      </c>
      <c r="D14" s="154" t="s">
        <v>90</v>
      </c>
      <c r="E14" s="154" t="s">
        <v>91</v>
      </c>
      <c r="F14" s="154" t="s">
        <v>91</v>
      </c>
      <c r="G14" s="156">
        <v>1995</v>
      </c>
      <c r="H14" s="157">
        <v>146000</v>
      </c>
      <c r="I14" s="158" t="s">
        <v>607</v>
      </c>
      <c r="J14" s="158" t="s">
        <v>121</v>
      </c>
      <c r="K14" s="159" t="s">
        <v>123</v>
      </c>
      <c r="L14" s="154">
        <v>9</v>
      </c>
      <c r="M14" s="154" t="s">
        <v>148</v>
      </c>
      <c r="N14" s="154" t="s">
        <v>146</v>
      </c>
      <c r="O14" s="154" t="s">
        <v>150</v>
      </c>
      <c r="P14" s="154" t="s">
        <v>160</v>
      </c>
      <c r="Q14" s="154" t="s">
        <v>160</v>
      </c>
      <c r="R14" s="154" t="s">
        <v>162</v>
      </c>
      <c r="S14" s="154" t="s">
        <v>160</v>
      </c>
      <c r="T14" s="154" t="s">
        <v>162</v>
      </c>
      <c r="U14" s="154" t="s">
        <v>160</v>
      </c>
      <c r="V14" s="154">
        <v>65</v>
      </c>
      <c r="W14" s="154">
        <v>1</v>
      </c>
      <c r="X14" s="154" t="s">
        <v>91</v>
      </c>
      <c r="Y14" s="154" t="s">
        <v>91</v>
      </c>
    </row>
    <row r="15" spans="1:25" s="12" customFormat="1" ht="40.5" customHeight="1">
      <c r="A15" s="154">
        <v>10</v>
      </c>
      <c r="B15" s="155" t="s">
        <v>100</v>
      </c>
      <c r="C15" s="154" t="s">
        <v>98</v>
      </c>
      <c r="D15" s="154" t="s">
        <v>90</v>
      </c>
      <c r="E15" s="154" t="s">
        <v>91</v>
      </c>
      <c r="F15" s="154" t="s">
        <v>91</v>
      </c>
      <c r="G15" s="156">
        <v>1995</v>
      </c>
      <c r="H15" s="157">
        <v>288000</v>
      </c>
      <c r="I15" s="158" t="s">
        <v>606</v>
      </c>
      <c r="J15" s="158" t="s">
        <v>121</v>
      </c>
      <c r="K15" s="159" t="s">
        <v>122</v>
      </c>
      <c r="L15" s="154">
        <v>10</v>
      </c>
      <c r="M15" s="154" t="s">
        <v>148</v>
      </c>
      <c r="N15" s="154" t="s">
        <v>146</v>
      </c>
      <c r="O15" s="154" t="s">
        <v>153</v>
      </c>
      <c r="P15" s="154" t="s">
        <v>93</v>
      </c>
      <c r="Q15" s="154" t="s">
        <v>93</v>
      </c>
      <c r="R15" s="154" t="s">
        <v>162</v>
      </c>
      <c r="S15" s="154" t="s">
        <v>93</v>
      </c>
      <c r="T15" s="154" t="s">
        <v>162</v>
      </c>
      <c r="U15" s="154" t="s">
        <v>93</v>
      </c>
      <c r="V15" s="154">
        <v>150</v>
      </c>
      <c r="W15" s="154">
        <v>1</v>
      </c>
      <c r="X15" s="154" t="s">
        <v>91</v>
      </c>
      <c r="Y15" s="154" t="s">
        <v>91</v>
      </c>
    </row>
    <row r="16" spans="1:25" s="12" customFormat="1" ht="40.5" customHeight="1">
      <c r="A16" s="154">
        <v>11</v>
      </c>
      <c r="B16" s="155" t="s">
        <v>99</v>
      </c>
      <c r="C16" s="154" t="s">
        <v>98</v>
      </c>
      <c r="D16" s="154" t="s">
        <v>90</v>
      </c>
      <c r="E16" s="154" t="s">
        <v>91</v>
      </c>
      <c r="F16" s="154" t="s">
        <v>91</v>
      </c>
      <c r="G16" s="156">
        <v>1995</v>
      </c>
      <c r="H16" s="157">
        <v>34000</v>
      </c>
      <c r="I16" s="158" t="s">
        <v>607</v>
      </c>
      <c r="J16" s="158" t="s">
        <v>121</v>
      </c>
      <c r="K16" s="159" t="s">
        <v>127</v>
      </c>
      <c r="L16" s="154">
        <v>11</v>
      </c>
      <c r="M16" s="154" t="s">
        <v>148</v>
      </c>
      <c r="N16" s="154" t="s">
        <v>146</v>
      </c>
      <c r="O16" s="154" t="s">
        <v>149</v>
      </c>
      <c r="P16" s="154" t="s">
        <v>160</v>
      </c>
      <c r="Q16" s="154" t="s">
        <v>160</v>
      </c>
      <c r="R16" s="154" t="s">
        <v>162</v>
      </c>
      <c r="S16" s="154" t="s">
        <v>160</v>
      </c>
      <c r="T16" s="154" t="s">
        <v>162</v>
      </c>
      <c r="U16" s="154" t="s">
        <v>160</v>
      </c>
      <c r="V16" s="154">
        <v>15</v>
      </c>
      <c r="W16" s="154">
        <v>1</v>
      </c>
      <c r="X16" s="154" t="s">
        <v>91</v>
      </c>
      <c r="Y16" s="154" t="s">
        <v>91</v>
      </c>
    </row>
    <row r="17" spans="1:25" s="12" customFormat="1" ht="40.5" customHeight="1">
      <c r="A17" s="154">
        <v>12</v>
      </c>
      <c r="B17" s="155" t="s">
        <v>100</v>
      </c>
      <c r="C17" s="154" t="s">
        <v>98</v>
      </c>
      <c r="D17" s="154" t="s">
        <v>90</v>
      </c>
      <c r="E17" s="154" t="s">
        <v>91</v>
      </c>
      <c r="F17" s="154" t="s">
        <v>91</v>
      </c>
      <c r="G17" s="156">
        <v>1995</v>
      </c>
      <c r="H17" s="157">
        <v>30000</v>
      </c>
      <c r="I17" s="158" t="s">
        <v>606</v>
      </c>
      <c r="J17" s="158" t="s">
        <v>121</v>
      </c>
      <c r="K17" s="159" t="s">
        <v>127</v>
      </c>
      <c r="L17" s="154">
        <v>12</v>
      </c>
      <c r="M17" s="154" t="s">
        <v>148</v>
      </c>
      <c r="N17" s="154" t="s">
        <v>146</v>
      </c>
      <c r="O17" s="154" t="s">
        <v>152</v>
      </c>
      <c r="P17" s="154" t="s">
        <v>160</v>
      </c>
      <c r="Q17" s="154" t="s">
        <v>160</v>
      </c>
      <c r="R17" s="154" t="s">
        <v>162</v>
      </c>
      <c r="S17" s="154" t="s">
        <v>160</v>
      </c>
      <c r="T17" s="154" t="s">
        <v>162</v>
      </c>
      <c r="U17" s="154" t="s">
        <v>160</v>
      </c>
      <c r="V17" s="154">
        <v>105</v>
      </c>
      <c r="W17" s="154">
        <v>1</v>
      </c>
      <c r="X17" s="154" t="s">
        <v>91</v>
      </c>
      <c r="Y17" s="154" t="s">
        <v>91</v>
      </c>
    </row>
    <row r="18" spans="1:25" s="12" customFormat="1" ht="40.5" customHeight="1">
      <c r="A18" s="154">
        <v>13</v>
      </c>
      <c r="B18" s="155" t="s">
        <v>101</v>
      </c>
      <c r="C18" s="154" t="s">
        <v>102</v>
      </c>
      <c r="D18" s="154" t="s">
        <v>90</v>
      </c>
      <c r="E18" s="154" t="s">
        <v>91</v>
      </c>
      <c r="F18" s="154" t="s">
        <v>91</v>
      </c>
      <c r="G18" s="156">
        <v>1988</v>
      </c>
      <c r="H18" s="157">
        <v>653000</v>
      </c>
      <c r="I18" s="158" t="s">
        <v>607</v>
      </c>
      <c r="J18" s="158" t="s">
        <v>117</v>
      </c>
      <c r="K18" s="159" t="s">
        <v>128</v>
      </c>
      <c r="L18" s="154">
        <v>13</v>
      </c>
      <c r="M18" s="154" t="s">
        <v>148</v>
      </c>
      <c r="N18" s="154" t="s">
        <v>146</v>
      </c>
      <c r="O18" s="154" t="s">
        <v>154</v>
      </c>
      <c r="P18" s="154" t="s">
        <v>93</v>
      </c>
      <c r="Q18" s="154" t="s">
        <v>160</v>
      </c>
      <c r="R18" s="154" t="s">
        <v>161</v>
      </c>
      <c r="S18" s="154" t="s">
        <v>160</v>
      </c>
      <c r="T18" s="154" t="s">
        <v>162</v>
      </c>
      <c r="U18" s="154" t="s">
        <v>160</v>
      </c>
      <c r="V18" s="154">
        <v>152</v>
      </c>
      <c r="W18" s="154">
        <v>1</v>
      </c>
      <c r="X18" s="154" t="s">
        <v>91</v>
      </c>
      <c r="Y18" s="154" t="s">
        <v>91</v>
      </c>
    </row>
    <row r="19" spans="1:25" s="12" customFormat="1" ht="40.5" customHeight="1">
      <c r="A19" s="154">
        <v>14</v>
      </c>
      <c r="B19" s="155" t="s">
        <v>101</v>
      </c>
      <c r="C19" s="154" t="s">
        <v>608</v>
      </c>
      <c r="D19" s="154" t="s">
        <v>90</v>
      </c>
      <c r="E19" s="154" t="s">
        <v>91</v>
      </c>
      <c r="F19" s="154" t="s">
        <v>91</v>
      </c>
      <c r="G19" s="156">
        <v>1981</v>
      </c>
      <c r="H19" s="157">
        <v>800000</v>
      </c>
      <c r="I19" s="158" t="s">
        <v>606</v>
      </c>
      <c r="J19" s="158" t="s">
        <v>117</v>
      </c>
      <c r="K19" s="159" t="s">
        <v>129</v>
      </c>
      <c r="L19" s="154">
        <v>14</v>
      </c>
      <c r="M19" s="154" t="s">
        <v>148</v>
      </c>
      <c r="N19" s="154" t="s">
        <v>146</v>
      </c>
      <c r="O19" s="154" t="s">
        <v>149</v>
      </c>
      <c r="P19" s="154" t="s">
        <v>160</v>
      </c>
      <c r="Q19" s="154" t="s">
        <v>160</v>
      </c>
      <c r="R19" s="154" t="s">
        <v>161</v>
      </c>
      <c r="S19" s="154" t="s">
        <v>160</v>
      </c>
      <c r="T19" s="154" t="s">
        <v>162</v>
      </c>
      <c r="U19" s="154" t="s">
        <v>160</v>
      </c>
      <c r="V19" s="154">
        <v>330</v>
      </c>
      <c r="W19" s="154">
        <v>1</v>
      </c>
      <c r="X19" s="154" t="s">
        <v>91</v>
      </c>
      <c r="Y19" s="154" t="s">
        <v>91</v>
      </c>
    </row>
    <row r="20" spans="1:25" s="12" customFormat="1" ht="40.5" customHeight="1">
      <c r="A20" s="154">
        <v>15</v>
      </c>
      <c r="B20" s="155" t="s">
        <v>101</v>
      </c>
      <c r="C20" s="154" t="s">
        <v>102</v>
      </c>
      <c r="D20" s="154" t="s">
        <v>90</v>
      </c>
      <c r="E20" s="154" t="s">
        <v>91</v>
      </c>
      <c r="F20" s="154" t="s">
        <v>91</v>
      </c>
      <c r="G20" s="156">
        <v>1982</v>
      </c>
      <c r="H20" s="157">
        <v>300000</v>
      </c>
      <c r="I20" s="158" t="s">
        <v>606</v>
      </c>
      <c r="J20" s="158" t="s">
        <v>117</v>
      </c>
      <c r="K20" s="159" t="s">
        <v>278</v>
      </c>
      <c r="L20" s="154">
        <v>15</v>
      </c>
      <c r="M20" s="154" t="s">
        <v>158</v>
      </c>
      <c r="N20" s="154" t="s">
        <v>146</v>
      </c>
      <c r="O20" s="154" t="s">
        <v>152</v>
      </c>
      <c r="P20" s="154" t="s">
        <v>93</v>
      </c>
      <c r="Q20" s="154" t="s">
        <v>93</v>
      </c>
      <c r="R20" s="154" t="s">
        <v>93</v>
      </c>
      <c r="S20" s="154" t="s">
        <v>93</v>
      </c>
      <c r="T20" s="154" t="s">
        <v>162</v>
      </c>
      <c r="U20" s="154" t="s">
        <v>93</v>
      </c>
      <c r="V20" s="154"/>
      <c r="W20" s="154">
        <v>1</v>
      </c>
      <c r="X20" s="154" t="s">
        <v>90</v>
      </c>
      <c r="Y20" s="154" t="s">
        <v>91</v>
      </c>
    </row>
    <row r="21" spans="1:25" s="12" customFormat="1" ht="40.5" customHeight="1">
      <c r="A21" s="154">
        <v>16</v>
      </c>
      <c r="B21" s="155" t="s">
        <v>101</v>
      </c>
      <c r="C21" s="154" t="s">
        <v>609</v>
      </c>
      <c r="D21" s="154" t="s">
        <v>90</v>
      </c>
      <c r="E21" s="154" t="s">
        <v>91</v>
      </c>
      <c r="F21" s="154" t="s">
        <v>91</v>
      </c>
      <c r="G21" s="156">
        <v>1982</v>
      </c>
      <c r="H21" s="157">
        <v>500000</v>
      </c>
      <c r="I21" s="158" t="s">
        <v>606</v>
      </c>
      <c r="J21" s="158" t="s">
        <v>526</v>
      </c>
      <c r="K21" s="159" t="s">
        <v>610</v>
      </c>
      <c r="L21" s="154">
        <v>16</v>
      </c>
      <c r="M21" s="154" t="s">
        <v>148</v>
      </c>
      <c r="N21" s="154" t="s">
        <v>146</v>
      </c>
      <c r="O21" s="154" t="s">
        <v>152</v>
      </c>
      <c r="P21" s="154" t="s">
        <v>160</v>
      </c>
      <c r="Q21" s="154" t="s">
        <v>160</v>
      </c>
      <c r="R21" s="154" t="s">
        <v>160</v>
      </c>
      <c r="S21" s="154" t="s">
        <v>160</v>
      </c>
      <c r="T21" s="154" t="s">
        <v>162</v>
      </c>
      <c r="U21" s="154" t="s">
        <v>160</v>
      </c>
      <c r="V21" s="154">
        <v>84</v>
      </c>
      <c r="W21" s="154">
        <v>1</v>
      </c>
      <c r="X21" s="154" t="s">
        <v>91</v>
      </c>
      <c r="Y21" s="154" t="s">
        <v>91</v>
      </c>
    </row>
    <row r="22" spans="1:25" s="12" customFormat="1" ht="40.5" customHeight="1">
      <c r="A22" s="154">
        <v>17</v>
      </c>
      <c r="B22" s="155" t="s">
        <v>101</v>
      </c>
      <c r="C22" s="154" t="s">
        <v>102</v>
      </c>
      <c r="D22" s="154" t="s">
        <v>90</v>
      </c>
      <c r="E22" s="154" t="s">
        <v>91</v>
      </c>
      <c r="F22" s="154" t="s">
        <v>91</v>
      </c>
      <c r="G22" s="156">
        <v>1982</v>
      </c>
      <c r="H22" s="157">
        <v>1000000</v>
      </c>
      <c r="I22" s="158" t="s">
        <v>606</v>
      </c>
      <c r="J22" s="158" t="s">
        <v>117</v>
      </c>
      <c r="K22" s="159" t="s">
        <v>130</v>
      </c>
      <c r="L22" s="154">
        <v>17</v>
      </c>
      <c r="M22" s="154" t="s">
        <v>148</v>
      </c>
      <c r="N22" s="154" t="s">
        <v>146</v>
      </c>
      <c r="O22" s="154" t="s">
        <v>150</v>
      </c>
      <c r="P22" s="154" t="s">
        <v>160</v>
      </c>
      <c r="Q22" s="154" t="s">
        <v>160</v>
      </c>
      <c r="R22" s="154" t="s">
        <v>160</v>
      </c>
      <c r="S22" s="154" t="s">
        <v>160</v>
      </c>
      <c r="T22" s="154" t="s">
        <v>162</v>
      </c>
      <c r="U22" s="154" t="s">
        <v>160</v>
      </c>
      <c r="V22" s="154">
        <v>380</v>
      </c>
      <c r="W22" s="154">
        <v>2</v>
      </c>
      <c r="X22" s="154" t="s">
        <v>90</v>
      </c>
      <c r="Y22" s="154" t="s">
        <v>91</v>
      </c>
    </row>
    <row r="23" spans="1:25" s="12" customFormat="1" ht="40.5" customHeight="1">
      <c r="A23" s="154">
        <v>18</v>
      </c>
      <c r="B23" s="155" t="s">
        <v>101</v>
      </c>
      <c r="C23" s="154" t="s">
        <v>102</v>
      </c>
      <c r="D23" s="154" t="s">
        <v>90</v>
      </c>
      <c r="E23" s="154" t="s">
        <v>91</v>
      </c>
      <c r="F23" s="154" t="s">
        <v>91</v>
      </c>
      <c r="G23" s="156">
        <v>1982</v>
      </c>
      <c r="H23" s="157">
        <v>537000</v>
      </c>
      <c r="I23" s="158" t="s">
        <v>607</v>
      </c>
      <c r="J23" s="158" t="s">
        <v>117</v>
      </c>
      <c r="K23" s="159" t="s">
        <v>131</v>
      </c>
      <c r="L23" s="154">
        <v>18</v>
      </c>
      <c r="M23" s="154" t="s">
        <v>148</v>
      </c>
      <c r="N23" s="154" t="s">
        <v>146</v>
      </c>
      <c r="O23" s="154" t="s">
        <v>152</v>
      </c>
      <c r="P23" s="154" t="s">
        <v>160</v>
      </c>
      <c r="Q23" s="154" t="s">
        <v>160</v>
      </c>
      <c r="R23" s="154" t="s">
        <v>160</v>
      </c>
      <c r="S23" s="154" t="s">
        <v>160</v>
      </c>
      <c r="T23" s="154" t="s">
        <v>162</v>
      </c>
      <c r="U23" s="154" t="s">
        <v>160</v>
      </c>
      <c r="V23" s="154">
        <v>125</v>
      </c>
      <c r="W23" s="154">
        <v>1</v>
      </c>
      <c r="X23" s="154" t="s">
        <v>91</v>
      </c>
      <c r="Y23" s="154" t="s">
        <v>91</v>
      </c>
    </row>
    <row r="24" spans="1:25" s="12" customFormat="1" ht="40.5" customHeight="1">
      <c r="A24" s="154">
        <v>19</v>
      </c>
      <c r="B24" s="155" t="s">
        <v>101</v>
      </c>
      <c r="C24" s="154" t="s">
        <v>102</v>
      </c>
      <c r="D24" s="154" t="s">
        <v>90</v>
      </c>
      <c r="E24" s="154" t="s">
        <v>91</v>
      </c>
      <c r="F24" s="154" t="s">
        <v>91</v>
      </c>
      <c r="G24" s="156">
        <v>2006</v>
      </c>
      <c r="H24" s="157">
        <v>752000</v>
      </c>
      <c r="I24" s="158" t="s">
        <v>607</v>
      </c>
      <c r="J24" s="158" t="s">
        <v>117</v>
      </c>
      <c r="K24" s="159" t="s">
        <v>132</v>
      </c>
      <c r="L24" s="154">
        <v>19</v>
      </c>
      <c r="M24" s="154" t="s">
        <v>148</v>
      </c>
      <c r="N24" s="154" t="s">
        <v>146</v>
      </c>
      <c r="O24" s="154" t="s">
        <v>152</v>
      </c>
      <c r="P24" s="154" t="s">
        <v>160</v>
      </c>
      <c r="Q24" s="154" t="s">
        <v>160</v>
      </c>
      <c r="R24" s="154" t="s">
        <v>160</v>
      </c>
      <c r="S24" s="154" t="s">
        <v>160</v>
      </c>
      <c r="T24" s="154" t="s">
        <v>162</v>
      </c>
      <c r="U24" s="154" t="s">
        <v>160</v>
      </c>
      <c r="V24" s="154">
        <v>175</v>
      </c>
      <c r="W24" s="154">
        <v>1</v>
      </c>
      <c r="X24" s="154" t="s">
        <v>91</v>
      </c>
      <c r="Y24" s="154" t="s">
        <v>91</v>
      </c>
    </row>
    <row r="25" spans="1:25" s="12" customFormat="1" ht="40.5" customHeight="1">
      <c r="A25" s="154">
        <v>20</v>
      </c>
      <c r="B25" s="155" t="s">
        <v>101</v>
      </c>
      <c r="C25" s="154" t="s">
        <v>611</v>
      </c>
      <c r="D25" s="154" t="s">
        <v>90</v>
      </c>
      <c r="E25" s="154" t="s">
        <v>91</v>
      </c>
      <c r="F25" s="154" t="s">
        <v>91</v>
      </c>
      <c r="G25" s="156">
        <v>2006</v>
      </c>
      <c r="H25" s="157">
        <v>600000</v>
      </c>
      <c r="I25" s="158" t="s">
        <v>606</v>
      </c>
      <c r="J25" s="158" t="s">
        <v>117</v>
      </c>
      <c r="K25" s="159" t="s">
        <v>133</v>
      </c>
      <c r="L25" s="154">
        <v>20</v>
      </c>
      <c r="M25" s="154" t="s">
        <v>148</v>
      </c>
      <c r="N25" s="154" t="s">
        <v>146</v>
      </c>
      <c r="O25" s="154" t="s">
        <v>150</v>
      </c>
      <c r="P25" s="154" t="s">
        <v>160</v>
      </c>
      <c r="Q25" s="154" t="s">
        <v>160</v>
      </c>
      <c r="R25" s="154" t="s">
        <v>160</v>
      </c>
      <c r="S25" s="154" t="s">
        <v>160</v>
      </c>
      <c r="T25" s="154" t="s">
        <v>162</v>
      </c>
      <c r="U25" s="154" t="s">
        <v>160</v>
      </c>
      <c r="V25" s="154">
        <v>196</v>
      </c>
      <c r="W25" s="154">
        <v>2</v>
      </c>
      <c r="X25" s="154" t="s">
        <v>168</v>
      </c>
      <c r="Y25" s="154" t="s">
        <v>91</v>
      </c>
    </row>
    <row r="26" spans="1:25" s="12" customFormat="1" ht="40.5" customHeight="1">
      <c r="A26" s="154">
        <v>21</v>
      </c>
      <c r="B26" s="155" t="s">
        <v>101</v>
      </c>
      <c r="C26" s="154" t="s">
        <v>102</v>
      </c>
      <c r="D26" s="154" t="s">
        <v>90</v>
      </c>
      <c r="E26" s="154" t="s">
        <v>91</v>
      </c>
      <c r="F26" s="154" t="s">
        <v>91</v>
      </c>
      <c r="G26" s="156">
        <v>2006</v>
      </c>
      <c r="H26" s="157">
        <v>300000</v>
      </c>
      <c r="I26" s="158" t="s">
        <v>606</v>
      </c>
      <c r="J26" s="158" t="s">
        <v>526</v>
      </c>
      <c r="K26" s="159" t="s">
        <v>134</v>
      </c>
      <c r="L26" s="154">
        <v>21</v>
      </c>
      <c r="M26" s="154" t="s">
        <v>148</v>
      </c>
      <c r="N26" s="154" t="s">
        <v>146</v>
      </c>
      <c r="O26" s="154" t="s">
        <v>152</v>
      </c>
      <c r="P26" s="154" t="s">
        <v>160</v>
      </c>
      <c r="Q26" s="154" t="s">
        <v>160</v>
      </c>
      <c r="R26" s="154" t="s">
        <v>160</v>
      </c>
      <c r="S26" s="154" t="s">
        <v>160</v>
      </c>
      <c r="T26" s="154" t="s">
        <v>162</v>
      </c>
      <c r="U26" s="154" t="s">
        <v>160</v>
      </c>
      <c r="V26" s="154">
        <v>62</v>
      </c>
      <c r="W26" s="154">
        <v>1</v>
      </c>
      <c r="X26" s="154" t="s">
        <v>91</v>
      </c>
      <c r="Y26" s="154" t="s">
        <v>91</v>
      </c>
    </row>
    <row r="27" spans="1:25" s="12" customFormat="1" ht="40.5" customHeight="1">
      <c r="A27" s="154">
        <v>22</v>
      </c>
      <c r="B27" s="155" t="s">
        <v>103</v>
      </c>
      <c r="C27" s="154" t="s">
        <v>104</v>
      </c>
      <c r="D27" s="154" t="s">
        <v>90</v>
      </c>
      <c r="E27" s="154" t="s">
        <v>91</v>
      </c>
      <c r="F27" s="154" t="s">
        <v>91</v>
      </c>
      <c r="G27" s="156">
        <v>1995</v>
      </c>
      <c r="H27" s="157">
        <v>1500000</v>
      </c>
      <c r="I27" s="158" t="s">
        <v>606</v>
      </c>
      <c r="J27" s="158" t="s">
        <v>526</v>
      </c>
      <c r="K27" s="159" t="s">
        <v>135</v>
      </c>
      <c r="L27" s="154">
        <v>22</v>
      </c>
      <c r="M27" s="154" t="s">
        <v>148</v>
      </c>
      <c r="N27" s="154" t="s">
        <v>146</v>
      </c>
      <c r="O27" s="154" t="s">
        <v>150</v>
      </c>
      <c r="P27" s="154" t="s">
        <v>93</v>
      </c>
      <c r="Q27" s="154" t="s">
        <v>93</v>
      </c>
      <c r="R27" s="154" t="s">
        <v>93</v>
      </c>
      <c r="S27" s="154" t="s">
        <v>93</v>
      </c>
      <c r="T27" s="154" t="s">
        <v>93</v>
      </c>
      <c r="U27" s="154" t="s">
        <v>93</v>
      </c>
      <c r="V27" s="154">
        <v>550</v>
      </c>
      <c r="W27" s="154">
        <v>2</v>
      </c>
      <c r="X27" s="154" t="s">
        <v>91</v>
      </c>
      <c r="Y27" s="154" t="s">
        <v>91</v>
      </c>
    </row>
    <row r="28" spans="1:25" s="12" customFormat="1" ht="40.5" customHeight="1">
      <c r="A28" s="154">
        <v>23</v>
      </c>
      <c r="B28" s="155" t="s">
        <v>105</v>
      </c>
      <c r="C28" s="154" t="s">
        <v>253</v>
      </c>
      <c r="D28" s="154" t="s">
        <v>90</v>
      </c>
      <c r="E28" s="154" t="s">
        <v>91</v>
      </c>
      <c r="F28" s="154" t="s">
        <v>91</v>
      </c>
      <c r="G28" s="156">
        <v>1995</v>
      </c>
      <c r="H28" s="157">
        <v>2815000</v>
      </c>
      <c r="I28" s="158" t="s">
        <v>607</v>
      </c>
      <c r="J28" s="158" t="s">
        <v>527</v>
      </c>
      <c r="K28" s="159" t="s">
        <v>223</v>
      </c>
      <c r="L28" s="154">
        <v>23</v>
      </c>
      <c r="M28" s="154" t="s">
        <v>148</v>
      </c>
      <c r="N28" s="154" t="s">
        <v>200</v>
      </c>
      <c r="O28" s="154" t="s">
        <v>154</v>
      </c>
      <c r="P28" s="154" t="s">
        <v>93</v>
      </c>
      <c r="Q28" s="154" t="s">
        <v>93</v>
      </c>
      <c r="R28" s="154" t="s">
        <v>93</v>
      </c>
      <c r="S28" s="154" t="s">
        <v>93</v>
      </c>
      <c r="T28" s="154" t="s">
        <v>93</v>
      </c>
      <c r="U28" s="154" t="s">
        <v>93</v>
      </c>
      <c r="V28" s="154">
        <v>1020</v>
      </c>
      <c r="W28" s="154">
        <v>2</v>
      </c>
      <c r="X28" s="154" t="s">
        <v>90</v>
      </c>
      <c r="Y28" s="154" t="s">
        <v>91</v>
      </c>
    </row>
    <row r="29" spans="1:25" s="12" customFormat="1" ht="40.5" customHeight="1">
      <c r="A29" s="154">
        <v>24</v>
      </c>
      <c r="B29" s="155" t="s">
        <v>575</v>
      </c>
      <c r="C29" s="154" t="s">
        <v>78</v>
      </c>
      <c r="D29" s="154" t="s">
        <v>90</v>
      </c>
      <c r="E29" s="154" t="s">
        <v>91</v>
      </c>
      <c r="F29" s="154" t="s">
        <v>91</v>
      </c>
      <c r="G29" s="156" t="s">
        <v>399</v>
      </c>
      <c r="H29" s="157">
        <v>3588000</v>
      </c>
      <c r="I29" s="158" t="s">
        <v>607</v>
      </c>
      <c r="J29" s="158" t="s">
        <v>515</v>
      </c>
      <c r="K29" s="159" t="s">
        <v>219</v>
      </c>
      <c r="L29" s="154">
        <v>24</v>
      </c>
      <c r="M29" s="154" t="s">
        <v>148</v>
      </c>
      <c r="N29" s="154" t="s">
        <v>155</v>
      </c>
      <c r="O29" s="154" t="s">
        <v>151</v>
      </c>
      <c r="P29" s="154" t="s">
        <v>93</v>
      </c>
      <c r="Q29" s="154" t="s">
        <v>93</v>
      </c>
      <c r="R29" s="154" t="s">
        <v>93</v>
      </c>
      <c r="S29" s="154" t="s">
        <v>93</v>
      </c>
      <c r="T29" s="154" t="s">
        <v>162</v>
      </c>
      <c r="U29" s="154" t="s">
        <v>93</v>
      </c>
      <c r="V29" s="154">
        <v>1300</v>
      </c>
      <c r="W29" s="154">
        <v>2</v>
      </c>
      <c r="X29" s="154" t="s">
        <v>90</v>
      </c>
      <c r="Y29" s="154" t="s">
        <v>91</v>
      </c>
    </row>
    <row r="30" spans="1:25" s="12" customFormat="1" ht="40.5" customHeight="1">
      <c r="A30" s="154">
        <v>25</v>
      </c>
      <c r="B30" s="155" t="s">
        <v>107</v>
      </c>
      <c r="C30" s="154" t="s">
        <v>612</v>
      </c>
      <c r="D30" s="154" t="s">
        <v>90</v>
      </c>
      <c r="E30" s="154" t="s">
        <v>91</v>
      </c>
      <c r="F30" s="154" t="s">
        <v>91</v>
      </c>
      <c r="G30" s="156">
        <v>1995</v>
      </c>
      <c r="H30" s="157">
        <v>1467000</v>
      </c>
      <c r="I30" s="158" t="s">
        <v>607</v>
      </c>
      <c r="J30" s="158" t="s">
        <v>526</v>
      </c>
      <c r="K30" s="159" t="s">
        <v>126</v>
      </c>
      <c r="L30" s="154">
        <v>25</v>
      </c>
      <c r="M30" s="154" t="s">
        <v>148</v>
      </c>
      <c r="N30" s="154" t="s">
        <v>146</v>
      </c>
      <c r="O30" s="154" t="s">
        <v>150</v>
      </c>
      <c r="P30" s="154" t="s">
        <v>93</v>
      </c>
      <c r="Q30" s="154" t="s">
        <v>93</v>
      </c>
      <c r="R30" s="154" t="s">
        <v>93</v>
      </c>
      <c r="S30" s="154" t="s">
        <v>93</v>
      </c>
      <c r="T30" s="154" t="s">
        <v>162</v>
      </c>
      <c r="U30" s="154" t="s">
        <v>93</v>
      </c>
      <c r="V30" s="154">
        <v>330</v>
      </c>
      <c r="W30" s="154">
        <v>2</v>
      </c>
      <c r="X30" s="154" t="s">
        <v>168</v>
      </c>
      <c r="Y30" s="154" t="s">
        <v>91</v>
      </c>
    </row>
    <row r="31" spans="1:25" s="12" customFormat="1" ht="40.5" customHeight="1">
      <c r="A31" s="154">
        <v>26</v>
      </c>
      <c r="B31" s="155" t="s">
        <v>107</v>
      </c>
      <c r="C31" s="154" t="s">
        <v>613</v>
      </c>
      <c r="D31" s="154" t="s">
        <v>90</v>
      </c>
      <c r="E31" s="154" t="s">
        <v>91</v>
      </c>
      <c r="F31" s="154" t="s">
        <v>91</v>
      </c>
      <c r="G31" s="156">
        <v>1995</v>
      </c>
      <c r="H31" s="157">
        <v>1023000</v>
      </c>
      <c r="I31" s="158" t="s">
        <v>607</v>
      </c>
      <c r="J31" s="158" t="s">
        <v>526</v>
      </c>
      <c r="K31" s="159" t="s">
        <v>136</v>
      </c>
      <c r="L31" s="154">
        <v>26</v>
      </c>
      <c r="M31" s="154" t="s">
        <v>148</v>
      </c>
      <c r="N31" s="154" t="s">
        <v>146</v>
      </c>
      <c r="O31" s="154" t="s">
        <v>152</v>
      </c>
      <c r="P31" s="154" t="s">
        <v>160</v>
      </c>
      <c r="Q31" s="154" t="s">
        <v>160</v>
      </c>
      <c r="R31" s="154" t="s">
        <v>160</v>
      </c>
      <c r="S31" s="154" t="s">
        <v>160</v>
      </c>
      <c r="T31" s="154" t="s">
        <v>162</v>
      </c>
      <c r="U31" s="154" t="s">
        <v>160</v>
      </c>
      <c r="V31" s="154">
        <v>230</v>
      </c>
      <c r="W31" s="154">
        <v>2</v>
      </c>
      <c r="X31" s="154" t="s">
        <v>91</v>
      </c>
      <c r="Y31" s="154" t="s">
        <v>91</v>
      </c>
    </row>
    <row r="32" spans="1:25" s="12" customFormat="1" ht="45.75" customHeight="1">
      <c r="A32" s="154">
        <v>27</v>
      </c>
      <c r="B32" s="155" t="s">
        <v>106</v>
      </c>
      <c r="C32" s="154" t="s">
        <v>614</v>
      </c>
      <c r="D32" s="154" t="s">
        <v>90</v>
      </c>
      <c r="E32" s="154" t="s">
        <v>91</v>
      </c>
      <c r="F32" s="154" t="s">
        <v>90</v>
      </c>
      <c r="G32" s="156">
        <v>1995</v>
      </c>
      <c r="H32" s="157">
        <v>1500000</v>
      </c>
      <c r="I32" s="158" t="s">
        <v>606</v>
      </c>
      <c r="J32" s="158" t="s">
        <v>526</v>
      </c>
      <c r="K32" s="159" t="s">
        <v>137</v>
      </c>
      <c r="L32" s="154">
        <v>27</v>
      </c>
      <c r="M32" s="154" t="s">
        <v>148</v>
      </c>
      <c r="N32" s="154" t="s">
        <v>146</v>
      </c>
      <c r="O32" s="154" t="s">
        <v>150</v>
      </c>
      <c r="P32" s="154" t="s">
        <v>93</v>
      </c>
      <c r="Q32" s="154" t="s">
        <v>93</v>
      </c>
      <c r="R32" s="154" t="s">
        <v>93</v>
      </c>
      <c r="S32" s="154" t="s">
        <v>93</v>
      </c>
      <c r="T32" s="154" t="s">
        <v>93</v>
      </c>
      <c r="U32" s="154" t="s">
        <v>93</v>
      </c>
      <c r="V32" s="154">
        <v>740</v>
      </c>
      <c r="W32" s="154">
        <v>2</v>
      </c>
      <c r="X32" s="154" t="s">
        <v>168</v>
      </c>
      <c r="Y32" s="154" t="s">
        <v>91</v>
      </c>
    </row>
    <row r="33" spans="1:25" s="12" customFormat="1" ht="40.5" customHeight="1">
      <c r="A33" s="154">
        <v>28</v>
      </c>
      <c r="B33" s="155" t="s">
        <v>106</v>
      </c>
      <c r="C33" s="154" t="s">
        <v>109</v>
      </c>
      <c r="D33" s="154" t="s">
        <v>90</v>
      </c>
      <c r="E33" s="154" t="s">
        <v>91</v>
      </c>
      <c r="F33" s="154" t="s">
        <v>91</v>
      </c>
      <c r="G33" s="156" t="s">
        <v>291</v>
      </c>
      <c r="H33" s="157">
        <v>1270000</v>
      </c>
      <c r="I33" s="158" t="s">
        <v>607</v>
      </c>
      <c r="J33" s="158" t="s">
        <v>528</v>
      </c>
      <c r="K33" s="159" t="s">
        <v>217</v>
      </c>
      <c r="L33" s="154">
        <v>28</v>
      </c>
      <c r="M33" s="154" t="s">
        <v>148</v>
      </c>
      <c r="N33" s="154" t="s">
        <v>156</v>
      </c>
      <c r="O33" s="154" t="s">
        <v>150</v>
      </c>
      <c r="P33" s="154" t="s">
        <v>93</v>
      </c>
      <c r="Q33" s="154" t="s">
        <v>93</v>
      </c>
      <c r="R33" s="154" t="s">
        <v>93</v>
      </c>
      <c r="S33" s="154" t="s">
        <v>93</v>
      </c>
      <c r="T33" s="154" t="s">
        <v>162</v>
      </c>
      <c r="U33" s="154" t="s">
        <v>93</v>
      </c>
      <c r="V33" s="154">
        <v>460</v>
      </c>
      <c r="W33" s="154">
        <v>2</v>
      </c>
      <c r="X33" s="154" t="s">
        <v>168</v>
      </c>
      <c r="Y33" s="154" t="s">
        <v>91</v>
      </c>
    </row>
    <row r="34" spans="1:25" s="12" customFormat="1" ht="40.5" customHeight="1">
      <c r="A34" s="154">
        <v>29</v>
      </c>
      <c r="B34" s="155" t="s">
        <v>106</v>
      </c>
      <c r="C34" s="154" t="s">
        <v>545</v>
      </c>
      <c r="D34" s="154" t="s">
        <v>90</v>
      </c>
      <c r="E34" s="154" t="s">
        <v>91</v>
      </c>
      <c r="F34" s="154" t="s">
        <v>91</v>
      </c>
      <c r="G34" s="156" t="s">
        <v>293</v>
      </c>
      <c r="H34" s="157">
        <v>1145000</v>
      </c>
      <c r="I34" s="158" t="s">
        <v>607</v>
      </c>
      <c r="J34" s="158" t="s">
        <v>529</v>
      </c>
      <c r="K34" s="159" t="s">
        <v>218</v>
      </c>
      <c r="L34" s="154">
        <v>29</v>
      </c>
      <c r="M34" s="154" t="s">
        <v>148</v>
      </c>
      <c r="N34" s="154" t="s">
        <v>146</v>
      </c>
      <c r="O34" s="154" t="s">
        <v>150</v>
      </c>
      <c r="P34" s="154" t="s">
        <v>160</v>
      </c>
      <c r="Q34" s="154" t="s">
        <v>160</v>
      </c>
      <c r="R34" s="154" t="s">
        <v>160</v>
      </c>
      <c r="S34" s="154" t="s">
        <v>160</v>
      </c>
      <c r="T34" s="154" t="s">
        <v>93</v>
      </c>
      <c r="U34" s="154" t="s">
        <v>160</v>
      </c>
      <c r="V34" s="154">
        <v>415</v>
      </c>
      <c r="W34" s="154">
        <v>2</v>
      </c>
      <c r="X34" s="154" t="s">
        <v>168</v>
      </c>
      <c r="Y34" s="154" t="s">
        <v>91</v>
      </c>
    </row>
    <row r="35" spans="1:25" s="12" customFormat="1" ht="40.5" customHeight="1">
      <c r="A35" s="154">
        <v>30</v>
      </c>
      <c r="B35" s="155" t="s">
        <v>106</v>
      </c>
      <c r="C35" s="154" t="s">
        <v>516</v>
      </c>
      <c r="D35" s="154" t="s">
        <v>90</v>
      </c>
      <c r="E35" s="154" t="s">
        <v>91</v>
      </c>
      <c r="F35" s="154" t="s">
        <v>91</v>
      </c>
      <c r="G35" s="156" t="s">
        <v>294</v>
      </c>
      <c r="H35" s="157">
        <v>1052000</v>
      </c>
      <c r="I35" s="158" t="s">
        <v>607</v>
      </c>
      <c r="J35" s="158" t="s">
        <v>530</v>
      </c>
      <c r="K35" s="159" t="s">
        <v>215</v>
      </c>
      <c r="L35" s="154">
        <v>30</v>
      </c>
      <c r="M35" s="154" t="s">
        <v>148</v>
      </c>
      <c r="N35" s="154" t="s">
        <v>146</v>
      </c>
      <c r="O35" s="154" t="s">
        <v>150</v>
      </c>
      <c r="P35" s="154" t="s">
        <v>93</v>
      </c>
      <c r="Q35" s="154" t="s">
        <v>93</v>
      </c>
      <c r="R35" s="154" t="s">
        <v>93</v>
      </c>
      <c r="S35" s="154" t="s">
        <v>93</v>
      </c>
      <c r="T35" s="154" t="s">
        <v>93</v>
      </c>
      <c r="U35" s="154" t="s">
        <v>93</v>
      </c>
      <c r="V35" s="154">
        <v>250</v>
      </c>
      <c r="W35" s="154">
        <v>1</v>
      </c>
      <c r="X35" s="154" t="s">
        <v>168</v>
      </c>
      <c r="Y35" s="154" t="s">
        <v>91</v>
      </c>
    </row>
    <row r="36" spans="1:25" s="12" customFormat="1" ht="40.5" customHeight="1">
      <c r="A36" s="154">
        <v>31</v>
      </c>
      <c r="B36" s="155" t="s">
        <v>107</v>
      </c>
      <c r="C36" s="154" t="s">
        <v>108</v>
      </c>
      <c r="D36" s="154" t="s">
        <v>90</v>
      </c>
      <c r="E36" s="154" t="s">
        <v>91</v>
      </c>
      <c r="F36" s="154" t="s">
        <v>91</v>
      </c>
      <c r="G36" s="156">
        <v>1995</v>
      </c>
      <c r="H36" s="157">
        <v>667000</v>
      </c>
      <c r="I36" s="158" t="s">
        <v>607</v>
      </c>
      <c r="J36" s="158" t="s">
        <v>526</v>
      </c>
      <c r="K36" s="159" t="s">
        <v>122</v>
      </c>
      <c r="L36" s="154">
        <v>31</v>
      </c>
      <c r="M36" s="154" t="s">
        <v>148</v>
      </c>
      <c r="N36" s="154" t="s">
        <v>146</v>
      </c>
      <c r="O36" s="154" t="s">
        <v>150</v>
      </c>
      <c r="P36" s="154" t="s">
        <v>164</v>
      </c>
      <c r="Q36" s="154" t="s">
        <v>93</v>
      </c>
      <c r="R36" s="154" t="s">
        <v>93</v>
      </c>
      <c r="S36" s="154" t="s">
        <v>93</v>
      </c>
      <c r="T36" s="154" t="s">
        <v>162</v>
      </c>
      <c r="U36" s="154" t="s">
        <v>93</v>
      </c>
      <c r="V36" s="154">
        <v>150</v>
      </c>
      <c r="W36" s="154">
        <v>1</v>
      </c>
      <c r="X36" s="154" t="s">
        <v>91</v>
      </c>
      <c r="Y36" s="154" t="s">
        <v>91</v>
      </c>
    </row>
    <row r="37" spans="1:25" s="12" customFormat="1" ht="40.5" customHeight="1">
      <c r="A37" s="154">
        <v>32</v>
      </c>
      <c r="B37" s="155" t="s">
        <v>106</v>
      </c>
      <c r="C37" s="154" t="s">
        <v>546</v>
      </c>
      <c r="D37" s="154" t="s">
        <v>90</v>
      </c>
      <c r="E37" s="154" t="s">
        <v>91</v>
      </c>
      <c r="F37" s="154" t="s">
        <v>91</v>
      </c>
      <c r="G37" s="156">
        <v>1995</v>
      </c>
      <c r="H37" s="157">
        <v>1490000</v>
      </c>
      <c r="I37" s="158" t="s">
        <v>607</v>
      </c>
      <c r="J37" s="158" t="s">
        <v>526</v>
      </c>
      <c r="K37" s="159" t="s">
        <v>517</v>
      </c>
      <c r="L37" s="154">
        <v>32</v>
      </c>
      <c r="M37" s="154" t="s">
        <v>148</v>
      </c>
      <c r="N37" s="154" t="s">
        <v>146</v>
      </c>
      <c r="O37" s="154" t="s">
        <v>150</v>
      </c>
      <c r="P37" s="154" t="s">
        <v>93</v>
      </c>
      <c r="Q37" s="154" t="s">
        <v>93</v>
      </c>
      <c r="R37" s="154" t="s">
        <v>93</v>
      </c>
      <c r="S37" s="154" t="s">
        <v>93</v>
      </c>
      <c r="T37" s="154" t="s">
        <v>162</v>
      </c>
      <c r="U37" s="154" t="s">
        <v>93</v>
      </c>
      <c r="V37" s="154">
        <v>540</v>
      </c>
      <c r="W37" s="154">
        <v>2</v>
      </c>
      <c r="X37" s="154" t="s">
        <v>90</v>
      </c>
      <c r="Y37" s="154" t="s">
        <v>91</v>
      </c>
    </row>
    <row r="38" spans="1:25" s="12" customFormat="1" ht="40.5" customHeight="1">
      <c r="A38" s="154">
        <v>33</v>
      </c>
      <c r="B38" s="155" t="s">
        <v>106</v>
      </c>
      <c r="C38" s="154" t="s">
        <v>547</v>
      </c>
      <c r="D38" s="154" t="s">
        <v>90</v>
      </c>
      <c r="E38" s="154" t="s">
        <v>91</v>
      </c>
      <c r="F38" s="154" t="s">
        <v>91</v>
      </c>
      <c r="G38" s="156">
        <v>1995</v>
      </c>
      <c r="H38" s="157">
        <v>1479000</v>
      </c>
      <c r="I38" s="158" t="s">
        <v>607</v>
      </c>
      <c r="J38" s="158" t="s">
        <v>526</v>
      </c>
      <c r="K38" s="159" t="s">
        <v>231</v>
      </c>
      <c r="L38" s="154">
        <v>33</v>
      </c>
      <c r="M38" s="154" t="s">
        <v>148</v>
      </c>
      <c r="N38" s="154" t="s">
        <v>146</v>
      </c>
      <c r="O38" s="154" t="s">
        <v>150</v>
      </c>
      <c r="P38" s="154" t="s">
        <v>93</v>
      </c>
      <c r="Q38" s="154" t="s">
        <v>93</v>
      </c>
      <c r="R38" s="154" t="s">
        <v>93</v>
      </c>
      <c r="S38" s="154" t="s">
        <v>93</v>
      </c>
      <c r="T38" s="154" t="s">
        <v>93</v>
      </c>
      <c r="U38" s="154" t="s">
        <v>93</v>
      </c>
      <c r="V38" s="154">
        <v>536</v>
      </c>
      <c r="W38" s="154">
        <v>2</v>
      </c>
      <c r="X38" s="154" t="s">
        <v>90</v>
      </c>
      <c r="Y38" s="154" t="s">
        <v>91</v>
      </c>
    </row>
    <row r="39" spans="1:25" s="12" customFormat="1" ht="40.5" customHeight="1">
      <c r="A39" s="154">
        <v>34</v>
      </c>
      <c r="B39" s="155" t="s">
        <v>106</v>
      </c>
      <c r="C39" s="154" t="s">
        <v>282</v>
      </c>
      <c r="D39" s="154" t="s">
        <v>90</v>
      </c>
      <c r="E39" s="154" t="s">
        <v>91</v>
      </c>
      <c r="F39" s="154" t="s">
        <v>90</v>
      </c>
      <c r="G39" s="156" t="s">
        <v>292</v>
      </c>
      <c r="H39" s="157">
        <v>2098000</v>
      </c>
      <c r="I39" s="158" t="s">
        <v>607</v>
      </c>
      <c r="J39" s="158" t="s">
        <v>529</v>
      </c>
      <c r="K39" s="159" t="s">
        <v>95</v>
      </c>
      <c r="L39" s="154">
        <v>34</v>
      </c>
      <c r="M39" s="154" t="s">
        <v>148</v>
      </c>
      <c r="N39" s="154" t="s">
        <v>146</v>
      </c>
      <c r="O39" s="154" t="s">
        <v>150</v>
      </c>
      <c r="P39" s="154" t="s">
        <v>93</v>
      </c>
      <c r="Q39" s="154" t="s">
        <v>93</v>
      </c>
      <c r="R39" s="154" t="s">
        <v>93</v>
      </c>
      <c r="S39" s="154" t="s">
        <v>93</v>
      </c>
      <c r="T39" s="154" t="s">
        <v>93</v>
      </c>
      <c r="U39" s="154" t="s">
        <v>93</v>
      </c>
      <c r="V39" s="154">
        <v>760</v>
      </c>
      <c r="W39" s="154">
        <v>2</v>
      </c>
      <c r="X39" s="154" t="s">
        <v>90</v>
      </c>
      <c r="Y39" s="154" t="s">
        <v>91</v>
      </c>
    </row>
    <row r="40" spans="1:25" s="12" customFormat="1" ht="40.5" customHeight="1">
      <c r="A40" s="154">
        <v>35</v>
      </c>
      <c r="B40" s="155" t="s">
        <v>110</v>
      </c>
      <c r="C40" s="154" t="s">
        <v>547</v>
      </c>
      <c r="D40" s="154" t="s">
        <v>90</v>
      </c>
      <c r="E40" s="154" t="s">
        <v>91</v>
      </c>
      <c r="F40" s="154" t="s">
        <v>91</v>
      </c>
      <c r="G40" s="156">
        <v>1997</v>
      </c>
      <c r="H40" s="157">
        <v>2005000</v>
      </c>
      <c r="I40" s="158" t="s">
        <v>607</v>
      </c>
      <c r="J40" s="158" t="s">
        <v>526</v>
      </c>
      <c r="K40" s="159" t="s">
        <v>139</v>
      </c>
      <c r="L40" s="154">
        <v>35</v>
      </c>
      <c r="M40" s="154" t="s">
        <v>148</v>
      </c>
      <c r="N40" s="154" t="s">
        <v>155</v>
      </c>
      <c r="O40" s="154" t="s">
        <v>151</v>
      </c>
      <c r="P40" s="154" t="s">
        <v>93</v>
      </c>
      <c r="Q40" s="154" t="s">
        <v>93</v>
      </c>
      <c r="R40" s="154" t="s">
        <v>93</v>
      </c>
      <c r="S40" s="154" t="s">
        <v>93</v>
      </c>
      <c r="T40" s="154" t="s">
        <v>164</v>
      </c>
      <c r="U40" s="154" t="s">
        <v>93</v>
      </c>
      <c r="V40" s="154">
        <v>460</v>
      </c>
      <c r="W40" s="154">
        <v>1</v>
      </c>
      <c r="X40" s="154" t="s">
        <v>90</v>
      </c>
      <c r="Y40" s="154" t="s">
        <v>91</v>
      </c>
    </row>
    <row r="41" spans="1:25" s="12" customFormat="1" ht="60.75" customHeight="1">
      <c r="A41" s="154">
        <v>36</v>
      </c>
      <c r="B41" s="155" t="s">
        <v>111</v>
      </c>
      <c r="C41" s="154" t="s">
        <v>295</v>
      </c>
      <c r="D41" s="154" t="s">
        <v>90</v>
      </c>
      <c r="E41" s="154" t="s">
        <v>91</v>
      </c>
      <c r="F41" s="154" t="s">
        <v>91</v>
      </c>
      <c r="G41" s="156" t="s">
        <v>574</v>
      </c>
      <c r="H41" s="157">
        <v>1075815.89</v>
      </c>
      <c r="I41" s="158" t="s">
        <v>290</v>
      </c>
      <c r="J41" s="158" t="s">
        <v>531</v>
      </c>
      <c r="K41" s="159" t="s">
        <v>123</v>
      </c>
      <c r="L41" s="154">
        <v>36</v>
      </c>
      <c r="M41" s="154" t="s">
        <v>148</v>
      </c>
      <c r="N41" s="154" t="s">
        <v>146</v>
      </c>
      <c r="O41" s="154" t="s">
        <v>154</v>
      </c>
      <c r="P41" s="154" t="s">
        <v>93</v>
      </c>
      <c r="Q41" s="154" t="s">
        <v>93</v>
      </c>
      <c r="R41" s="154" t="s">
        <v>93</v>
      </c>
      <c r="S41" s="154" t="s">
        <v>93</v>
      </c>
      <c r="T41" s="154" t="s">
        <v>162</v>
      </c>
      <c r="U41" s="154" t="s">
        <v>93</v>
      </c>
      <c r="V41" s="154">
        <v>120</v>
      </c>
      <c r="W41" s="154">
        <v>1</v>
      </c>
      <c r="X41" s="154" t="s">
        <v>91</v>
      </c>
      <c r="Y41" s="154" t="s">
        <v>91</v>
      </c>
    </row>
    <row r="42" spans="1:25" s="12" customFormat="1" ht="62.25" customHeight="1">
      <c r="A42" s="154">
        <v>37</v>
      </c>
      <c r="B42" s="155" t="s">
        <v>112</v>
      </c>
      <c r="C42" s="154" t="s">
        <v>113</v>
      </c>
      <c r="D42" s="154" t="s">
        <v>90</v>
      </c>
      <c r="E42" s="154" t="s">
        <v>91</v>
      </c>
      <c r="F42" s="154" t="s">
        <v>91</v>
      </c>
      <c r="G42" s="156">
        <v>2006</v>
      </c>
      <c r="H42" s="157">
        <v>764000</v>
      </c>
      <c r="I42" s="158" t="s">
        <v>607</v>
      </c>
      <c r="J42" s="158" t="s">
        <v>530</v>
      </c>
      <c r="K42" s="159" t="s">
        <v>138</v>
      </c>
      <c r="L42" s="154">
        <v>37</v>
      </c>
      <c r="M42" s="154" t="s">
        <v>148</v>
      </c>
      <c r="N42" s="154" t="s">
        <v>146</v>
      </c>
      <c r="O42" s="154" t="s">
        <v>150</v>
      </c>
      <c r="P42" s="154" t="s">
        <v>93</v>
      </c>
      <c r="Q42" s="154" t="s">
        <v>93</v>
      </c>
      <c r="R42" s="154" t="s">
        <v>93</v>
      </c>
      <c r="S42" s="154" t="s">
        <v>93</v>
      </c>
      <c r="T42" s="154" t="s">
        <v>93</v>
      </c>
      <c r="U42" s="154" t="s">
        <v>93</v>
      </c>
      <c r="V42" s="154">
        <v>220</v>
      </c>
      <c r="W42" s="154">
        <v>2</v>
      </c>
      <c r="X42" s="154" t="s">
        <v>91</v>
      </c>
      <c r="Y42" s="154" t="s">
        <v>91</v>
      </c>
    </row>
    <row r="43" spans="1:25" s="12" customFormat="1" ht="40.5" customHeight="1">
      <c r="A43" s="154">
        <v>38</v>
      </c>
      <c r="B43" s="155" t="s">
        <v>114</v>
      </c>
      <c r="C43" s="154" t="s">
        <v>108</v>
      </c>
      <c r="D43" s="154" t="s">
        <v>90</v>
      </c>
      <c r="E43" s="154" t="s">
        <v>91</v>
      </c>
      <c r="F43" s="154" t="s">
        <v>91</v>
      </c>
      <c r="G43" s="156">
        <v>1988</v>
      </c>
      <c r="H43" s="157">
        <v>534000</v>
      </c>
      <c r="I43" s="158" t="s">
        <v>607</v>
      </c>
      <c r="J43" s="158" t="s">
        <v>532</v>
      </c>
      <c r="K43" s="159" t="s">
        <v>120</v>
      </c>
      <c r="L43" s="154">
        <v>38</v>
      </c>
      <c r="M43" s="154" t="s">
        <v>148</v>
      </c>
      <c r="N43" s="154" t="s">
        <v>146</v>
      </c>
      <c r="O43" s="154" t="s">
        <v>153</v>
      </c>
      <c r="P43" s="154" t="s">
        <v>92</v>
      </c>
      <c r="Q43" s="154" t="s">
        <v>93</v>
      </c>
      <c r="R43" s="154" t="s">
        <v>93</v>
      </c>
      <c r="S43" s="154" t="s">
        <v>165</v>
      </c>
      <c r="T43" s="154" t="s">
        <v>162</v>
      </c>
      <c r="U43" s="154" t="s">
        <v>93</v>
      </c>
      <c r="V43" s="154">
        <v>120</v>
      </c>
      <c r="W43" s="154">
        <v>1</v>
      </c>
      <c r="X43" s="154" t="s">
        <v>168</v>
      </c>
      <c r="Y43" s="154" t="s">
        <v>91</v>
      </c>
    </row>
    <row r="44" spans="1:25" s="12" customFormat="1" ht="40.5" customHeight="1">
      <c r="A44" s="154">
        <v>39</v>
      </c>
      <c r="B44" s="155" t="s">
        <v>114</v>
      </c>
      <c r="C44" s="154" t="s">
        <v>108</v>
      </c>
      <c r="D44" s="154" t="s">
        <v>90</v>
      </c>
      <c r="E44" s="154" t="s">
        <v>91</v>
      </c>
      <c r="F44" s="154" t="s">
        <v>91</v>
      </c>
      <c r="G44" s="156">
        <v>1988</v>
      </c>
      <c r="H44" s="157">
        <v>667000</v>
      </c>
      <c r="I44" s="158" t="s">
        <v>607</v>
      </c>
      <c r="J44" s="158" t="s">
        <v>279</v>
      </c>
      <c r="K44" s="159" t="s">
        <v>140</v>
      </c>
      <c r="L44" s="154">
        <v>39</v>
      </c>
      <c r="M44" s="154" t="s">
        <v>148</v>
      </c>
      <c r="N44" s="154" t="s">
        <v>157</v>
      </c>
      <c r="O44" s="154" t="s">
        <v>151</v>
      </c>
      <c r="P44" s="154" t="s">
        <v>93</v>
      </c>
      <c r="Q44" s="154" t="s">
        <v>93</v>
      </c>
      <c r="R44" s="154" t="s">
        <v>93</v>
      </c>
      <c r="S44" s="154" t="s">
        <v>93</v>
      </c>
      <c r="T44" s="154" t="s">
        <v>162</v>
      </c>
      <c r="U44" s="154" t="s">
        <v>93</v>
      </c>
      <c r="V44" s="154">
        <v>150</v>
      </c>
      <c r="W44" s="154">
        <v>1</v>
      </c>
      <c r="X44" s="154" t="s">
        <v>91</v>
      </c>
      <c r="Y44" s="154" t="s">
        <v>91</v>
      </c>
    </row>
    <row r="45" spans="1:25" s="12" customFormat="1" ht="40.5" customHeight="1">
      <c r="A45" s="154">
        <v>40</v>
      </c>
      <c r="B45" s="155" t="s">
        <v>111</v>
      </c>
      <c r="C45" s="154" t="s">
        <v>615</v>
      </c>
      <c r="D45" s="154" t="s">
        <v>90</v>
      </c>
      <c r="E45" s="154" t="s">
        <v>91</v>
      </c>
      <c r="F45" s="154" t="s">
        <v>91</v>
      </c>
      <c r="G45" s="156">
        <v>1988</v>
      </c>
      <c r="H45" s="157">
        <v>840252.32</v>
      </c>
      <c r="I45" s="158" t="s">
        <v>290</v>
      </c>
      <c r="J45" s="158" t="s">
        <v>532</v>
      </c>
      <c r="K45" s="159" t="s">
        <v>127</v>
      </c>
      <c r="L45" s="154">
        <v>40</v>
      </c>
      <c r="M45" s="154" t="s">
        <v>148</v>
      </c>
      <c r="N45" s="154" t="s">
        <v>146</v>
      </c>
      <c r="O45" s="154" t="s">
        <v>150</v>
      </c>
      <c r="P45" s="154" t="s">
        <v>93</v>
      </c>
      <c r="Q45" s="154" t="s">
        <v>93</v>
      </c>
      <c r="R45" s="154" t="s">
        <v>93</v>
      </c>
      <c r="S45" s="154" t="s">
        <v>93</v>
      </c>
      <c r="T45" s="154" t="s">
        <v>93</v>
      </c>
      <c r="U45" s="154" t="s">
        <v>93</v>
      </c>
      <c r="V45" s="154">
        <v>410</v>
      </c>
      <c r="W45" s="154">
        <v>2</v>
      </c>
      <c r="X45" s="154" t="s">
        <v>91</v>
      </c>
      <c r="Y45" s="154" t="s">
        <v>91</v>
      </c>
    </row>
    <row r="46" spans="1:25" s="12" customFormat="1" ht="40.5" customHeight="1">
      <c r="A46" s="154">
        <v>41</v>
      </c>
      <c r="B46" s="155" t="s">
        <v>114</v>
      </c>
      <c r="C46" s="154" t="s">
        <v>108</v>
      </c>
      <c r="D46" s="154" t="s">
        <v>90</v>
      </c>
      <c r="E46" s="154" t="s">
        <v>91</v>
      </c>
      <c r="F46" s="154" t="s">
        <v>91</v>
      </c>
      <c r="G46" s="156">
        <v>1988</v>
      </c>
      <c r="H46" s="157">
        <v>734000</v>
      </c>
      <c r="I46" s="158" t="s">
        <v>607</v>
      </c>
      <c r="J46" s="158" t="s">
        <v>279</v>
      </c>
      <c r="K46" s="159" t="s">
        <v>141</v>
      </c>
      <c r="L46" s="154">
        <v>41</v>
      </c>
      <c r="M46" s="154" t="s">
        <v>148</v>
      </c>
      <c r="N46" s="154" t="s">
        <v>146</v>
      </c>
      <c r="O46" s="154" t="s">
        <v>152</v>
      </c>
      <c r="P46" s="154" t="s">
        <v>160</v>
      </c>
      <c r="Q46" s="154" t="s">
        <v>160</v>
      </c>
      <c r="R46" s="154" t="s">
        <v>160</v>
      </c>
      <c r="S46" s="154" t="s">
        <v>160</v>
      </c>
      <c r="T46" s="154" t="s">
        <v>160</v>
      </c>
      <c r="U46" s="154" t="s">
        <v>160</v>
      </c>
      <c r="V46" s="154">
        <v>165</v>
      </c>
      <c r="W46" s="154">
        <v>1</v>
      </c>
      <c r="X46" s="154" t="s">
        <v>91</v>
      </c>
      <c r="Y46" s="154" t="s">
        <v>91</v>
      </c>
    </row>
    <row r="47" spans="1:25" s="12" customFormat="1" ht="40.5" customHeight="1">
      <c r="A47" s="154">
        <v>42</v>
      </c>
      <c r="B47" s="155" t="s">
        <v>114</v>
      </c>
      <c r="C47" s="154" t="s">
        <v>108</v>
      </c>
      <c r="D47" s="154" t="s">
        <v>90</v>
      </c>
      <c r="E47" s="154" t="s">
        <v>91</v>
      </c>
      <c r="F47" s="154" t="s">
        <v>91</v>
      </c>
      <c r="G47" s="156">
        <v>1988</v>
      </c>
      <c r="H47" s="157">
        <v>534000</v>
      </c>
      <c r="I47" s="158" t="s">
        <v>607</v>
      </c>
      <c r="J47" s="158" t="s">
        <v>279</v>
      </c>
      <c r="K47" s="159" t="s">
        <v>142</v>
      </c>
      <c r="L47" s="154">
        <v>42</v>
      </c>
      <c r="M47" s="154" t="s">
        <v>148</v>
      </c>
      <c r="N47" s="154" t="s">
        <v>146</v>
      </c>
      <c r="O47" s="154" t="s">
        <v>152</v>
      </c>
      <c r="P47" s="154" t="s">
        <v>160</v>
      </c>
      <c r="Q47" s="154" t="s">
        <v>166</v>
      </c>
      <c r="R47" s="154" t="s">
        <v>160</v>
      </c>
      <c r="S47" s="154" t="s">
        <v>160</v>
      </c>
      <c r="T47" s="154" t="s">
        <v>160</v>
      </c>
      <c r="U47" s="154" t="s">
        <v>160</v>
      </c>
      <c r="V47" s="154">
        <v>120</v>
      </c>
      <c r="W47" s="154">
        <v>1</v>
      </c>
      <c r="X47" s="154" t="s">
        <v>91</v>
      </c>
      <c r="Y47" s="154" t="s">
        <v>91</v>
      </c>
    </row>
    <row r="48" spans="1:25" s="12" customFormat="1" ht="40.5" customHeight="1">
      <c r="A48" s="154">
        <v>43</v>
      </c>
      <c r="B48" s="155" t="s">
        <v>114</v>
      </c>
      <c r="C48" s="154" t="s">
        <v>108</v>
      </c>
      <c r="D48" s="154" t="s">
        <v>90</v>
      </c>
      <c r="E48" s="154" t="s">
        <v>91</v>
      </c>
      <c r="F48" s="154" t="s">
        <v>91</v>
      </c>
      <c r="G48" s="156">
        <v>2004</v>
      </c>
      <c r="H48" s="157">
        <v>800000</v>
      </c>
      <c r="I48" s="158" t="s">
        <v>606</v>
      </c>
      <c r="J48" s="158" t="s">
        <v>279</v>
      </c>
      <c r="K48" s="159" t="s">
        <v>144</v>
      </c>
      <c r="L48" s="154">
        <v>43</v>
      </c>
      <c r="M48" s="154" t="s">
        <v>148</v>
      </c>
      <c r="N48" s="154" t="s">
        <v>146</v>
      </c>
      <c r="O48" s="154" t="s">
        <v>152</v>
      </c>
      <c r="P48" s="154" t="s">
        <v>92</v>
      </c>
      <c r="Q48" s="154" t="s">
        <v>165</v>
      </c>
      <c r="R48" s="154" t="s">
        <v>165</v>
      </c>
      <c r="S48" s="154" t="s">
        <v>165</v>
      </c>
      <c r="T48" s="154" t="s">
        <v>165</v>
      </c>
      <c r="U48" s="154" t="s">
        <v>165</v>
      </c>
      <c r="V48" s="154">
        <v>240</v>
      </c>
      <c r="W48" s="154">
        <v>1</v>
      </c>
      <c r="X48" s="154" t="s">
        <v>91</v>
      </c>
      <c r="Y48" s="154" t="s">
        <v>91</v>
      </c>
    </row>
    <row r="49" spans="1:25" s="12" customFormat="1" ht="40.5" customHeight="1">
      <c r="A49" s="154">
        <v>44</v>
      </c>
      <c r="B49" s="155" t="s">
        <v>114</v>
      </c>
      <c r="C49" s="154" t="s">
        <v>108</v>
      </c>
      <c r="D49" s="154" t="s">
        <v>90</v>
      </c>
      <c r="E49" s="154" t="s">
        <v>91</v>
      </c>
      <c r="F49" s="154" t="s">
        <v>91</v>
      </c>
      <c r="G49" s="156">
        <v>1988</v>
      </c>
      <c r="H49" s="157">
        <v>623000</v>
      </c>
      <c r="I49" s="158" t="s">
        <v>607</v>
      </c>
      <c r="J49" s="158" t="s">
        <v>279</v>
      </c>
      <c r="K49" s="159" t="s">
        <v>125</v>
      </c>
      <c r="L49" s="154">
        <v>44</v>
      </c>
      <c r="M49" s="154" t="s">
        <v>148</v>
      </c>
      <c r="N49" s="154" t="s">
        <v>157</v>
      </c>
      <c r="O49" s="154" t="s">
        <v>151</v>
      </c>
      <c r="P49" s="154" t="s">
        <v>93</v>
      </c>
      <c r="Q49" s="154" t="s">
        <v>93</v>
      </c>
      <c r="R49" s="154" t="s">
        <v>93</v>
      </c>
      <c r="S49" s="154" t="s">
        <v>93</v>
      </c>
      <c r="T49" s="154" t="s">
        <v>162</v>
      </c>
      <c r="U49" s="154" t="s">
        <v>93</v>
      </c>
      <c r="V49" s="154">
        <v>140</v>
      </c>
      <c r="W49" s="154">
        <v>1</v>
      </c>
      <c r="X49" s="154" t="s">
        <v>91</v>
      </c>
      <c r="Y49" s="154" t="s">
        <v>91</v>
      </c>
    </row>
    <row r="50" spans="1:25" s="12" customFormat="1" ht="40.5" customHeight="1">
      <c r="A50" s="154">
        <v>45</v>
      </c>
      <c r="B50" s="155" t="s">
        <v>114</v>
      </c>
      <c r="C50" s="154" t="s">
        <v>108</v>
      </c>
      <c r="D50" s="154" t="s">
        <v>90</v>
      </c>
      <c r="E50" s="154" t="s">
        <v>91</v>
      </c>
      <c r="F50" s="154" t="s">
        <v>91</v>
      </c>
      <c r="G50" s="156">
        <v>2010</v>
      </c>
      <c r="H50" s="157">
        <v>3891000</v>
      </c>
      <c r="I50" s="158" t="s">
        <v>607</v>
      </c>
      <c r="J50" s="158" t="s">
        <v>533</v>
      </c>
      <c r="K50" s="159" t="s">
        <v>143</v>
      </c>
      <c r="L50" s="154">
        <v>45</v>
      </c>
      <c r="M50" s="154" t="s">
        <v>148</v>
      </c>
      <c r="N50" s="154" t="s">
        <v>146</v>
      </c>
      <c r="O50" s="154" t="s">
        <v>150</v>
      </c>
      <c r="P50" s="154" t="s">
        <v>92</v>
      </c>
      <c r="Q50" s="154" t="s">
        <v>165</v>
      </c>
      <c r="R50" s="154" t="s">
        <v>165</v>
      </c>
      <c r="S50" s="154" t="s">
        <v>165</v>
      </c>
      <c r="T50" s="154" t="s">
        <v>165</v>
      </c>
      <c r="U50" s="154" t="s">
        <v>165</v>
      </c>
      <c r="V50" s="154">
        <v>875</v>
      </c>
      <c r="W50" s="154">
        <v>1</v>
      </c>
      <c r="X50" s="154" t="s">
        <v>91</v>
      </c>
      <c r="Y50" s="154" t="s">
        <v>91</v>
      </c>
    </row>
    <row r="51" spans="1:25" s="12" customFormat="1" ht="40.5" customHeight="1">
      <c r="A51" s="154">
        <v>46</v>
      </c>
      <c r="B51" s="155" t="s">
        <v>114</v>
      </c>
      <c r="C51" s="154" t="s">
        <v>108</v>
      </c>
      <c r="D51" s="154" t="s">
        <v>90</v>
      </c>
      <c r="E51" s="154" t="s">
        <v>91</v>
      </c>
      <c r="F51" s="154" t="s">
        <v>91</v>
      </c>
      <c r="G51" s="156">
        <v>2009</v>
      </c>
      <c r="H51" s="157">
        <v>765000</v>
      </c>
      <c r="I51" s="158" t="s">
        <v>607</v>
      </c>
      <c r="J51" s="158" t="s">
        <v>532</v>
      </c>
      <c r="K51" s="159" t="s">
        <v>119</v>
      </c>
      <c r="L51" s="154">
        <v>46</v>
      </c>
      <c r="M51" s="154" t="s">
        <v>148</v>
      </c>
      <c r="N51" s="154" t="s">
        <v>146</v>
      </c>
      <c r="O51" s="154" t="s">
        <v>150</v>
      </c>
      <c r="P51" s="154" t="s">
        <v>160</v>
      </c>
      <c r="Q51" s="154" t="s">
        <v>160</v>
      </c>
      <c r="R51" s="154" t="s">
        <v>160</v>
      </c>
      <c r="S51" s="154" t="s">
        <v>160</v>
      </c>
      <c r="T51" s="154" t="s">
        <v>160</v>
      </c>
      <c r="U51" s="154" t="s">
        <v>160</v>
      </c>
      <c r="V51" s="154">
        <v>172</v>
      </c>
      <c r="W51" s="154">
        <v>1</v>
      </c>
      <c r="X51" s="154" t="s">
        <v>91</v>
      </c>
      <c r="Y51" s="154" t="s">
        <v>91</v>
      </c>
    </row>
    <row r="52" spans="1:25" s="12" customFormat="1" ht="51.75" customHeight="1">
      <c r="A52" s="154">
        <v>47</v>
      </c>
      <c r="B52" s="155" t="s">
        <v>603</v>
      </c>
      <c r="C52" s="154" t="s">
        <v>284</v>
      </c>
      <c r="D52" s="154" t="s">
        <v>90</v>
      </c>
      <c r="E52" s="154" t="s">
        <v>91</v>
      </c>
      <c r="F52" s="154" t="s">
        <v>91</v>
      </c>
      <c r="G52" s="156">
        <v>1965</v>
      </c>
      <c r="H52" s="157">
        <v>4240000</v>
      </c>
      <c r="I52" s="158" t="s">
        <v>607</v>
      </c>
      <c r="J52" s="158" t="s">
        <v>534</v>
      </c>
      <c r="K52" s="159" t="s">
        <v>145</v>
      </c>
      <c r="L52" s="154">
        <v>47</v>
      </c>
      <c r="M52" s="154" t="s">
        <v>158</v>
      </c>
      <c r="N52" s="154" t="s">
        <v>157</v>
      </c>
      <c r="O52" s="154" t="s">
        <v>151</v>
      </c>
      <c r="P52" s="154" t="s">
        <v>93</v>
      </c>
      <c r="Q52" s="154" t="s">
        <v>93</v>
      </c>
      <c r="R52" s="154" t="s">
        <v>93</v>
      </c>
      <c r="S52" s="154" t="s">
        <v>93</v>
      </c>
      <c r="T52" s="154" t="s">
        <v>93</v>
      </c>
      <c r="U52" s="154" t="s">
        <v>93</v>
      </c>
      <c r="V52" s="154">
        <v>1075</v>
      </c>
      <c r="W52" s="154">
        <v>2</v>
      </c>
      <c r="X52" s="154" t="s">
        <v>90</v>
      </c>
      <c r="Y52" s="154" t="s">
        <v>90</v>
      </c>
    </row>
    <row r="53" spans="1:25" s="12" customFormat="1" ht="40.5" customHeight="1">
      <c r="A53" s="154">
        <v>48</v>
      </c>
      <c r="B53" s="155" t="s">
        <v>115</v>
      </c>
      <c r="C53" s="154" t="s">
        <v>116</v>
      </c>
      <c r="D53" s="154" t="s">
        <v>90</v>
      </c>
      <c r="E53" s="154" t="s">
        <v>91</v>
      </c>
      <c r="F53" s="154" t="s">
        <v>91</v>
      </c>
      <c r="G53" s="156">
        <v>2012</v>
      </c>
      <c r="H53" s="157">
        <v>1092816.26</v>
      </c>
      <c r="I53" s="158" t="s">
        <v>290</v>
      </c>
      <c r="J53" s="158" t="s">
        <v>535</v>
      </c>
      <c r="K53" s="159" t="s">
        <v>137</v>
      </c>
      <c r="L53" s="154">
        <v>48</v>
      </c>
      <c r="M53" s="154" t="s">
        <v>146</v>
      </c>
      <c r="N53" s="154" t="s">
        <v>156</v>
      </c>
      <c r="O53" s="154" t="s">
        <v>147</v>
      </c>
      <c r="P53" s="154" t="s">
        <v>92</v>
      </c>
      <c r="Q53" s="154" t="s">
        <v>92</v>
      </c>
      <c r="R53" s="154" t="s">
        <v>167</v>
      </c>
      <c r="S53" s="154" t="s">
        <v>92</v>
      </c>
      <c r="T53" s="154" t="s">
        <v>162</v>
      </c>
      <c r="U53" s="154" t="s">
        <v>92</v>
      </c>
      <c r="V53" s="154">
        <v>78</v>
      </c>
      <c r="W53" s="154">
        <v>1</v>
      </c>
      <c r="X53" s="154" t="s">
        <v>91</v>
      </c>
      <c r="Y53" s="154" t="s">
        <v>91</v>
      </c>
    </row>
    <row r="54" spans="1:25" s="12" customFormat="1" ht="40.5" customHeight="1">
      <c r="A54" s="154">
        <v>49</v>
      </c>
      <c r="B54" s="155" t="s">
        <v>288</v>
      </c>
      <c r="C54" s="154" t="s">
        <v>247</v>
      </c>
      <c r="D54" s="154" t="s">
        <v>90</v>
      </c>
      <c r="E54" s="154" t="s">
        <v>91</v>
      </c>
      <c r="F54" s="154" t="s">
        <v>91</v>
      </c>
      <c r="G54" s="156">
        <v>2012</v>
      </c>
      <c r="H54" s="157">
        <v>4925000</v>
      </c>
      <c r="I54" s="158" t="s">
        <v>607</v>
      </c>
      <c r="J54" s="158" t="s">
        <v>536</v>
      </c>
      <c r="K54" s="159" t="s">
        <v>125</v>
      </c>
      <c r="L54" s="154">
        <v>49</v>
      </c>
      <c r="M54" s="154" t="s">
        <v>148</v>
      </c>
      <c r="N54" s="154" t="s">
        <v>159</v>
      </c>
      <c r="O54" s="154" t="s">
        <v>151</v>
      </c>
      <c r="P54" s="154" t="s">
        <v>92</v>
      </c>
      <c r="Q54" s="154" t="s">
        <v>92</v>
      </c>
      <c r="R54" s="154" t="s">
        <v>92</v>
      </c>
      <c r="S54" s="154" t="s">
        <v>92</v>
      </c>
      <c r="T54" s="154" t="s">
        <v>162</v>
      </c>
      <c r="U54" s="154" t="s">
        <v>92</v>
      </c>
      <c r="V54" s="154">
        <v>1130</v>
      </c>
      <c r="W54" s="154">
        <v>1</v>
      </c>
      <c r="X54" s="154" t="s">
        <v>91</v>
      </c>
      <c r="Y54" s="154" t="s">
        <v>91</v>
      </c>
    </row>
    <row r="55" spans="1:25" s="12" customFormat="1" ht="40.5" customHeight="1">
      <c r="A55" s="154">
        <v>50</v>
      </c>
      <c r="B55" s="155" t="s">
        <v>114</v>
      </c>
      <c r="C55" s="154" t="s">
        <v>518</v>
      </c>
      <c r="D55" s="154" t="s">
        <v>90</v>
      </c>
      <c r="E55" s="154" t="s">
        <v>91</v>
      </c>
      <c r="F55" s="154" t="s">
        <v>91</v>
      </c>
      <c r="G55" s="156">
        <v>2015</v>
      </c>
      <c r="H55" s="157">
        <v>1512000</v>
      </c>
      <c r="I55" s="158" t="s">
        <v>607</v>
      </c>
      <c r="J55" s="158" t="s">
        <v>537</v>
      </c>
      <c r="K55" s="159" t="s">
        <v>118</v>
      </c>
      <c r="L55" s="154">
        <v>50</v>
      </c>
      <c r="M55" s="154" t="s">
        <v>148</v>
      </c>
      <c r="N55" s="154" t="s">
        <v>146</v>
      </c>
      <c r="O55" s="154" t="s">
        <v>154</v>
      </c>
      <c r="P55" s="154" t="s">
        <v>92</v>
      </c>
      <c r="Q55" s="154" t="s">
        <v>92</v>
      </c>
      <c r="R55" s="154" t="s">
        <v>92</v>
      </c>
      <c r="S55" s="154" t="s">
        <v>165</v>
      </c>
      <c r="T55" s="154" t="s">
        <v>165</v>
      </c>
      <c r="U55" s="154" t="s">
        <v>165</v>
      </c>
      <c r="V55" s="154">
        <v>340</v>
      </c>
      <c r="W55" s="154">
        <v>1</v>
      </c>
      <c r="X55" s="154" t="s">
        <v>91</v>
      </c>
      <c r="Y55" s="154" t="s">
        <v>91</v>
      </c>
    </row>
    <row r="56" spans="1:25" s="12" customFormat="1" ht="40.5" customHeight="1">
      <c r="A56" s="154">
        <v>51</v>
      </c>
      <c r="B56" s="155" t="s">
        <v>106</v>
      </c>
      <c r="C56" s="154" t="s">
        <v>199</v>
      </c>
      <c r="D56" s="154" t="s">
        <v>90</v>
      </c>
      <c r="E56" s="154" t="s">
        <v>91</v>
      </c>
      <c r="F56" s="154" t="s">
        <v>91</v>
      </c>
      <c r="G56" s="156">
        <v>2015</v>
      </c>
      <c r="H56" s="157">
        <v>1852000</v>
      </c>
      <c r="I56" s="158" t="s">
        <v>607</v>
      </c>
      <c r="J56" s="158" t="s">
        <v>538</v>
      </c>
      <c r="K56" s="159" t="s">
        <v>139</v>
      </c>
      <c r="L56" s="154">
        <v>51</v>
      </c>
      <c r="M56" s="154" t="s">
        <v>148</v>
      </c>
      <c r="N56" s="154" t="s">
        <v>146</v>
      </c>
      <c r="O56" s="154" t="s">
        <v>201</v>
      </c>
      <c r="P56" s="154" t="s">
        <v>92</v>
      </c>
      <c r="Q56" s="154" t="s">
        <v>165</v>
      </c>
      <c r="R56" s="154" t="s">
        <v>165</v>
      </c>
      <c r="S56" s="154" t="s">
        <v>165</v>
      </c>
      <c r="T56" s="154" t="s">
        <v>165</v>
      </c>
      <c r="U56" s="154" t="s">
        <v>165</v>
      </c>
      <c r="V56" s="154">
        <v>440</v>
      </c>
      <c r="W56" s="154">
        <v>2</v>
      </c>
      <c r="X56" s="154" t="s">
        <v>91</v>
      </c>
      <c r="Y56" s="154" t="s">
        <v>91</v>
      </c>
    </row>
    <row r="57" spans="1:25" s="12" customFormat="1" ht="57" customHeight="1">
      <c r="A57" s="154">
        <v>52</v>
      </c>
      <c r="B57" s="155" t="s">
        <v>228</v>
      </c>
      <c r="C57" s="154" t="s">
        <v>229</v>
      </c>
      <c r="D57" s="154" t="s">
        <v>90</v>
      </c>
      <c r="E57" s="154" t="s">
        <v>91</v>
      </c>
      <c r="F57" s="154" t="s">
        <v>91</v>
      </c>
      <c r="G57" s="156">
        <v>2016</v>
      </c>
      <c r="H57" s="157">
        <v>2000000</v>
      </c>
      <c r="I57" s="158" t="s">
        <v>606</v>
      </c>
      <c r="J57" s="158" t="s">
        <v>539</v>
      </c>
      <c r="K57" s="159" t="s">
        <v>230</v>
      </c>
      <c r="L57" s="154">
        <v>52</v>
      </c>
      <c r="M57" s="154" t="s">
        <v>148</v>
      </c>
      <c r="N57" s="154" t="s">
        <v>146</v>
      </c>
      <c r="O57" s="154" t="s">
        <v>154</v>
      </c>
      <c r="P57" s="154" t="s">
        <v>165</v>
      </c>
      <c r="Q57" s="154" t="s">
        <v>165</v>
      </c>
      <c r="R57" s="154" t="s">
        <v>165</v>
      </c>
      <c r="S57" s="154" t="s">
        <v>165</v>
      </c>
      <c r="T57" s="154" t="s">
        <v>165</v>
      </c>
      <c r="U57" s="154" t="s">
        <v>165</v>
      </c>
      <c r="V57" s="154">
        <v>515.1</v>
      </c>
      <c r="W57" s="154">
        <v>1</v>
      </c>
      <c r="X57" s="154" t="s">
        <v>91</v>
      </c>
      <c r="Y57" s="154" t="s">
        <v>91</v>
      </c>
    </row>
    <row r="58" spans="1:25" s="12" customFormat="1" ht="53.25" customHeight="1">
      <c r="A58" s="154">
        <v>53</v>
      </c>
      <c r="B58" s="155" t="s">
        <v>106</v>
      </c>
      <c r="C58" s="154" t="s">
        <v>275</v>
      </c>
      <c r="D58" s="154" t="s">
        <v>90</v>
      </c>
      <c r="E58" s="154" t="s">
        <v>91</v>
      </c>
      <c r="F58" s="154" t="s">
        <v>91</v>
      </c>
      <c r="G58" s="156">
        <v>2017</v>
      </c>
      <c r="H58" s="157">
        <v>6244973.62</v>
      </c>
      <c r="I58" s="158" t="s">
        <v>290</v>
      </c>
      <c r="J58" s="158" t="s">
        <v>540</v>
      </c>
      <c r="K58" s="159" t="s">
        <v>283</v>
      </c>
      <c r="L58" s="154">
        <v>53</v>
      </c>
      <c r="M58" s="154" t="s">
        <v>148</v>
      </c>
      <c r="N58" s="154" t="s">
        <v>280</v>
      </c>
      <c r="O58" s="154" t="s">
        <v>150</v>
      </c>
      <c r="P58" s="154" t="s">
        <v>165</v>
      </c>
      <c r="Q58" s="154" t="s">
        <v>165</v>
      </c>
      <c r="R58" s="154" t="s">
        <v>165</v>
      </c>
      <c r="S58" s="154" t="s">
        <v>165</v>
      </c>
      <c r="T58" s="154" t="s">
        <v>165</v>
      </c>
      <c r="U58" s="154" t="s">
        <v>165</v>
      </c>
      <c r="V58" s="154">
        <v>1077</v>
      </c>
      <c r="W58" s="154">
        <v>1</v>
      </c>
      <c r="X58" s="154" t="s">
        <v>91</v>
      </c>
      <c r="Y58" s="154" t="s">
        <v>91</v>
      </c>
    </row>
    <row r="59" spans="1:25" s="12" customFormat="1" ht="40.5" customHeight="1">
      <c r="A59" s="154">
        <v>54</v>
      </c>
      <c r="B59" s="155" t="s">
        <v>276</v>
      </c>
      <c r="C59" s="154" t="s">
        <v>277</v>
      </c>
      <c r="D59" s="154" t="s">
        <v>90</v>
      </c>
      <c r="E59" s="154" t="s">
        <v>91</v>
      </c>
      <c r="F59" s="154" t="s">
        <v>91</v>
      </c>
      <c r="G59" s="156">
        <v>2018</v>
      </c>
      <c r="H59" s="157">
        <v>10269000</v>
      </c>
      <c r="I59" s="158" t="s">
        <v>607</v>
      </c>
      <c r="J59" s="158" t="s">
        <v>532</v>
      </c>
      <c r="K59" s="159" t="s">
        <v>127</v>
      </c>
      <c r="L59" s="154">
        <v>54</v>
      </c>
      <c r="M59" s="154" t="s">
        <v>148</v>
      </c>
      <c r="N59" s="154" t="s">
        <v>280</v>
      </c>
      <c r="O59" s="154" t="s">
        <v>150</v>
      </c>
      <c r="P59" s="154" t="s">
        <v>165</v>
      </c>
      <c r="Q59" s="154" t="s">
        <v>165</v>
      </c>
      <c r="R59" s="154" t="s">
        <v>165</v>
      </c>
      <c r="S59" s="154" t="s">
        <v>165</v>
      </c>
      <c r="T59" s="154" t="s">
        <v>165</v>
      </c>
      <c r="U59" s="154" t="s">
        <v>165</v>
      </c>
      <c r="V59" s="154">
        <v>2356</v>
      </c>
      <c r="W59" s="154">
        <v>2</v>
      </c>
      <c r="X59" s="154" t="s">
        <v>91</v>
      </c>
      <c r="Y59" s="154" t="s">
        <v>90</v>
      </c>
    </row>
    <row r="60" spans="1:25" s="12" customFormat="1" ht="40.5" customHeight="1">
      <c r="A60" s="154">
        <v>55</v>
      </c>
      <c r="B60" s="155" t="s">
        <v>289</v>
      </c>
      <c r="C60" s="154" t="s">
        <v>296</v>
      </c>
      <c r="D60" s="154" t="s">
        <v>90</v>
      </c>
      <c r="E60" s="154" t="s">
        <v>91</v>
      </c>
      <c r="F60" s="154" t="s">
        <v>91</v>
      </c>
      <c r="G60" s="156">
        <v>2018</v>
      </c>
      <c r="H60" s="157">
        <v>80000</v>
      </c>
      <c r="I60" s="158" t="s">
        <v>290</v>
      </c>
      <c r="J60" s="158" t="s">
        <v>541</v>
      </c>
      <c r="K60" s="159" t="s">
        <v>119</v>
      </c>
      <c r="L60" s="154">
        <v>55</v>
      </c>
      <c r="M60" s="154" t="s">
        <v>148</v>
      </c>
      <c r="N60" s="154" t="s">
        <v>146</v>
      </c>
      <c r="O60" s="154" t="s">
        <v>397</v>
      </c>
      <c r="P60" s="154" t="s">
        <v>93</v>
      </c>
      <c r="Q60" s="154" t="s">
        <v>93</v>
      </c>
      <c r="R60" s="154" t="s">
        <v>281</v>
      </c>
      <c r="S60" s="154" t="s">
        <v>93</v>
      </c>
      <c r="T60" s="154" t="s">
        <v>162</v>
      </c>
      <c r="U60" s="154" t="s">
        <v>281</v>
      </c>
      <c r="V60" s="154">
        <v>40</v>
      </c>
      <c r="W60" s="154">
        <v>1</v>
      </c>
      <c r="X60" s="154" t="s">
        <v>91</v>
      </c>
      <c r="Y60" s="154" t="s">
        <v>91</v>
      </c>
    </row>
    <row r="61" spans="1:25" s="12" customFormat="1" ht="51" customHeight="1">
      <c r="A61" s="154">
        <v>56</v>
      </c>
      <c r="B61" s="155" t="s">
        <v>393</v>
      </c>
      <c r="C61" s="154" t="s">
        <v>394</v>
      </c>
      <c r="D61" s="154" t="s">
        <v>90</v>
      </c>
      <c r="E61" s="154" t="s">
        <v>91</v>
      </c>
      <c r="F61" s="154" t="s">
        <v>91</v>
      </c>
      <c r="G61" s="156">
        <v>2019</v>
      </c>
      <c r="H61" s="157">
        <v>7699676.75</v>
      </c>
      <c r="I61" s="158" t="s">
        <v>290</v>
      </c>
      <c r="J61" s="158" t="s">
        <v>542</v>
      </c>
      <c r="K61" s="159" t="s">
        <v>127</v>
      </c>
      <c r="L61" s="154">
        <v>56</v>
      </c>
      <c r="M61" s="154" t="s">
        <v>148</v>
      </c>
      <c r="N61" s="154" t="s">
        <v>280</v>
      </c>
      <c r="O61" s="154" t="s">
        <v>150</v>
      </c>
      <c r="P61" s="154" t="s">
        <v>165</v>
      </c>
      <c r="Q61" s="154" t="s">
        <v>165</v>
      </c>
      <c r="R61" s="154" t="s">
        <v>165</v>
      </c>
      <c r="S61" s="154" t="s">
        <v>165</v>
      </c>
      <c r="T61" s="154" t="s">
        <v>165</v>
      </c>
      <c r="U61" s="154" t="s">
        <v>165</v>
      </c>
      <c r="V61" s="154">
        <v>2252</v>
      </c>
      <c r="W61" s="154">
        <v>2</v>
      </c>
      <c r="X61" s="154" t="s">
        <v>91</v>
      </c>
      <c r="Y61" s="154" t="s">
        <v>90</v>
      </c>
    </row>
    <row r="62" spans="1:25" s="12" customFormat="1" ht="40.5" customHeight="1">
      <c r="A62" s="154">
        <v>57</v>
      </c>
      <c r="B62" s="155" t="s">
        <v>101</v>
      </c>
      <c r="C62" s="154" t="s">
        <v>102</v>
      </c>
      <c r="D62" s="154" t="s">
        <v>90</v>
      </c>
      <c r="E62" s="154" t="s">
        <v>91</v>
      </c>
      <c r="F62" s="154" t="s">
        <v>91</v>
      </c>
      <c r="G62" s="156">
        <v>1980</v>
      </c>
      <c r="H62" s="157">
        <v>1000000</v>
      </c>
      <c r="I62" s="158" t="s">
        <v>606</v>
      </c>
      <c r="J62" s="158" t="s">
        <v>117</v>
      </c>
      <c r="K62" s="159" t="s">
        <v>395</v>
      </c>
      <c r="L62" s="154">
        <v>57</v>
      </c>
      <c r="M62" s="154" t="s">
        <v>148</v>
      </c>
      <c r="N62" s="154" t="s">
        <v>146</v>
      </c>
      <c r="O62" s="154" t="s">
        <v>397</v>
      </c>
      <c r="P62" s="154" t="s">
        <v>93</v>
      </c>
      <c r="Q62" s="154" t="s">
        <v>398</v>
      </c>
      <c r="R62" s="154" t="s">
        <v>398</v>
      </c>
      <c r="S62" s="154" t="s">
        <v>93</v>
      </c>
      <c r="T62" s="154" t="s">
        <v>162</v>
      </c>
      <c r="U62" s="154" t="s">
        <v>93</v>
      </c>
      <c r="V62" s="154">
        <v>330</v>
      </c>
      <c r="W62" s="154">
        <v>2</v>
      </c>
      <c r="X62" s="154" t="s">
        <v>90</v>
      </c>
      <c r="Y62" s="154" t="s">
        <v>91</v>
      </c>
    </row>
    <row r="63" spans="1:25" s="12" customFormat="1" ht="40.5" customHeight="1">
      <c r="A63" s="154">
        <v>58</v>
      </c>
      <c r="B63" s="155" t="s">
        <v>101</v>
      </c>
      <c r="C63" s="154" t="s">
        <v>102</v>
      </c>
      <c r="D63" s="154" t="s">
        <v>90</v>
      </c>
      <c r="E63" s="154" t="s">
        <v>91</v>
      </c>
      <c r="F63" s="154" t="s">
        <v>91</v>
      </c>
      <c r="G63" s="156">
        <v>1995</v>
      </c>
      <c r="H63" s="157">
        <v>200000</v>
      </c>
      <c r="I63" s="158" t="s">
        <v>606</v>
      </c>
      <c r="J63" s="158" t="s">
        <v>117</v>
      </c>
      <c r="K63" s="159" t="s">
        <v>274</v>
      </c>
      <c r="L63" s="154">
        <v>58</v>
      </c>
      <c r="M63" s="154" t="s">
        <v>148</v>
      </c>
      <c r="N63" s="154" t="s">
        <v>146</v>
      </c>
      <c r="O63" s="154" t="s">
        <v>397</v>
      </c>
      <c r="P63" s="154" t="s">
        <v>93</v>
      </c>
      <c r="Q63" s="154" t="s">
        <v>398</v>
      </c>
      <c r="R63" s="154" t="s">
        <v>398</v>
      </c>
      <c r="S63" s="154" t="s">
        <v>93</v>
      </c>
      <c r="T63" s="154" t="s">
        <v>162</v>
      </c>
      <c r="U63" s="154" t="s">
        <v>93</v>
      </c>
      <c r="V63" s="154">
        <v>40</v>
      </c>
      <c r="W63" s="154">
        <v>1</v>
      </c>
      <c r="X63" s="154" t="s">
        <v>91</v>
      </c>
      <c r="Y63" s="154" t="s">
        <v>91</v>
      </c>
    </row>
    <row r="64" spans="1:25" s="12" customFormat="1" ht="40.5" customHeight="1">
      <c r="A64" s="154">
        <v>59</v>
      </c>
      <c r="B64" s="155" t="s">
        <v>519</v>
      </c>
      <c r="C64" s="154" t="s">
        <v>520</v>
      </c>
      <c r="D64" s="154" t="s">
        <v>90</v>
      </c>
      <c r="E64" s="154" t="s">
        <v>91</v>
      </c>
      <c r="F64" s="154" t="s">
        <v>91</v>
      </c>
      <c r="G64" s="156">
        <v>2020</v>
      </c>
      <c r="H64" s="157">
        <v>25000</v>
      </c>
      <c r="I64" s="158" t="s">
        <v>606</v>
      </c>
      <c r="J64" s="158"/>
      <c r="K64" s="159" t="s">
        <v>521</v>
      </c>
      <c r="L64" s="154">
        <v>59</v>
      </c>
      <c r="M64" s="154" t="s">
        <v>146</v>
      </c>
      <c r="N64" s="154"/>
      <c r="O64" s="154" t="s">
        <v>146</v>
      </c>
      <c r="P64" s="154" t="s">
        <v>616</v>
      </c>
      <c r="Q64" s="154"/>
      <c r="R64" s="154"/>
      <c r="S64" s="154"/>
      <c r="T64" s="154"/>
      <c r="U64" s="154"/>
      <c r="V64" s="154"/>
      <c r="W64" s="154"/>
      <c r="X64" s="154"/>
      <c r="Y64" s="154"/>
    </row>
    <row r="65" spans="1:25" s="12" customFormat="1" ht="40.5" customHeight="1">
      <c r="A65" s="154">
        <v>60</v>
      </c>
      <c r="B65" s="155" t="s">
        <v>519</v>
      </c>
      <c r="C65" s="154" t="s">
        <v>520</v>
      </c>
      <c r="D65" s="154" t="s">
        <v>90</v>
      </c>
      <c r="E65" s="154" t="s">
        <v>91</v>
      </c>
      <c r="F65" s="154" t="s">
        <v>91</v>
      </c>
      <c r="G65" s="156">
        <v>2020</v>
      </c>
      <c r="H65" s="157">
        <v>25000</v>
      </c>
      <c r="I65" s="158" t="s">
        <v>606</v>
      </c>
      <c r="J65" s="158"/>
      <c r="K65" s="159" t="s">
        <v>521</v>
      </c>
      <c r="L65" s="154">
        <v>60</v>
      </c>
      <c r="M65" s="154" t="s">
        <v>146</v>
      </c>
      <c r="N65" s="154"/>
      <c r="O65" s="154" t="s">
        <v>146</v>
      </c>
      <c r="P65" s="154" t="s">
        <v>616</v>
      </c>
      <c r="Q65" s="154"/>
      <c r="R65" s="154"/>
      <c r="S65" s="154"/>
      <c r="T65" s="154"/>
      <c r="U65" s="154"/>
      <c r="V65" s="154"/>
      <c r="W65" s="154"/>
      <c r="X65" s="154"/>
      <c r="Y65" s="154"/>
    </row>
    <row r="66" spans="1:25" s="12" customFormat="1" ht="40.5" customHeight="1">
      <c r="A66" s="154">
        <v>61</v>
      </c>
      <c r="B66" s="155" t="s">
        <v>519</v>
      </c>
      <c r="C66" s="154" t="s">
        <v>520</v>
      </c>
      <c r="D66" s="154" t="s">
        <v>90</v>
      </c>
      <c r="E66" s="154" t="s">
        <v>91</v>
      </c>
      <c r="F66" s="154" t="s">
        <v>91</v>
      </c>
      <c r="G66" s="156">
        <v>2020</v>
      </c>
      <c r="H66" s="157">
        <v>20000</v>
      </c>
      <c r="I66" s="158" t="s">
        <v>606</v>
      </c>
      <c r="J66" s="158"/>
      <c r="K66" s="159" t="s">
        <v>138</v>
      </c>
      <c r="L66" s="154">
        <v>61</v>
      </c>
      <c r="M66" s="154" t="s">
        <v>146</v>
      </c>
      <c r="N66" s="154"/>
      <c r="O66" s="154" t="s">
        <v>146</v>
      </c>
      <c r="P66" s="154" t="s">
        <v>616</v>
      </c>
      <c r="Q66" s="154"/>
      <c r="R66" s="154"/>
      <c r="S66" s="154"/>
      <c r="T66" s="154"/>
      <c r="U66" s="154"/>
      <c r="V66" s="154"/>
      <c r="W66" s="154"/>
      <c r="X66" s="154"/>
      <c r="Y66" s="154"/>
    </row>
    <row r="67" spans="1:25" s="12" customFormat="1" ht="40.5" customHeight="1">
      <c r="A67" s="154">
        <v>62</v>
      </c>
      <c r="B67" s="155" t="s">
        <v>519</v>
      </c>
      <c r="C67" s="154" t="s">
        <v>520</v>
      </c>
      <c r="D67" s="154" t="s">
        <v>90</v>
      </c>
      <c r="E67" s="154" t="s">
        <v>91</v>
      </c>
      <c r="F67" s="154" t="s">
        <v>91</v>
      </c>
      <c r="G67" s="156">
        <v>2020</v>
      </c>
      <c r="H67" s="157">
        <v>15000</v>
      </c>
      <c r="I67" s="158" t="s">
        <v>606</v>
      </c>
      <c r="J67" s="158"/>
      <c r="K67" s="159" t="s">
        <v>119</v>
      </c>
      <c r="L67" s="154">
        <v>62</v>
      </c>
      <c r="M67" s="154" t="s">
        <v>146</v>
      </c>
      <c r="N67" s="154"/>
      <c r="O67" s="154" t="s">
        <v>146</v>
      </c>
      <c r="P67" s="154" t="s">
        <v>616</v>
      </c>
      <c r="Q67" s="154"/>
      <c r="R67" s="154"/>
      <c r="S67" s="154"/>
      <c r="T67" s="154"/>
      <c r="U67" s="154"/>
      <c r="V67" s="154"/>
      <c r="W67" s="154"/>
      <c r="X67" s="154"/>
      <c r="Y67" s="154"/>
    </row>
    <row r="68" spans="1:25" s="12" customFormat="1" ht="40.5" customHeight="1">
      <c r="A68" s="154">
        <v>63</v>
      </c>
      <c r="B68" s="155" t="s">
        <v>519</v>
      </c>
      <c r="C68" s="154" t="s">
        <v>520</v>
      </c>
      <c r="D68" s="154" t="s">
        <v>90</v>
      </c>
      <c r="E68" s="154" t="s">
        <v>91</v>
      </c>
      <c r="F68" s="154" t="s">
        <v>91</v>
      </c>
      <c r="G68" s="156">
        <v>2020</v>
      </c>
      <c r="H68" s="157">
        <v>25000</v>
      </c>
      <c r="I68" s="158" t="s">
        <v>606</v>
      </c>
      <c r="J68" s="158"/>
      <c r="K68" s="159" t="s">
        <v>139</v>
      </c>
      <c r="L68" s="154">
        <v>63</v>
      </c>
      <c r="M68" s="154" t="s">
        <v>146</v>
      </c>
      <c r="N68" s="154"/>
      <c r="O68" s="154" t="s">
        <v>146</v>
      </c>
      <c r="P68" s="154" t="s">
        <v>616</v>
      </c>
      <c r="Q68" s="154"/>
      <c r="R68" s="154"/>
      <c r="S68" s="154"/>
      <c r="T68" s="154"/>
      <c r="U68" s="154"/>
      <c r="V68" s="154"/>
      <c r="W68" s="154"/>
      <c r="X68" s="154"/>
      <c r="Y68" s="154"/>
    </row>
    <row r="69" spans="1:25" s="12" customFormat="1" ht="40.5" customHeight="1">
      <c r="A69" s="154">
        <v>64</v>
      </c>
      <c r="B69" s="155" t="s">
        <v>519</v>
      </c>
      <c r="C69" s="154" t="s">
        <v>520</v>
      </c>
      <c r="D69" s="154" t="s">
        <v>90</v>
      </c>
      <c r="E69" s="154" t="s">
        <v>91</v>
      </c>
      <c r="F69" s="154" t="s">
        <v>91</v>
      </c>
      <c r="G69" s="156">
        <v>2020</v>
      </c>
      <c r="H69" s="157">
        <v>25000</v>
      </c>
      <c r="I69" s="158" t="s">
        <v>606</v>
      </c>
      <c r="J69" s="158"/>
      <c r="K69" s="159" t="s">
        <v>139</v>
      </c>
      <c r="L69" s="154">
        <v>64</v>
      </c>
      <c r="M69" s="154" t="s">
        <v>146</v>
      </c>
      <c r="N69" s="154"/>
      <c r="O69" s="154" t="s">
        <v>146</v>
      </c>
      <c r="P69" s="154" t="s">
        <v>616</v>
      </c>
      <c r="Q69" s="154"/>
      <c r="R69" s="154"/>
      <c r="S69" s="154"/>
      <c r="T69" s="154"/>
      <c r="U69" s="154"/>
      <c r="V69" s="154"/>
      <c r="W69" s="154"/>
      <c r="X69" s="154"/>
      <c r="Y69" s="154"/>
    </row>
    <row r="70" spans="1:25" s="12" customFormat="1" ht="40.5" customHeight="1">
      <c r="A70" s="154">
        <v>65</v>
      </c>
      <c r="B70" s="155" t="s">
        <v>522</v>
      </c>
      <c r="C70" s="154" t="s">
        <v>102</v>
      </c>
      <c r="D70" s="154" t="s">
        <v>90</v>
      </c>
      <c r="E70" s="154" t="s">
        <v>91</v>
      </c>
      <c r="F70" s="154" t="s">
        <v>91</v>
      </c>
      <c r="G70" s="156">
        <v>1980</v>
      </c>
      <c r="H70" s="157">
        <v>150000</v>
      </c>
      <c r="I70" s="158" t="s">
        <v>606</v>
      </c>
      <c r="J70" s="158" t="s">
        <v>117</v>
      </c>
      <c r="K70" s="159" t="s">
        <v>138</v>
      </c>
      <c r="L70" s="154">
        <v>65</v>
      </c>
      <c r="M70" s="154" t="s">
        <v>148</v>
      </c>
      <c r="N70" s="154" t="s">
        <v>146</v>
      </c>
      <c r="O70" s="154" t="s">
        <v>152</v>
      </c>
      <c r="P70" s="154" t="s">
        <v>93</v>
      </c>
      <c r="Q70" s="154" t="s">
        <v>398</v>
      </c>
      <c r="R70" s="154" t="s">
        <v>398</v>
      </c>
      <c r="S70" s="154" t="s">
        <v>93</v>
      </c>
      <c r="T70" s="154" t="s">
        <v>162</v>
      </c>
      <c r="U70" s="154" t="s">
        <v>93</v>
      </c>
      <c r="V70" s="154">
        <v>55</v>
      </c>
      <c r="W70" s="154">
        <v>1</v>
      </c>
      <c r="X70" s="154" t="s">
        <v>91</v>
      </c>
      <c r="Y70" s="154" t="s">
        <v>91</v>
      </c>
    </row>
    <row r="71" spans="1:25" s="12" customFormat="1" ht="40.5" customHeight="1">
      <c r="A71" s="154">
        <v>66</v>
      </c>
      <c r="B71" s="155" t="s">
        <v>522</v>
      </c>
      <c r="C71" s="154" t="s">
        <v>102</v>
      </c>
      <c r="D71" s="154" t="s">
        <v>90</v>
      </c>
      <c r="E71" s="154" t="s">
        <v>91</v>
      </c>
      <c r="F71" s="154" t="s">
        <v>91</v>
      </c>
      <c r="G71" s="156">
        <v>1980</v>
      </c>
      <c r="H71" s="157">
        <v>200000</v>
      </c>
      <c r="I71" s="158" t="s">
        <v>606</v>
      </c>
      <c r="J71" s="158" t="s">
        <v>117</v>
      </c>
      <c r="K71" s="159" t="s">
        <v>138</v>
      </c>
      <c r="L71" s="154">
        <v>66</v>
      </c>
      <c r="M71" s="154" t="s">
        <v>148</v>
      </c>
      <c r="N71" s="154" t="s">
        <v>146</v>
      </c>
      <c r="O71" s="154" t="s">
        <v>147</v>
      </c>
      <c r="P71" s="154" t="s">
        <v>93</v>
      </c>
      <c r="Q71" s="154" t="s">
        <v>398</v>
      </c>
      <c r="R71" s="154" t="s">
        <v>398</v>
      </c>
      <c r="S71" s="154" t="s">
        <v>93</v>
      </c>
      <c r="T71" s="154" t="s">
        <v>162</v>
      </c>
      <c r="U71" s="154" t="s">
        <v>93</v>
      </c>
      <c r="V71" s="154">
        <v>30</v>
      </c>
      <c r="W71" s="154">
        <v>1</v>
      </c>
      <c r="X71" s="154" t="s">
        <v>91</v>
      </c>
      <c r="Y71" s="154" t="s">
        <v>91</v>
      </c>
    </row>
    <row r="72" spans="1:25" s="12" customFormat="1" ht="40.5" customHeight="1">
      <c r="A72" s="154">
        <v>67</v>
      </c>
      <c r="B72" s="155" t="s">
        <v>101</v>
      </c>
      <c r="C72" s="154" t="s">
        <v>102</v>
      </c>
      <c r="D72" s="154" t="s">
        <v>90</v>
      </c>
      <c r="E72" s="154" t="s">
        <v>91</v>
      </c>
      <c r="F72" s="154" t="s">
        <v>91</v>
      </c>
      <c r="G72" s="156">
        <v>1975</v>
      </c>
      <c r="H72" s="157">
        <v>1000000</v>
      </c>
      <c r="I72" s="158" t="s">
        <v>606</v>
      </c>
      <c r="J72" s="158" t="s">
        <v>117</v>
      </c>
      <c r="K72" s="159" t="s">
        <v>120</v>
      </c>
      <c r="L72" s="154">
        <v>67</v>
      </c>
      <c r="M72" s="154" t="s">
        <v>148</v>
      </c>
      <c r="N72" s="154" t="s">
        <v>146</v>
      </c>
      <c r="O72" s="154" t="s">
        <v>147</v>
      </c>
      <c r="P72" s="154" t="s">
        <v>160</v>
      </c>
      <c r="Q72" s="154" t="s">
        <v>160</v>
      </c>
      <c r="R72" s="154" t="s">
        <v>160</v>
      </c>
      <c r="S72" s="154" t="s">
        <v>160</v>
      </c>
      <c r="T72" s="154" t="s">
        <v>162</v>
      </c>
      <c r="U72" s="154" t="s">
        <v>160</v>
      </c>
      <c r="V72" s="154">
        <v>400</v>
      </c>
      <c r="W72" s="154">
        <v>2</v>
      </c>
      <c r="X72" s="154" t="s">
        <v>90</v>
      </c>
      <c r="Y72" s="154" t="s">
        <v>91</v>
      </c>
    </row>
    <row r="73" spans="1:25" s="12" customFormat="1" ht="40.5" customHeight="1">
      <c r="A73" s="154">
        <v>68</v>
      </c>
      <c r="B73" s="155" t="s">
        <v>523</v>
      </c>
      <c r="C73" s="154" t="s">
        <v>523</v>
      </c>
      <c r="D73" s="154" t="s">
        <v>90</v>
      </c>
      <c r="E73" s="154" t="s">
        <v>91</v>
      </c>
      <c r="F73" s="154" t="s">
        <v>91</v>
      </c>
      <c r="G73" s="156">
        <v>2020</v>
      </c>
      <c r="H73" s="157">
        <v>8909074.37</v>
      </c>
      <c r="I73" s="158" t="s">
        <v>290</v>
      </c>
      <c r="J73" s="158" t="s">
        <v>543</v>
      </c>
      <c r="K73" s="159" t="s">
        <v>127</v>
      </c>
      <c r="L73" s="154">
        <v>68</v>
      </c>
      <c r="M73" s="154" t="s">
        <v>148</v>
      </c>
      <c r="N73" s="154" t="s">
        <v>280</v>
      </c>
      <c r="O73" s="154" t="s">
        <v>150</v>
      </c>
      <c r="P73" s="154" t="s">
        <v>165</v>
      </c>
      <c r="Q73" s="154" t="s">
        <v>165</v>
      </c>
      <c r="R73" s="154" t="s">
        <v>165</v>
      </c>
      <c r="S73" s="154" t="s">
        <v>165</v>
      </c>
      <c r="T73" s="154" t="s">
        <v>165</v>
      </c>
      <c r="U73" s="154" t="s">
        <v>165</v>
      </c>
      <c r="V73" s="154">
        <v>2057.87</v>
      </c>
      <c r="W73" s="154">
        <v>2</v>
      </c>
      <c r="X73" s="154" t="s">
        <v>91</v>
      </c>
      <c r="Y73" s="154" t="s">
        <v>90</v>
      </c>
    </row>
    <row r="74" spans="1:25" s="12" customFormat="1" ht="40.5" customHeight="1">
      <c r="A74" s="154">
        <v>69</v>
      </c>
      <c r="B74" s="155" t="s">
        <v>524</v>
      </c>
      <c r="C74" s="154" t="s">
        <v>524</v>
      </c>
      <c r="D74" s="154" t="s">
        <v>90</v>
      </c>
      <c r="E74" s="154" t="s">
        <v>91</v>
      </c>
      <c r="F74" s="154" t="s">
        <v>91</v>
      </c>
      <c r="G74" s="156">
        <v>2020</v>
      </c>
      <c r="H74" s="157">
        <v>1407897.45</v>
      </c>
      <c r="I74" s="158" t="s">
        <v>290</v>
      </c>
      <c r="J74" s="158" t="s">
        <v>543</v>
      </c>
      <c r="K74" s="159" t="s">
        <v>127</v>
      </c>
      <c r="L74" s="154">
        <v>69</v>
      </c>
      <c r="M74" s="154" t="s">
        <v>148</v>
      </c>
      <c r="N74" s="154" t="s">
        <v>280</v>
      </c>
      <c r="O74" s="154" t="s">
        <v>150</v>
      </c>
      <c r="P74" s="154" t="s">
        <v>165</v>
      </c>
      <c r="Q74" s="154" t="s">
        <v>165</v>
      </c>
      <c r="R74" s="154" t="s">
        <v>165</v>
      </c>
      <c r="S74" s="154" t="s">
        <v>165</v>
      </c>
      <c r="T74" s="154" t="s">
        <v>165</v>
      </c>
      <c r="U74" s="154" t="s">
        <v>165</v>
      </c>
      <c r="V74" s="154">
        <v>255</v>
      </c>
      <c r="W74" s="154">
        <v>1</v>
      </c>
      <c r="X74" s="154" t="s">
        <v>91</v>
      </c>
      <c r="Y74" s="154" t="s">
        <v>90</v>
      </c>
    </row>
    <row r="75" spans="1:25" s="12" customFormat="1" ht="40.5" customHeight="1">
      <c r="A75" s="154">
        <v>70</v>
      </c>
      <c r="B75" s="155" t="s">
        <v>114</v>
      </c>
      <c r="C75" s="154" t="s">
        <v>396</v>
      </c>
      <c r="D75" s="154" t="s">
        <v>90</v>
      </c>
      <c r="E75" s="154" t="s">
        <v>91</v>
      </c>
      <c r="F75" s="154" t="s">
        <v>91</v>
      </c>
      <c r="G75" s="156">
        <v>1994</v>
      </c>
      <c r="H75" s="157">
        <v>500000</v>
      </c>
      <c r="I75" s="158" t="s">
        <v>606</v>
      </c>
      <c r="J75" s="158" t="s">
        <v>279</v>
      </c>
      <c r="K75" s="159" t="s">
        <v>274</v>
      </c>
      <c r="L75" s="154">
        <v>70</v>
      </c>
      <c r="M75" s="154" t="s">
        <v>148</v>
      </c>
      <c r="N75" s="154" t="s">
        <v>146</v>
      </c>
      <c r="O75" s="154" t="s">
        <v>154</v>
      </c>
      <c r="P75" s="154" t="s">
        <v>165</v>
      </c>
      <c r="Q75" s="154" t="s">
        <v>165</v>
      </c>
      <c r="R75" s="154" t="s">
        <v>165</v>
      </c>
      <c r="S75" s="154" t="s">
        <v>165</v>
      </c>
      <c r="T75" s="154" t="s">
        <v>165</v>
      </c>
      <c r="U75" s="154" t="s">
        <v>165</v>
      </c>
      <c r="V75" s="154">
        <v>200</v>
      </c>
      <c r="W75" s="154">
        <v>1</v>
      </c>
      <c r="X75" s="154" t="s">
        <v>91</v>
      </c>
      <c r="Y75" s="154" t="s">
        <v>91</v>
      </c>
    </row>
    <row r="76" spans="1:25" s="7" customFormat="1" ht="22.5" customHeight="1">
      <c r="A76" s="172" t="s">
        <v>0</v>
      </c>
      <c r="B76" s="172"/>
      <c r="C76" s="172"/>
      <c r="D76" s="172"/>
      <c r="E76" s="172"/>
      <c r="F76" s="172"/>
      <c r="G76" s="172"/>
      <c r="H76" s="160">
        <f>SUM(H6:H75)</f>
        <v>94297181.01</v>
      </c>
      <c r="I76" s="161"/>
      <c r="J76" s="162"/>
      <c r="K76" s="161"/>
      <c r="L76" s="162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</row>
    <row r="77" spans="1:25" s="7" customFormat="1" ht="15">
      <c r="A77" s="139"/>
      <c r="B77" s="139"/>
      <c r="C77" s="140"/>
      <c r="D77" s="144"/>
      <c r="E77" s="144"/>
      <c r="F77" s="145"/>
      <c r="G77" s="139"/>
      <c r="H77" s="142"/>
      <c r="I77" s="139"/>
      <c r="J77" s="139"/>
      <c r="K77" s="163"/>
      <c r="L77" s="164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</row>
    <row r="78" spans="1:25" s="7" customFormat="1" ht="15">
      <c r="A78" s="139"/>
      <c r="B78" s="139"/>
      <c r="C78" s="140"/>
      <c r="D78" s="144"/>
      <c r="E78" s="144"/>
      <c r="F78" s="145"/>
      <c r="G78" s="139"/>
      <c r="H78" s="142"/>
      <c r="I78" s="139"/>
      <c r="J78" s="139"/>
      <c r="K78" s="163"/>
      <c r="L78" s="164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</row>
    <row r="79" spans="1:25" s="7" customFormat="1" ht="15">
      <c r="A79" s="139"/>
      <c r="B79" s="139"/>
      <c r="C79" s="140"/>
      <c r="D79" s="144"/>
      <c r="E79" s="144"/>
      <c r="F79" s="145"/>
      <c r="G79" s="139"/>
      <c r="H79" s="142"/>
      <c r="I79" s="139"/>
      <c r="J79" s="139"/>
      <c r="K79" s="163"/>
      <c r="L79" s="164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</row>
    <row r="80" ht="12.75" customHeight="1"/>
    <row r="81" spans="1:25" s="7" customFormat="1" ht="15">
      <c r="A81" s="139"/>
      <c r="B81" s="139"/>
      <c r="C81" s="140"/>
      <c r="D81" s="144"/>
      <c r="E81" s="144"/>
      <c r="F81" s="145"/>
      <c r="G81" s="139"/>
      <c r="H81" s="142"/>
      <c r="I81" s="139"/>
      <c r="J81" s="139"/>
      <c r="K81" s="163"/>
      <c r="L81" s="164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</row>
    <row r="82" spans="1:25" s="7" customFormat="1" ht="15">
      <c r="A82" s="139"/>
      <c r="B82" s="165"/>
      <c r="C82" s="165"/>
      <c r="D82" s="165"/>
      <c r="E82" s="165"/>
      <c r="F82" s="165"/>
      <c r="G82" s="165"/>
      <c r="H82" s="166"/>
      <c r="I82" s="165"/>
      <c r="J82" s="165"/>
      <c r="K82" s="163"/>
      <c r="L82" s="164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</row>
    <row r="84" ht="21.75" customHeight="1"/>
  </sheetData>
  <sheetProtection/>
  <mergeCells count="20">
    <mergeCell ref="P3:U3"/>
    <mergeCell ref="V3:V4"/>
    <mergeCell ref="A76:G76"/>
    <mergeCell ref="J3:J4"/>
    <mergeCell ref="E3:E4"/>
    <mergeCell ref="I3:I4"/>
    <mergeCell ref="G3:G4"/>
    <mergeCell ref="A3:A4"/>
    <mergeCell ref="A5:F5"/>
    <mergeCell ref="B3:B4"/>
    <mergeCell ref="L3:L4"/>
    <mergeCell ref="H3:H4"/>
    <mergeCell ref="W3:W4"/>
    <mergeCell ref="C3:C4"/>
    <mergeCell ref="Y3:Y4"/>
    <mergeCell ref="X3:X4"/>
    <mergeCell ref="D3:D4"/>
    <mergeCell ref="F3:F4"/>
    <mergeCell ref="K3:K4"/>
    <mergeCell ref="M3:O3"/>
  </mergeCells>
  <printOptions horizontalCentered="1"/>
  <pageMargins left="0.4330708661417323" right="0" top="0.3937007874015748" bottom="0.3937007874015748" header="0" footer="0"/>
  <pageSetup horizontalDpi="600" verticalDpi="600" orientation="portrait" paperSize="9" scale="36" r:id="rId1"/>
  <headerFooter alignWithMargins="0">
    <oddFooter>&amp;CStrona &amp;P z &amp;N</oddFooter>
  </headerFooter>
  <rowBreaks count="1" manualBreakCount="1">
    <brk id="44" max="25" man="1"/>
  </rowBreaks>
  <colBreaks count="1" manualBreakCount="1">
    <brk id="11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764"/>
  <sheetViews>
    <sheetView view="pageBreakPreview" zoomScale="89" zoomScaleNormal="90" zoomScaleSheetLayoutView="89" zoomScalePageLayoutView="0" workbookViewId="0" topLeftCell="A1">
      <selection activeCell="D243" sqref="D243:D245"/>
    </sheetView>
  </sheetViews>
  <sheetFormatPr defaultColWidth="9.140625" defaultRowHeight="12.75"/>
  <cols>
    <col min="1" max="1" width="5.57421875" style="9" customWidth="1"/>
    <col min="2" max="2" width="51.57421875" style="15" customWidth="1"/>
    <col min="3" max="3" width="15.421875" style="11" customWidth="1"/>
    <col min="4" max="4" width="18.421875" style="136" customWidth="1"/>
    <col min="5" max="5" width="15.00390625" style="7" customWidth="1"/>
    <col min="6" max="6" width="8.8515625" style="7" customWidth="1"/>
    <col min="7" max="7" width="50.421875" style="58" customWidth="1"/>
    <col min="8" max="8" width="9.140625" style="58" customWidth="1"/>
    <col min="9" max="9" width="22.140625" style="62" customWidth="1"/>
    <col min="10" max="36" width="8.8515625" style="7" customWidth="1"/>
  </cols>
  <sheetData>
    <row r="1" spans="1:4" ht="12.75">
      <c r="A1" s="14" t="s">
        <v>85</v>
      </c>
      <c r="D1" s="132"/>
    </row>
    <row r="3" spans="1:4" ht="12.75">
      <c r="A3" s="178" t="s">
        <v>1</v>
      </c>
      <c r="B3" s="178"/>
      <c r="C3" s="178"/>
      <c r="D3" s="178"/>
    </row>
    <row r="4" spans="1:4" ht="25.5">
      <c r="A4" s="3" t="s">
        <v>17</v>
      </c>
      <c r="B4" s="3" t="s">
        <v>25</v>
      </c>
      <c r="C4" s="3" t="s">
        <v>26</v>
      </c>
      <c r="D4" s="28" t="s">
        <v>27</v>
      </c>
    </row>
    <row r="5" spans="1:4" ht="12.75" customHeight="1">
      <c r="A5" s="181" t="s">
        <v>87</v>
      </c>
      <c r="B5" s="182"/>
      <c r="C5" s="182"/>
      <c r="D5" s="183"/>
    </row>
    <row r="6" spans="1:9" s="7" customFormat="1" ht="12.75">
      <c r="A6" s="2">
        <v>1</v>
      </c>
      <c r="B6" s="1" t="s">
        <v>226</v>
      </c>
      <c r="C6" s="2">
        <v>2016</v>
      </c>
      <c r="D6" s="29">
        <v>7134</v>
      </c>
      <c r="G6" s="60"/>
      <c r="H6" s="60"/>
      <c r="I6" s="122"/>
    </row>
    <row r="7" spans="1:9" s="7" customFormat="1" ht="12.75">
      <c r="A7" s="2">
        <v>2</v>
      </c>
      <c r="B7" s="1" t="s">
        <v>548</v>
      </c>
      <c r="C7" s="2">
        <v>2016</v>
      </c>
      <c r="D7" s="29">
        <v>419</v>
      </c>
      <c r="G7" s="60"/>
      <c r="H7" s="60"/>
      <c r="I7" s="122"/>
    </row>
    <row r="8" spans="1:9" s="7" customFormat="1" ht="12.75">
      <c r="A8" s="2">
        <v>3</v>
      </c>
      <c r="B8" s="1" t="s">
        <v>94</v>
      </c>
      <c r="C8" s="2">
        <v>2016</v>
      </c>
      <c r="D8" s="29">
        <v>2945</v>
      </c>
      <c r="G8" s="60"/>
      <c r="H8" s="60"/>
      <c r="I8" s="122"/>
    </row>
    <row r="9" spans="1:9" s="7" customFormat="1" ht="12.75">
      <c r="A9" s="2">
        <v>4</v>
      </c>
      <c r="B9" s="1" t="s">
        <v>549</v>
      </c>
      <c r="C9" s="2">
        <v>2016</v>
      </c>
      <c r="D9" s="29">
        <v>2316</v>
      </c>
      <c r="G9" s="60"/>
      <c r="H9" s="60"/>
      <c r="I9" s="122"/>
    </row>
    <row r="10" spans="1:9" s="7" customFormat="1" ht="12.75">
      <c r="A10" s="2">
        <v>5</v>
      </c>
      <c r="B10" s="1" t="s">
        <v>340</v>
      </c>
      <c r="C10" s="2">
        <v>2017</v>
      </c>
      <c r="D10" s="29">
        <v>4397</v>
      </c>
      <c r="G10" s="60"/>
      <c r="H10" s="60"/>
      <c r="I10" s="122"/>
    </row>
    <row r="11" spans="1:9" s="7" customFormat="1" ht="12.75">
      <c r="A11" s="2">
        <v>6</v>
      </c>
      <c r="B11" s="1" t="s">
        <v>550</v>
      </c>
      <c r="C11" s="2">
        <v>2017</v>
      </c>
      <c r="D11" s="29">
        <v>3200</v>
      </c>
      <c r="G11" s="60"/>
      <c r="H11" s="60"/>
      <c r="I11" s="122"/>
    </row>
    <row r="12" spans="1:9" s="7" customFormat="1" ht="12.75">
      <c r="A12" s="2">
        <v>7</v>
      </c>
      <c r="B12" s="1" t="s">
        <v>246</v>
      </c>
      <c r="C12" s="2">
        <v>2017</v>
      </c>
      <c r="D12" s="29">
        <v>1499</v>
      </c>
      <c r="G12" s="60"/>
      <c r="H12" s="60"/>
      <c r="I12" s="122"/>
    </row>
    <row r="13" spans="1:9" s="7" customFormat="1" ht="12.75">
      <c r="A13" s="2">
        <v>8</v>
      </c>
      <c r="B13" s="1" t="s">
        <v>341</v>
      </c>
      <c r="C13" s="2">
        <v>2018</v>
      </c>
      <c r="D13" s="29">
        <v>2054.1</v>
      </c>
      <c r="G13" s="60"/>
      <c r="H13" s="60"/>
      <c r="I13" s="122"/>
    </row>
    <row r="14" spans="1:9" s="7" customFormat="1" ht="12.75">
      <c r="A14" s="2">
        <v>9</v>
      </c>
      <c r="B14" s="1" t="s">
        <v>261</v>
      </c>
      <c r="C14" s="2">
        <v>2018</v>
      </c>
      <c r="D14" s="29">
        <v>2649</v>
      </c>
      <c r="G14" s="60"/>
      <c r="H14" s="60"/>
      <c r="I14" s="122"/>
    </row>
    <row r="15" spans="1:9" s="7" customFormat="1" ht="12.75">
      <c r="A15" s="2">
        <v>10</v>
      </c>
      <c r="B15" s="1" t="s">
        <v>343</v>
      </c>
      <c r="C15" s="2">
        <v>2018</v>
      </c>
      <c r="D15" s="29">
        <v>1230</v>
      </c>
      <c r="G15" s="60"/>
      <c r="H15" s="60"/>
      <c r="I15" s="122"/>
    </row>
    <row r="16" spans="1:9" s="7" customFormat="1" ht="12.75">
      <c r="A16" s="2">
        <v>11</v>
      </c>
      <c r="B16" s="1" t="s">
        <v>342</v>
      </c>
      <c r="C16" s="2">
        <v>2018</v>
      </c>
      <c r="D16" s="29">
        <v>1328.4</v>
      </c>
      <c r="G16" s="60"/>
      <c r="H16" s="60"/>
      <c r="I16" s="122"/>
    </row>
    <row r="17" spans="1:9" s="7" customFormat="1" ht="12.75">
      <c r="A17" s="2">
        <v>12</v>
      </c>
      <c r="B17" s="1" t="s">
        <v>94</v>
      </c>
      <c r="C17" s="2">
        <v>2018</v>
      </c>
      <c r="D17" s="29">
        <v>3138.38</v>
      </c>
      <c r="G17" s="60"/>
      <c r="H17" s="60"/>
      <c r="I17" s="122"/>
    </row>
    <row r="18" spans="1:4" s="7" customFormat="1" ht="12.75">
      <c r="A18" s="2">
        <v>13</v>
      </c>
      <c r="B18" s="1" t="s">
        <v>344</v>
      </c>
      <c r="C18" s="2">
        <v>2019</v>
      </c>
      <c r="D18" s="29">
        <v>3799</v>
      </c>
    </row>
    <row r="19" spans="1:4" s="7" customFormat="1" ht="25.5">
      <c r="A19" s="2">
        <v>14</v>
      </c>
      <c r="B19" s="1" t="s">
        <v>551</v>
      </c>
      <c r="C19" s="2">
        <v>2019</v>
      </c>
      <c r="D19" s="29">
        <v>47402</v>
      </c>
    </row>
    <row r="20" spans="1:4" s="7" customFormat="1" ht="12.75">
      <c r="A20" s="2">
        <v>15</v>
      </c>
      <c r="B20" s="1" t="s">
        <v>345</v>
      </c>
      <c r="C20" s="2">
        <v>2019</v>
      </c>
      <c r="D20" s="29">
        <v>2250</v>
      </c>
    </row>
    <row r="21" spans="1:4" s="7" customFormat="1" ht="12.75">
      <c r="A21" s="2">
        <v>16</v>
      </c>
      <c r="B21" s="1" t="s">
        <v>346</v>
      </c>
      <c r="C21" s="2">
        <v>2019</v>
      </c>
      <c r="D21" s="29">
        <v>3543</v>
      </c>
    </row>
    <row r="22" spans="1:4" s="7" customFormat="1" ht="12.75">
      <c r="A22" s="2">
        <v>17</v>
      </c>
      <c r="B22" s="1" t="s">
        <v>552</v>
      </c>
      <c r="C22" s="2">
        <v>2019</v>
      </c>
      <c r="D22" s="29">
        <v>1180</v>
      </c>
    </row>
    <row r="23" spans="1:4" s="7" customFormat="1" ht="12.75">
      <c r="A23" s="2">
        <v>18</v>
      </c>
      <c r="B23" s="1" t="s">
        <v>553</v>
      </c>
      <c r="C23" s="2">
        <v>2020</v>
      </c>
      <c r="D23" s="29">
        <v>23631.88</v>
      </c>
    </row>
    <row r="24" spans="1:4" s="7" customFormat="1" ht="12.75">
      <c r="A24" s="2">
        <v>19</v>
      </c>
      <c r="B24" s="1" t="s">
        <v>570</v>
      </c>
      <c r="C24" s="2">
        <v>2020</v>
      </c>
      <c r="D24" s="29">
        <v>19440</v>
      </c>
    </row>
    <row r="25" spans="1:4" s="7" customFormat="1" ht="12.75">
      <c r="A25" s="2">
        <v>20</v>
      </c>
      <c r="B25" s="1" t="s">
        <v>554</v>
      </c>
      <c r="C25" s="2">
        <v>2020</v>
      </c>
      <c r="D25" s="29">
        <v>4420</v>
      </c>
    </row>
    <row r="26" spans="1:4" s="7" customFormat="1" ht="12.75">
      <c r="A26" s="2">
        <v>21</v>
      </c>
      <c r="B26" s="1" t="s">
        <v>555</v>
      </c>
      <c r="C26" s="2">
        <v>2020</v>
      </c>
      <c r="D26" s="29">
        <v>2450</v>
      </c>
    </row>
    <row r="27" spans="1:4" s="7" customFormat="1" ht="12.75">
      <c r="A27" s="2">
        <v>22</v>
      </c>
      <c r="B27" s="1" t="s">
        <v>556</v>
      </c>
      <c r="C27" s="2">
        <v>2020</v>
      </c>
      <c r="D27" s="29">
        <v>22800</v>
      </c>
    </row>
    <row r="28" spans="1:4" s="7" customFormat="1" ht="12.75">
      <c r="A28" s="2">
        <v>23</v>
      </c>
      <c r="B28" s="1" t="s">
        <v>557</v>
      </c>
      <c r="C28" s="2">
        <v>2020</v>
      </c>
      <c r="D28" s="29">
        <v>1320</v>
      </c>
    </row>
    <row r="29" spans="1:4" s="7" customFormat="1" ht="12.75">
      <c r="A29" s="2">
        <v>24</v>
      </c>
      <c r="B29" s="1" t="s">
        <v>558</v>
      </c>
      <c r="C29" s="2">
        <v>2020</v>
      </c>
      <c r="D29" s="29">
        <v>340</v>
      </c>
    </row>
    <row r="30" spans="1:4" s="7" customFormat="1" ht="12.75">
      <c r="A30" s="2">
        <v>25</v>
      </c>
      <c r="B30" s="1" t="s">
        <v>559</v>
      </c>
      <c r="C30" s="2">
        <v>2020</v>
      </c>
      <c r="D30" s="29">
        <v>1010</v>
      </c>
    </row>
    <row r="31" spans="1:4" s="7" customFormat="1" ht="12.75">
      <c r="A31" s="2">
        <v>26</v>
      </c>
      <c r="B31" s="1" t="s">
        <v>571</v>
      </c>
      <c r="C31" s="2">
        <v>2020</v>
      </c>
      <c r="D31" s="29">
        <v>1210.09</v>
      </c>
    </row>
    <row r="32" spans="1:4" s="7" customFormat="1" ht="12.75">
      <c r="A32" s="2">
        <v>27</v>
      </c>
      <c r="B32" s="1" t="s">
        <v>560</v>
      </c>
      <c r="C32" s="2">
        <v>2020</v>
      </c>
      <c r="D32" s="29">
        <v>2390</v>
      </c>
    </row>
    <row r="33" spans="1:4" s="7" customFormat="1" ht="12.75">
      <c r="A33" s="2">
        <v>28</v>
      </c>
      <c r="B33" s="1" t="s">
        <v>555</v>
      </c>
      <c r="C33" s="2">
        <v>2020</v>
      </c>
      <c r="D33" s="29">
        <v>390</v>
      </c>
    </row>
    <row r="34" spans="1:4" s="7" customFormat="1" ht="12.75">
      <c r="A34" s="2">
        <v>29</v>
      </c>
      <c r="B34" s="1" t="s">
        <v>561</v>
      </c>
      <c r="C34" s="2">
        <v>2020</v>
      </c>
      <c r="D34" s="29">
        <v>880</v>
      </c>
    </row>
    <row r="35" spans="1:4" s="7" customFormat="1" ht="12.75">
      <c r="A35" s="2">
        <v>30</v>
      </c>
      <c r="B35" s="1" t="s">
        <v>562</v>
      </c>
      <c r="C35" s="2">
        <v>2020</v>
      </c>
      <c r="D35" s="29">
        <v>1050</v>
      </c>
    </row>
    <row r="36" spans="1:4" s="7" customFormat="1" ht="12.75">
      <c r="A36" s="2">
        <v>31</v>
      </c>
      <c r="B36" s="1" t="s">
        <v>563</v>
      </c>
      <c r="C36" s="2">
        <v>2020</v>
      </c>
      <c r="D36" s="29">
        <v>1463.7</v>
      </c>
    </row>
    <row r="37" spans="1:4" s="12" customFormat="1" ht="12.75">
      <c r="A37" s="175" t="s">
        <v>0</v>
      </c>
      <c r="B37" s="176"/>
      <c r="C37" s="177"/>
      <c r="D37" s="37">
        <f>SUM(D6:D36)</f>
        <v>173279.55000000002</v>
      </c>
    </row>
    <row r="38" spans="1:9" ht="13.5" customHeight="1">
      <c r="A38" s="174" t="s">
        <v>235</v>
      </c>
      <c r="B38" s="174"/>
      <c r="C38" s="174"/>
      <c r="D38" s="174"/>
      <c r="G38" s="60"/>
      <c r="H38" s="60"/>
      <c r="I38" s="122"/>
    </row>
    <row r="39" spans="1:9" s="7" customFormat="1" ht="12.75">
      <c r="A39" s="2">
        <v>1</v>
      </c>
      <c r="B39" s="1" t="s">
        <v>312</v>
      </c>
      <c r="C39" s="2">
        <v>2019</v>
      </c>
      <c r="D39" s="29">
        <v>43728</v>
      </c>
      <c r="G39" s="60"/>
      <c r="H39" s="60"/>
      <c r="I39" s="122"/>
    </row>
    <row r="40" spans="1:9" s="7" customFormat="1" ht="12.75">
      <c r="A40" s="2">
        <v>2</v>
      </c>
      <c r="B40" s="1" t="s">
        <v>313</v>
      </c>
      <c r="C40" s="2">
        <v>2019</v>
      </c>
      <c r="D40" s="29">
        <v>2754</v>
      </c>
      <c r="G40" s="60"/>
      <c r="H40" s="60"/>
      <c r="I40" s="122"/>
    </row>
    <row r="41" spans="1:4" s="7" customFormat="1" ht="12.75">
      <c r="A41" s="2">
        <v>3</v>
      </c>
      <c r="B41" s="1" t="s">
        <v>437</v>
      </c>
      <c r="C41" s="2">
        <v>2019</v>
      </c>
      <c r="D41" s="29">
        <v>7718</v>
      </c>
    </row>
    <row r="42" spans="1:4" s="7" customFormat="1" ht="12.75">
      <c r="A42" s="2">
        <v>4</v>
      </c>
      <c r="B42" s="1" t="s">
        <v>314</v>
      </c>
      <c r="C42" s="2">
        <v>2019</v>
      </c>
      <c r="D42" s="29">
        <v>19096</v>
      </c>
    </row>
    <row r="43" spans="1:4" s="7" customFormat="1" ht="12.75">
      <c r="A43" s="2">
        <v>5</v>
      </c>
      <c r="B43" s="1" t="s">
        <v>315</v>
      </c>
      <c r="C43" s="2">
        <v>2019</v>
      </c>
      <c r="D43" s="29">
        <v>17500</v>
      </c>
    </row>
    <row r="44" spans="1:4" s="7" customFormat="1" ht="12.75">
      <c r="A44" s="2">
        <v>6</v>
      </c>
      <c r="B44" s="1" t="s">
        <v>316</v>
      </c>
      <c r="C44" s="2">
        <v>2018</v>
      </c>
      <c r="D44" s="29">
        <v>2500</v>
      </c>
    </row>
    <row r="45" spans="1:4" s="7" customFormat="1" ht="12.75">
      <c r="A45" s="2">
        <v>7</v>
      </c>
      <c r="B45" s="1" t="s">
        <v>433</v>
      </c>
      <c r="C45" s="2">
        <v>2020</v>
      </c>
      <c r="D45" s="29">
        <v>3865.17</v>
      </c>
    </row>
    <row r="46" spans="1:4" s="7" customFormat="1" ht="12.75">
      <c r="A46" s="2">
        <v>8</v>
      </c>
      <c r="B46" s="1" t="s">
        <v>434</v>
      </c>
      <c r="C46" s="2">
        <v>2020</v>
      </c>
      <c r="D46" s="29">
        <v>6500</v>
      </c>
    </row>
    <row r="47" spans="1:4" s="7" customFormat="1" ht="12.75">
      <c r="A47" s="175" t="s">
        <v>0</v>
      </c>
      <c r="B47" s="176"/>
      <c r="C47" s="177"/>
      <c r="D47" s="38">
        <f>SUM(D39:D46)</f>
        <v>103661.17</v>
      </c>
    </row>
    <row r="48" spans="1:4" s="7" customFormat="1" ht="12.75">
      <c r="A48" s="174" t="s">
        <v>236</v>
      </c>
      <c r="B48" s="174"/>
      <c r="C48" s="174"/>
      <c r="D48" s="174"/>
    </row>
    <row r="49" spans="1:4" s="7" customFormat="1" ht="12.75">
      <c r="A49" s="2">
        <v>1</v>
      </c>
      <c r="B49" s="1" t="s">
        <v>214</v>
      </c>
      <c r="C49" s="2">
        <v>2016</v>
      </c>
      <c r="D49" s="29">
        <v>460.87</v>
      </c>
    </row>
    <row r="50" spans="1:4" s="7" customFormat="1" ht="12.75">
      <c r="A50" s="2">
        <v>2</v>
      </c>
      <c r="B50" s="1" t="s">
        <v>445</v>
      </c>
      <c r="C50" s="2">
        <v>2016</v>
      </c>
      <c r="D50" s="29">
        <v>2015</v>
      </c>
    </row>
    <row r="51" spans="1:4" s="7" customFormat="1" ht="12.75">
      <c r="A51" s="2">
        <v>3</v>
      </c>
      <c r="B51" s="1" t="s">
        <v>254</v>
      </c>
      <c r="C51" s="2">
        <v>2017</v>
      </c>
      <c r="D51" s="29">
        <v>8738.82</v>
      </c>
    </row>
    <row r="52" spans="1:4" s="7" customFormat="1" ht="12.75">
      <c r="A52" s="2">
        <v>4</v>
      </c>
      <c r="B52" s="1" t="s">
        <v>255</v>
      </c>
      <c r="C52" s="2">
        <v>2017</v>
      </c>
      <c r="D52" s="29">
        <v>2285.98</v>
      </c>
    </row>
    <row r="53" spans="1:4" s="7" customFormat="1" ht="12.75">
      <c r="A53" s="2">
        <v>5</v>
      </c>
      <c r="B53" s="1" t="s">
        <v>256</v>
      </c>
      <c r="C53" s="2">
        <v>2018</v>
      </c>
      <c r="D53" s="29">
        <v>700</v>
      </c>
    </row>
    <row r="54" spans="1:4" s="7" customFormat="1" ht="12.75">
      <c r="A54" s="2">
        <v>6</v>
      </c>
      <c r="B54" s="1" t="s">
        <v>211</v>
      </c>
      <c r="C54" s="2">
        <v>2018</v>
      </c>
      <c r="D54" s="29">
        <v>861</v>
      </c>
    </row>
    <row r="55" spans="1:4" s="13" customFormat="1" ht="12.75">
      <c r="A55" s="2">
        <v>7</v>
      </c>
      <c r="B55" s="1" t="s">
        <v>321</v>
      </c>
      <c r="C55" s="2">
        <v>2019</v>
      </c>
      <c r="D55" s="29">
        <v>1200</v>
      </c>
    </row>
    <row r="56" spans="1:4" s="13" customFormat="1" ht="13.5" customHeight="1">
      <c r="A56" s="2">
        <v>8</v>
      </c>
      <c r="B56" s="1" t="s">
        <v>322</v>
      </c>
      <c r="C56" s="2">
        <v>2019</v>
      </c>
      <c r="D56" s="29">
        <v>2500.59</v>
      </c>
    </row>
    <row r="57" spans="1:4" s="13" customFormat="1" ht="13.5" customHeight="1">
      <c r="A57" s="2">
        <v>9</v>
      </c>
      <c r="B57" s="1" t="s">
        <v>214</v>
      </c>
      <c r="C57" s="2">
        <v>2019</v>
      </c>
      <c r="D57" s="29">
        <v>808.95</v>
      </c>
    </row>
    <row r="58" spans="1:4" s="13" customFormat="1" ht="13.5" customHeight="1">
      <c r="A58" s="2">
        <v>10</v>
      </c>
      <c r="B58" s="1" t="s">
        <v>323</v>
      </c>
      <c r="C58" s="2">
        <v>2019</v>
      </c>
      <c r="D58" s="29">
        <v>1538.79</v>
      </c>
    </row>
    <row r="59" spans="1:4" s="13" customFormat="1" ht="13.5" customHeight="1">
      <c r="A59" s="2">
        <v>11</v>
      </c>
      <c r="B59" s="1" t="s">
        <v>324</v>
      </c>
      <c r="C59" s="2">
        <v>2019</v>
      </c>
      <c r="D59" s="29">
        <v>449.93</v>
      </c>
    </row>
    <row r="60" spans="1:4" s="13" customFormat="1" ht="13.5" customHeight="1">
      <c r="A60" s="2">
        <v>12</v>
      </c>
      <c r="B60" s="1" t="s">
        <v>325</v>
      </c>
      <c r="C60" s="2">
        <v>2019</v>
      </c>
      <c r="D60" s="29">
        <v>601.47</v>
      </c>
    </row>
    <row r="61" spans="1:4" s="13" customFormat="1" ht="13.5" customHeight="1">
      <c r="A61" s="2">
        <v>13</v>
      </c>
      <c r="B61" s="1" t="s">
        <v>326</v>
      </c>
      <c r="C61" s="2">
        <v>2019</v>
      </c>
      <c r="D61" s="29">
        <v>5652</v>
      </c>
    </row>
    <row r="62" spans="1:9" s="13" customFormat="1" ht="13.5" customHeight="1">
      <c r="A62" s="2">
        <v>14</v>
      </c>
      <c r="B62" s="1" t="s">
        <v>446</v>
      </c>
      <c r="C62" s="2">
        <v>2020</v>
      </c>
      <c r="D62" s="29">
        <v>2850</v>
      </c>
      <c r="G62" s="7"/>
      <c r="H62" s="7"/>
      <c r="I62" s="7"/>
    </row>
    <row r="63" spans="1:9" s="13" customFormat="1" ht="13.5" customHeight="1">
      <c r="A63" s="2">
        <v>15</v>
      </c>
      <c r="B63" s="1" t="s">
        <v>447</v>
      </c>
      <c r="C63" s="2">
        <v>2020</v>
      </c>
      <c r="D63" s="29">
        <v>250</v>
      </c>
      <c r="G63" s="7"/>
      <c r="H63" s="7"/>
      <c r="I63" s="7"/>
    </row>
    <row r="64" spans="1:9" s="13" customFormat="1" ht="13.5" customHeight="1">
      <c r="A64" s="2">
        <v>16</v>
      </c>
      <c r="B64" s="1" t="s">
        <v>260</v>
      </c>
      <c r="C64" s="2">
        <v>2017</v>
      </c>
      <c r="D64" s="29">
        <v>599</v>
      </c>
      <c r="G64" s="7"/>
      <c r="H64" s="7"/>
      <c r="I64" s="7"/>
    </row>
    <row r="65" spans="1:9" s="13" customFormat="1" ht="13.5" customHeight="1">
      <c r="A65" s="2">
        <v>17</v>
      </c>
      <c r="B65" s="1" t="s">
        <v>260</v>
      </c>
      <c r="C65" s="2">
        <v>2017</v>
      </c>
      <c r="D65" s="29">
        <v>647</v>
      </c>
      <c r="G65" s="7"/>
      <c r="H65" s="7"/>
      <c r="I65" s="7"/>
    </row>
    <row r="66" spans="1:9" s="13" customFormat="1" ht="13.5" customHeight="1">
      <c r="A66" s="2">
        <v>18</v>
      </c>
      <c r="B66" s="1" t="s">
        <v>327</v>
      </c>
      <c r="C66" s="2">
        <v>2019</v>
      </c>
      <c r="D66" s="29">
        <v>2400</v>
      </c>
      <c r="G66" s="7"/>
      <c r="H66" s="7"/>
      <c r="I66" s="7"/>
    </row>
    <row r="67" spans="1:9" s="13" customFormat="1" ht="13.5" customHeight="1">
      <c r="A67" s="2">
        <v>19</v>
      </c>
      <c r="B67" s="1" t="s">
        <v>328</v>
      </c>
      <c r="C67" s="2">
        <v>2019</v>
      </c>
      <c r="D67" s="29">
        <v>800</v>
      </c>
      <c r="G67" s="7"/>
      <c r="H67" s="7"/>
      <c r="I67" s="7"/>
    </row>
    <row r="68" spans="1:4" s="13" customFormat="1" ht="13.5" customHeight="1">
      <c r="A68" s="2">
        <v>20</v>
      </c>
      <c r="B68" s="1" t="s">
        <v>329</v>
      </c>
      <c r="C68" s="2">
        <v>2019</v>
      </c>
      <c r="D68" s="29">
        <v>649.99</v>
      </c>
    </row>
    <row r="69" spans="1:4" s="13" customFormat="1" ht="13.5" customHeight="1">
      <c r="A69" s="2">
        <v>21</v>
      </c>
      <c r="B69" s="1" t="s">
        <v>457</v>
      </c>
      <c r="C69" s="2">
        <v>2019</v>
      </c>
      <c r="D69" s="29">
        <v>17500</v>
      </c>
    </row>
    <row r="70" spans="1:4" s="13" customFormat="1" ht="13.5" customHeight="1">
      <c r="A70" s="2">
        <v>22</v>
      </c>
      <c r="B70" s="1" t="s">
        <v>458</v>
      </c>
      <c r="C70" s="2">
        <v>2020</v>
      </c>
      <c r="D70" s="29">
        <v>350</v>
      </c>
    </row>
    <row r="71" spans="1:36" s="81" customFormat="1" ht="12.75">
      <c r="A71" s="175" t="s">
        <v>0</v>
      </c>
      <c r="B71" s="176"/>
      <c r="C71" s="177"/>
      <c r="D71" s="38">
        <f>SUM(D49:D70)</f>
        <v>53859.39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s="81" customFormat="1" ht="12.75">
      <c r="A72" s="174" t="s">
        <v>88</v>
      </c>
      <c r="B72" s="174"/>
      <c r="C72" s="174"/>
      <c r="D72" s="17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4" s="7" customFormat="1" ht="12.75">
      <c r="A73" s="2">
        <v>1</v>
      </c>
      <c r="B73" s="1" t="s">
        <v>224</v>
      </c>
      <c r="C73" s="2">
        <v>2016</v>
      </c>
      <c r="D73" s="29">
        <v>169.99</v>
      </c>
    </row>
    <row r="74" spans="1:4" s="7" customFormat="1" ht="12.75">
      <c r="A74" s="2">
        <v>2</v>
      </c>
      <c r="B74" s="1" t="s">
        <v>225</v>
      </c>
      <c r="C74" s="2">
        <v>2016</v>
      </c>
      <c r="D74" s="29">
        <v>340</v>
      </c>
    </row>
    <row r="75" spans="1:4" s="7" customFormat="1" ht="12.75">
      <c r="A75" s="2">
        <v>3</v>
      </c>
      <c r="B75" s="1" t="s">
        <v>252</v>
      </c>
      <c r="C75" s="2">
        <v>2017</v>
      </c>
      <c r="D75" s="29">
        <v>194.34</v>
      </c>
    </row>
    <row r="76" spans="1:4" s="7" customFormat="1" ht="12.75">
      <c r="A76" s="2">
        <v>4</v>
      </c>
      <c r="B76" s="1" t="s">
        <v>243</v>
      </c>
      <c r="C76" s="2">
        <v>2018</v>
      </c>
      <c r="D76" s="29">
        <v>1400</v>
      </c>
    </row>
    <row r="77" spans="1:4" s="13" customFormat="1" ht="12.75">
      <c r="A77" s="2">
        <v>5</v>
      </c>
      <c r="B77" s="1" t="s">
        <v>302</v>
      </c>
      <c r="C77" s="2">
        <v>2019</v>
      </c>
      <c r="D77" s="29">
        <v>1800</v>
      </c>
    </row>
    <row r="78" spans="1:4" s="13" customFormat="1" ht="12.75">
      <c r="A78" s="2">
        <v>6</v>
      </c>
      <c r="B78" s="1" t="s">
        <v>421</v>
      </c>
      <c r="C78" s="2">
        <v>2019</v>
      </c>
      <c r="D78" s="29">
        <v>15700</v>
      </c>
    </row>
    <row r="79" spans="1:4" s="7" customFormat="1" ht="12.75">
      <c r="A79" s="2">
        <v>7</v>
      </c>
      <c r="B79" s="1" t="s">
        <v>303</v>
      </c>
      <c r="C79" s="2">
        <v>2019</v>
      </c>
      <c r="D79" s="29">
        <v>700</v>
      </c>
    </row>
    <row r="80" spans="1:4" s="7" customFormat="1" ht="12.75">
      <c r="A80" s="2">
        <v>8</v>
      </c>
      <c r="B80" s="1" t="s">
        <v>304</v>
      </c>
      <c r="C80" s="2">
        <v>2019</v>
      </c>
      <c r="D80" s="29">
        <v>18000</v>
      </c>
    </row>
    <row r="81" spans="1:4" s="7" customFormat="1" ht="12.75">
      <c r="A81" s="2">
        <v>9</v>
      </c>
      <c r="B81" s="1" t="s">
        <v>310</v>
      </c>
      <c r="C81" s="2">
        <v>2019</v>
      </c>
      <c r="D81" s="29">
        <v>1700</v>
      </c>
    </row>
    <row r="82" spans="1:4" s="7" customFormat="1" ht="12.75">
      <c r="A82" s="2">
        <v>10</v>
      </c>
      <c r="B82" s="1" t="s">
        <v>311</v>
      </c>
      <c r="C82" s="2">
        <v>2019</v>
      </c>
      <c r="D82" s="29">
        <v>500</v>
      </c>
    </row>
    <row r="83" spans="1:4" s="7" customFormat="1" ht="12.75">
      <c r="A83" s="175" t="s">
        <v>0</v>
      </c>
      <c r="B83" s="176"/>
      <c r="C83" s="177"/>
      <c r="D83" s="38">
        <f>SUM(D73:D82)</f>
        <v>40504.33</v>
      </c>
    </row>
    <row r="84" spans="1:4" s="7" customFormat="1" ht="12.75">
      <c r="A84" s="174" t="s">
        <v>89</v>
      </c>
      <c r="B84" s="174"/>
      <c r="C84" s="174"/>
      <c r="D84" s="174"/>
    </row>
    <row r="85" spans="1:4" s="7" customFormat="1" ht="12.75">
      <c r="A85" s="2">
        <v>1</v>
      </c>
      <c r="B85" s="1" t="s">
        <v>220</v>
      </c>
      <c r="C85" s="2">
        <v>2016</v>
      </c>
      <c r="D85" s="29">
        <v>2199</v>
      </c>
    </row>
    <row r="86" spans="1:4" s="7" customFormat="1" ht="12.75">
      <c r="A86" s="2">
        <v>2</v>
      </c>
      <c r="B86" s="1" t="s">
        <v>221</v>
      </c>
      <c r="C86" s="2">
        <v>2016</v>
      </c>
      <c r="D86" s="29">
        <v>312</v>
      </c>
    </row>
    <row r="87" spans="1:4" s="7" customFormat="1" ht="12.75">
      <c r="A87" s="2">
        <v>3</v>
      </c>
      <c r="B87" s="1" t="s">
        <v>222</v>
      </c>
      <c r="C87" s="2">
        <v>2016</v>
      </c>
      <c r="D87" s="29">
        <v>20115.42</v>
      </c>
    </row>
    <row r="88" spans="1:4" s="7" customFormat="1" ht="12.75">
      <c r="A88" s="2">
        <v>4</v>
      </c>
      <c r="B88" s="1" t="s">
        <v>440</v>
      </c>
      <c r="C88" s="2">
        <v>2016</v>
      </c>
      <c r="D88" s="29">
        <v>1999.98</v>
      </c>
    </row>
    <row r="89" spans="1:4" s="7" customFormat="1" ht="12.75">
      <c r="A89" s="2">
        <v>5</v>
      </c>
      <c r="B89" s="1" t="s">
        <v>439</v>
      </c>
      <c r="C89" s="2">
        <v>2016</v>
      </c>
      <c r="D89" s="29">
        <v>4500</v>
      </c>
    </row>
    <row r="90" spans="1:4" s="7" customFormat="1" ht="12.75">
      <c r="A90" s="2">
        <v>6</v>
      </c>
      <c r="B90" s="1" t="s">
        <v>438</v>
      </c>
      <c r="C90" s="2">
        <v>2017</v>
      </c>
      <c r="D90" s="29">
        <v>9000</v>
      </c>
    </row>
    <row r="91" spans="1:4" s="7" customFormat="1" ht="12.75">
      <c r="A91" s="2">
        <v>7</v>
      </c>
      <c r="B91" s="1" t="s">
        <v>441</v>
      </c>
      <c r="C91" s="2">
        <v>2018</v>
      </c>
      <c r="D91" s="29">
        <v>17000</v>
      </c>
    </row>
    <row r="92" spans="1:4" s="7" customFormat="1" ht="12.75">
      <c r="A92" s="2">
        <v>8</v>
      </c>
      <c r="B92" s="1" t="s">
        <v>442</v>
      </c>
      <c r="C92" s="2">
        <v>2019</v>
      </c>
      <c r="D92" s="29">
        <v>6000</v>
      </c>
    </row>
    <row r="93" spans="1:4" s="7" customFormat="1" ht="12.75">
      <c r="A93" s="2">
        <v>9</v>
      </c>
      <c r="B93" s="1" t="s">
        <v>443</v>
      </c>
      <c r="C93" s="2">
        <v>2020</v>
      </c>
      <c r="D93" s="29">
        <v>9499</v>
      </c>
    </row>
    <row r="94" spans="1:36" s="81" customFormat="1" ht="12.75">
      <c r="A94" s="175" t="s">
        <v>0</v>
      </c>
      <c r="B94" s="176"/>
      <c r="C94" s="177"/>
      <c r="D94" s="37">
        <f>SUM(D85:D93)</f>
        <v>70625.4</v>
      </c>
      <c r="E94" s="7"/>
      <c r="F94" s="7"/>
      <c r="G94" s="7"/>
      <c r="H94" s="7"/>
      <c r="I94" s="7"/>
      <c r="J94" s="5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10" s="7" customFormat="1" ht="12.75" customHeight="1">
      <c r="A95" s="174" t="s">
        <v>418</v>
      </c>
      <c r="B95" s="174"/>
      <c r="C95" s="174"/>
      <c r="D95" s="174"/>
      <c r="J95" s="58"/>
    </row>
    <row r="96" spans="1:10" s="7" customFormat="1" ht="12.75" customHeight="1">
      <c r="A96" s="2">
        <v>1</v>
      </c>
      <c r="B96" s="1" t="s">
        <v>212</v>
      </c>
      <c r="C96" s="2">
        <v>2016</v>
      </c>
      <c r="D96" s="29">
        <v>546</v>
      </c>
      <c r="J96" s="58"/>
    </row>
    <row r="97" spans="1:10" s="12" customFormat="1" ht="12.75">
      <c r="A97" s="2">
        <v>2</v>
      </c>
      <c r="B97" s="1" t="s">
        <v>240</v>
      </c>
      <c r="C97" s="2">
        <v>2017</v>
      </c>
      <c r="D97" s="29">
        <v>13284</v>
      </c>
      <c r="J97" s="59"/>
    </row>
    <row r="98" spans="1:10" s="12" customFormat="1" ht="12.75">
      <c r="A98" s="2">
        <v>3</v>
      </c>
      <c r="B98" s="1" t="s">
        <v>241</v>
      </c>
      <c r="C98" s="2">
        <v>2017</v>
      </c>
      <c r="D98" s="29">
        <v>5499</v>
      </c>
      <c r="J98" s="59"/>
    </row>
    <row r="99" spans="1:10" s="12" customFormat="1" ht="12.75">
      <c r="A99" s="2">
        <v>4</v>
      </c>
      <c r="B99" s="1" t="s">
        <v>297</v>
      </c>
      <c r="C99" s="2">
        <v>2019</v>
      </c>
      <c r="D99" s="29">
        <v>850</v>
      </c>
      <c r="J99" s="59"/>
    </row>
    <row r="100" spans="1:10" s="7" customFormat="1" ht="12.75" customHeight="1">
      <c r="A100" s="2">
        <v>5</v>
      </c>
      <c r="B100" s="1" t="s">
        <v>297</v>
      </c>
      <c r="C100" s="2">
        <v>2019</v>
      </c>
      <c r="D100" s="29">
        <v>850</v>
      </c>
      <c r="J100" s="58"/>
    </row>
    <row r="101" spans="1:4" s="7" customFormat="1" ht="12.75">
      <c r="A101" s="2">
        <v>6</v>
      </c>
      <c r="B101" s="1" t="s">
        <v>298</v>
      </c>
      <c r="C101" s="2">
        <v>2019</v>
      </c>
      <c r="D101" s="29">
        <v>2560</v>
      </c>
    </row>
    <row r="102" spans="1:4" s="7" customFormat="1" ht="12.75">
      <c r="A102" s="175" t="s">
        <v>0</v>
      </c>
      <c r="B102" s="176"/>
      <c r="C102" s="177"/>
      <c r="D102" s="38">
        <f>SUM(D96:D101)</f>
        <v>23589</v>
      </c>
    </row>
    <row r="103" spans="1:4" s="7" customFormat="1" ht="12.75">
      <c r="A103" s="174" t="s">
        <v>578</v>
      </c>
      <c r="B103" s="174"/>
      <c r="C103" s="174"/>
      <c r="D103" s="174"/>
    </row>
    <row r="104" spans="1:10" s="7" customFormat="1" ht="12.75" customHeight="1">
      <c r="A104" s="2">
        <v>1</v>
      </c>
      <c r="B104" s="1" t="s">
        <v>586</v>
      </c>
      <c r="C104" s="2">
        <v>2020</v>
      </c>
      <c r="D104" s="29">
        <v>1949</v>
      </c>
      <c r="J104" s="58"/>
    </row>
    <row r="105" spans="1:10" s="7" customFormat="1" ht="12.75" customHeight="1">
      <c r="A105" s="2">
        <v>2</v>
      </c>
      <c r="B105" s="1" t="s">
        <v>587</v>
      </c>
      <c r="C105" s="2">
        <v>2020</v>
      </c>
      <c r="D105" s="29">
        <v>397</v>
      </c>
      <c r="J105" s="58"/>
    </row>
    <row r="106" spans="1:10" s="7" customFormat="1" ht="12.75" customHeight="1">
      <c r="A106" s="2">
        <v>3</v>
      </c>
      <c r="B106" s="1" t="s">
        <v>588</v>
      </c>
      <c r="C106" s="2">
        <v>2020</v>
      </c>
      <c r="D106" s="29">
        <v>800</v>
      </c>
      <c r="J106" s="58"/>
    </row>
    <row r="107" spans="1:10" s="7" customFormat="1" ht="12.75" customHeight="1">
      <c r="A107" s="2">
        <v>4</v>
      </c>
      <c r="B107" s="1" t="s">
        <v>589</v>
      </c>
      <c r="C107" s="2">
        <v>2020</v>
      </c>
      <c r="D107" s="29">
        <v>1180</v>
      </c>
      <c r="J107" s="58"/>
    </row>
    <row r="108" spans="1:10" s="7" customFormat="1" ht="12" customHeight="1">
      <c r="A108" s="2">
        <v>5</v>
      </c>
      <c r="B108" s="1" t="s">
        <v>590</v>
      </c>
      <c r="C108" s="2">
        <v>2021</v>
      </c>
      <c r="D108" s="29">
        <v>349</v>
      </c>
      <c r="J108" s="58"/>
    </row>
    <row r="109" spans="1:9" s="13" customFormat="1" ht="13.5" customHeight="1">
      <c r="A109" s="175" t="s">
        <v>0</v>
      </c>
      <c r="B109" s="176"/>
      <c r="C109" s="177"/>
      <c r="D109" s="38">
        <f>SUM(D104:D108)</f>
        <v>4675</v>
      </c>
      <c r="G109" s="60"/>
      <c r="H109" s="60"/>
      <c r="I109" s="122"/>
    </row>
    <row r="110" spans="1:9" s="13" customFormat="1" ht="13.5" customHeight="1">
      <c r="A110" s="174" t="s">
        <v>584</v>
      </c>
      <c r="B110" s="174"/>
      <c r="C110" s="174"/>
      <c r="D110" s="174"/>
      <c r="H110" s="60"/>
      <c r="I110" s="122"/>
    </row>
    <row r="111" spans="1:10" s="7" customFormat="1" ht="12.75" customHeight="1">
      <c r="A111" s="2">
        <v>1</v>
      </c>
      <c r="B111" s="1" t="s">
        <v>594</v>
      </c>
      <c r="C111" s="2">
        <v>2020</v>
      </c>
      <c r="D111" s="29">
        <v>2040</v>
      </c>
      <c r="J111" s="58"/>
    </row>
    <row r="112" spans="1:10" s="7" customFormat="1" ht="12.75" customHeight="1">
      <c r="A112" s="2">
        <v>2</v>
      </c>
      <c r="B112" s="1" t="s">
        <v>595</v>
      </c>
      <c r="C112" s="2">
        <v>2020</v>
      </c>
      <c r="D112" s="29">
        <v>787.41</v>
      </c>
      <c r="J112" s="58"/>
    </row>
    <row r="113" spans="1:10" s="7" customFormat="1" ht="12.75" customHeight="1">
      <c r="A113" s="2">
        <v>3</v>
      </c>
      <c r="B113" s="1" t="s">
        <v>596</v>
      </c>
      <c r="C113" s="2">
        <v>2020</v>
      </c>
      <c r="D113" s="29">
        <v>405</v>
      </c>
      <c r="J113" s="58"/>
    </row>
    <row r="114" spans="1:10" s="7" customFormat="1" ht="12.75" customHeight="1">
      <c r="A114" s="2">
        <v>4</v>
      </c>
      <c r="B114" s="1" t="s">
        <v>597</v>
      </c>
      <c r="C114" s="2">
        <v>2020</v>
      </c>
      <c r="D114" s="29">
        <v>208.99</v>
      </c>
      <c r="J114" s="58"/>
    </row>
    <row r="115" spans="1:10" s="7" customFormat="1" ht="12.75" customHeight="1">
      <c r="A115" s="2">
        <v>5</v>
      </c>
      <c r="B115" s="1" t="s">
        <v>602</v>
      </c>
      <c r="C115" s="2">
        <v>2020</v>
      </c>
      <c r="D115" s="29">
        <v>699</v>
      </c>
      <c r="J115" s="58"/>
    </row>
    <row r="116" spans="1:10" s="7" customFormat="1" ht="12.75" customHeight="1">
      <c r="A116" s="2">
        <v>6</v>
      </c>
      <c r="B116" s="1" t="s">
        <v>598</v>
      </c>
      <c r="C116" s="2">
        <v>2020</v>
      </c>
      <c r="D116" s="29">
        <v>2899</v>
      </c>
      <c r="J116" s="58"/>
    </row>
    <row r="117" spans="1:10" s="7" customFormat="1" ht="12.75" customHeight="1">
      <c r="A117" s="2">
        <v>7</v>
      </c>
      <c r="B117" s="1" t="s">
        <v>601</v>
      </c>
      <c r="C117" s="2">
        <v>2020</v>
      </c>
      <c r="D117" s="29">
        <v>3870</v>
      </c>
      <c r="J117" s="58"/>
    </row>
    <row r="118" spans="1:10" s="7" customFormat="1" ht="12.75" customHeight="1">
      <c r="A118" s="2">
        <v>8</v>
      </c>
      <c r="B118" s="1" t="s">
        <v>599</v>
      </c>
      <c r="C118" s="2">
        <v>2020</v>
      </c>
      <c r="D118" s="29">
        <v>999</v>
      </c>
      <c r="J118" s="58"/>
    </row>
    <row r="119" spans="1:10" s="7" customFormat="1" ht="12.75" customHeight="1">
      <c r="A119" s="2">
        <v>9</v>
      </c>
      <c r="B119" s="1" t="s">
        <v>600</v>
      </c>
      <c r="C119" s="2">
        <v>2020</v>
      </c>
      <c r="D119" s="29">
        <v>1544</v>
      </c>
      <c r="J119" s="58"/>
    </row>
    <row r="120" spans="1:4" s="13" customFormat="1" ht="12.75">
      <c r="A120" s="175" t="s">
        <v>0</v>
      </c>
      <c r="B120" s="176"/>
      <c r="C120" s="177"/>
      <c r="D120" s="38">
        <f>SUM(D111:D119)</f>
        <v>13452.4</v>
      </c>
    </row>
    <row r="121" spans="1:4" s="13" customFormat="1" ht="13.5" customHeight="1">
      <c r="A121" s="36"/>
      <c r="B121" s="36"/>
      <c r="C121" s="36"/>
      <c r="D121" s="41"/>
    </row>
    <row r="122" spans="1:4" s="13" customFormat="1" ht="13.5" customHeight="1">
      <c r="A122" s="18"/>
      <c r="B122" s="17"/>
      <c r="C122" s="19"/>
      <c r="D122" s="39"/>
    </row>
    <row r="123" spans="1:4" s="13" customFormat="1" ht="13.5" customHeight="1">
      <c r="A123" s="178" t="s">
        <v>2</v>
      </c>
      <c r="B123" s="178"/>
      <c r="C123" s="178"/>
      <c r="D123" s="178"/>
    </row>
    <row r="124" spans="1:4" s="13" customFormat="1" ht="13.5" customHeight="1">
      <c r="A124" s="3" t="s">
        <v>17</v>
      </c>
      <c r="B124" s="3" t="s">
        <v>25</v>
      </c>
      <c r="C124" s="3" t="s">
        <v>26</v>
      </c>
      <c r="D124" s="28" t="s">
        <v>27</v>
      </c>
    </row>
    <row r="125" spans="1:4" s="13" customFormat="1" ht="13.5" customHeight="1">
      <c r="A125" s="174" t="s">
        <v>87</v>
      </c>
      <c r="B125" s="174"/>
      <c r="C125" s="174"/>
      <c r="D125" s="174"/>
    </row>
    <row r="126" spans="1:36" s="82" customFormat="1" ht="13.5" customHeight="1">
      <c r="A126" s="2">
        <v>1</v>
      </c>
      <c r="B126" s="1" t="s">
        <v>564</v>
      </c>
      <c r="C126" s="2">
        <v>2016</v>
      </c>
      <c r="D126" s="29">
        <v>4491</v>
      </c>
      <c r="E126" s="13"/>
      <c r="F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</row>
    <row r="127" spans="1:4" s="13" customFormat="1" ht="13.5" customHeight="1">
      <c r="A127" s="2">
        <v>2</v>
      </c>
      <c r="B127" s="1" t="s">
        <v>565</v>
      </c>
      <c r="C127" s="2">
        <v>2018</v>
      </c>
      <c r="D127" s="29">
        <v>2199.99</v>
      </c>
    </row>
    <row r="128" spans="1:4" s="13" customFormat="1" ht="13.5" customHeight="1">
      <c r="A128" s="2">
        <v>3</v>
      </c>
      <c r="B128" s="1" t="s">
        <v>566</v>
      </c>
      <c r="C128" s="2">
        <v>2018</v>
      </c>
      <c r="D128" s="29">
        <v>2899</v>
      </c>
    </row>
    <row r="129" spans="1:9" s="13" customFormat="1" ht="13.5" customHeight="1">
      <c r="A129" s="2">
        <v>4</v>
      </c>
      <c r="B129" s="1" t="s">
        <v>262</v>
      </c>
      <c r="C129" s="2">
        <v>2018</v>
      </c>
      <c r="D129" s="29">
        <v>2829</v>
      </c>
      <c r="H129" s="60"/>
      <c r="I129" s="122"/>
    </row>
    <row r="130" spans="1:9" s="13" customFormat="1" ht="13.5" customHeight="1">
      <c r="A130" s="2">
        <v>5</v>
      </c>
      <c r="B130" s="1" t="s">
        <v>567</v>
      </c>
      <c r="C130" s="2">
        <v>2019</v>
      </c>
      <c r="D130" s="29">
        <v>2995</v>
      </c>
      <c r="G130" s="60"/>
      <c r="H130" s="60"/>
      <c r="I130" s="122"/>
    </row>
    <row r="131" spans="1:9" s="13" customFormat="1" ht="13.5" customHeight="1">
      <c r="A131" s="2">
        <v>6</v>
      </c>
      <c r="B131" s="1" t="s">
        <v>567</v>
      </c>
      <c r="C131" s="2">
        <v>2019</v>
      </c>
      <c r="D131" s="29">
        <v>2995</v>
      </c>
      <c r="G131" s="60"/>
      <c r="H131" s="60"/>
      <c r="I131" s="122"/>
    </row>
    <row r="132" spans="1:9" s="13" customFormat="1" ht="13.5" customHeight="1">
      <c r="A132" s="2">
        <v>7</v>
      </c>
      <c r="B132" s="1" t="s">
        <v>567</v>
      </c>
      <c r="C132" s="2">
        <v>2019</v>
      </c>
      <c r="D132" s="29">
        <v>2995</v>
      </c>
      <c r="G132" s="60"/>
      <c r="H132" s="60"/>
      <c r="I132" s="122"/>
    </row>
    <row r="133" spans="1:36" s="82" customFormat="1" ht="13.5" customHeight="1">
      <c r="A133" s="2">
        <v>8</v>
      </c>
      <c r="B133" s="1" t="s">
        <v>572</v>
      </c>
      <c r="C133" s="2">
        <v>2020</v>
      </c>
      <c r="D133" s="29">
        <v>2025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s="82" customFormat="1" ht="13.5" customHeight="1">
      <c r="A134" s="2">
        <v>9</v>
      </c>
      <c r="B134" s="1" t="s">
        <v>568</v>
      </c>
      <c r="C134" s="2">
        <v>2020</v>
      </c>
      <c r="D134" s="29">
        <v>3800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4" s="13" customFormat="1" ht="13.5" customHeight="1">
      <c r="A135" s="2">
        <v>10</v>
      </c>
      <c r="B135" s="1" t="s">
        <v>569</v>
      </c>
      <c r="C135" s="2">
        <v>2020</v>
      </c>
      <c r="D135" s="29">
        <v>3444</v>
      </c>
    </row>
    <row r="136" spans="1:4" s="13" customFormat="1" ht="13.5" customHeight="1">
      <c r="A136" s="2">
        <v>11</v>
      </c>
      <c r="B136" s="1" t="s">
        <v>573</v>
      </c>
      <c r="C136" s="2">
        <v>2020</v>
      </c>
      <c r="D136" s="29">
        <v>20600</v>
      </c>
    </row>
    <row r="137" spans="1:4" s="13" customFormat="1" ht="13.5" customHeight="1">
      <c r="A137" s="184" t="s">
        <v>0</v>
      </c>
      <c r="B137" s="184"/>
      <c r="C137" s="184"/>
      <c r="D137" s="37">
        <f>SUM(D126:D136)</f>
        <v>51272.99</v>
      </c>
    </row>
    <row r="138" spans="1:4" s="13" customFormat="1" ht="13.5" customHeight="1">
      <c r="A138" s="174" t="s">
        <v>235</v>
      </c>
      <c r="B138" s="174"/>
      <c r="C138" s="174"/>
      <c r="D138" s="174"/>
    </row>
    <row r="139" spans="1:4" s="13" customFormat="1" ht="13.5" customHeight="1">
      <c r="A139" s="2">
        <v>1</v>
      </c>
      <c r="B139" s="1" t="s">
        <v>317</v>
      </c>
      <c r="C139" s="2">
        <v>2019</v>
      </c>
      <c r="D139" s="29">
        <v>19062.54</v>
      </c>
    </row>
    <row r="140" spans="1:4" s="13" customFormat="1" ht="13.5" customHeight="1">
      <c r="A140" s="2">
        <v>2</v>
      </c>
      <c r="B140" s="1" t="s">
        <v>318</v>
      </c>
      <c r="C140" s="2">
        <v>2019</v>
      </c>
      <c r="D140" s="29">
        <v>4000</v>
      </c>
    </row>
    <row r="141" spans="1:4" s="13" customFormat="1" ht="13.5" customHeight="1">
      <c r="A141" s="2">
        <v>3</v>
      </c>
      <c r="B141" s="1" t="s">
        <v>405</v>
      </c>
      <c r="C141" s="2">
        <v>2019</v>
      </c>
      <c r="D141" s="29">
        <v>1832.31</v>
      </c>
    </row>
    <row r="142" spans="1:4" s="13" customFormat="1" ht="13.5" customHeight="1">
      <c r="A142" s="2">
        <v>4</v>
      </c>
      <c r="B142" s="1" t="s">
        <v>604</v>
      </c>
      <c r="C142" s="2">
        <v>2020</v>
      </c>
      <c r="D142" s="29">
        <v>15276.6</v>
      </c>
    </row>
    <row r="143" spans="1:4" s="13" customFormat="1" ht="13.5" customHeight="1">
      <c r="A143" s="2">
        <v>5</v>
      </c>
      <c r="B143" s="1" t="s">
        <v>435</v>
      </c>
      <c r="C143" s="2">
        <v>2020</v>
      </c>
      <c r="D143" s="29">
        <v>13400</v>
      </c>
    </row>
    <row r="144" spans="1:4" s="13" customFormat="1" ht="13.5" customHeight="1">
      <c r="A144" s="2">
        <v>6</v>
      </c>
      <c r="B144" s="1" t="s">
        <v>436</v>
      </c>
      <c r="C144" s="2">
        <v>2020</v>
      </c>
      <c r="D144" s="29">
        <v>52000</v>
      </c>
    </row>
    <row r="145" spans="1:4" s="13" customFormat="1" ht="13.5" customHeight="1">
      <c r="A145" s="175" t="s">
        <v>0</v>
      </c>
      <c r="B145" s="176"/>
      <c r="C145" s="177"/>
      <c r="D145" s="38">
        <f>SUM(D139:D144)</f>
        <v>105571.45000000001</v>
      </c>
    </row>
    <row r="146" spans="1:4" s="13" customFormat="1" ht="13.5" customHeight="1">
      <c r="A146" s="174" t="s">
        <v>236</v>
      </c>
      <c r="B146" s="174"/>
      <c r="C146" s="174"/>
      <c r="D146" s="174"/>
    </row>
    <row r="147" spans="1:4" s="13" customFormat="1" ht="13.5" customHeight="1">
      <c r="A147" s="2">
        <v>1</v>
      </c>
      <c r="B147" s="1" t="s">
        <v>257</v>
      </c>
      <c r="C147" s="2">
        <v>2016</v>
      </c>
      <c r="D147" s="29">
        <v>950</v>
      </c>
    </row>
    <row r="148" spans="1:4" s="13" customFormat="1" ht="13.5" customHeight="1">
      <c r="A148" s="2">
        <v>2</v>
      </c>
      <c r="B148" s="126" t="s">
        <v>448</v>
      </c>
      <c r="C148" s="40">
        <v>2016</v>
      </c>
      <c r="D148" s="127">
        <v>425.57</v>
      </c>
    </row>
    <row r="149" spans="1:4" s="13" customFormat="1" ht="13.5" customHeight="1">
      <c r="A149" s="2">
        <v>3</v>
      </c>
      <c r="B149" s="126" t="s">
        <v>449</v>
      </c>
      <c r="C149" s="40">
        <v>2016</v>
      </c>
      <c r="D149" s="127">
        <v>750</v>
      </c>
    </row>
    <row r="150" spans="1:4" s="13" customFormat="1" ht="13.5" customHeight="1">
      <c r="A150" s="2">
        <v>4</v>
      </c>
      <c r="B150" s="126" t="s">
        <v>450</v>
      </c>
      <c r="C150" s="40">
        <v>2016</v>
      </c>
      <c r="D150" s="127">
        <v>700</v>
      </c>
    </row>
    <row r="151" spans="1:4" s="13" customFormat="1" ht="13.5" customHeight="1">
      <c r="A151" s="2">
        <v>5</v>
      </c>
      <c r="B151" s="126" t="s">
        <v>451</v>
      </c>
      <c r="C151" s="40">
        <v>2016</v>
      </c>
      <c r="D151" s="127">
        <v>700</v>
      </c>
    </row>
    <row r="152" spans="1:4" s="13" customFormat="1" ht="13.5" customHeight="1">
      <c r="A152" s="2">
        <v>6</v>
      </c>
      <c r="B152" s="126" t="s">
        <v>452</v>
      </c>
      <c r="C152" s="40">
        <v>2016</v>
      </c>
      <c r="D152" s="127">
        <v>650</v>
      </c>
    </row>
    <row r="153" spans="1:4" s="13" customFormat="1" ht="13.5" customHeight="1">
      <c r="A153" s="2">
        <v>7</v>
      </c>
      <c r="B153" s="126" t="s">
        <v>258</v>
      </c>
      <c r="C153" s="40">
        <v>2017</v>
      </c>
      <c r="D153" s="127">
        <v>8572.96</v>
      </c>
    </row>
    <row r="154" spans="1:4" s="13" customFormat="1" ht="13.5" customHeight="1">
      <c r="A154" s="2">
        <v>8</v>
      </c>
      <c r="B154" s="126" t="s">
        <v>259</v>
      </c>
      <c r="C154" s="40">
        <v>2018</v>
      </c>
      <c r="D154" s="127">
        <v>3200</v>
      </c>
    </row>
    <row r="155" spans="1:4" s="13" customFormat="1" ht="13.5" customHeight="1">
      <c r="A155" s="2">
        <v>9</v>
      </c>
      <c r="B155" s="126" t="s">
        <v>462</v>
      </c>
      <c r="C155" s="40">
        <v>2018</v>
      </c>
      <c r="D155" s="127">
        <v>429</v>
      </c>
    </row>
    <row r="156" spans="1:4" s="13" customFormat="1" ht="13.5" customHeight="1">
      <c r="A156" s="2">
        <v>10</v>
      </c>
      <c r="B156" s="126" t="s">
        <v>453</v>
      </c>
      <c r="C156" s="40">
        <v>2018</v>
      </c>
      <c r="D156" s="127">
        <v>750</v>
      </c>
    </row>
    <row r="157" spans="1:4" s="13" customFormat="1" ht="13.5" customHeight="1">
      <c r="A157" s="2">
        <v>11</v>
      </c>
      <c r="B157" s="126" t="s">
        <v>330</v>
      </c>
      <c r="C157" s="40">
        <v>2019</v>
      </c>
      <c r="D157" s="127">
        <v>1600</v>
      </c>
    </row>
    <row r="158" spans="1:4" s="13" customFormat="1" ht="13.5" customHeight="1">
      <c r="A158" s="2">
        <v>12</v>
      </c>
      <c r="B158" s="126" t="s">
        <v>331</v>
      </c>
      <c r="C158" s="40">
        <v>2019</v>
      </c>
      <c r="D158" s="127">
        <v>1200</v>
      </c>
    </row>
    <row r="159" spans="1:4" s="13" customFormat="1" ht="13.5" customHeight="1">
      <c r="A159" s="2">
        <v>13</v>
      </c>
      <c r="B159" s="126" t="s">
        <v>332</v>
      </c>
      <c r="C159" s="40">
        <v>2019</v>
      </c>
      <c r="D159" s="127">
        <v>279.99</v>
      </c>
    </row>
    <row r="160" spans="1:4" s="13" customFormat="1" ht="13.5" customHeight="1">
      <c r="A160" s="2">
        <v>14</v>
      </c>
      <c r="B160" s="126" t="s">
        <v>333</v>
      </c>
      <c r="C160" s="40">
        <v>2019</v>
      </c>
      <c r="D160" s="127">
        <v>2910</v>
      </c>
    </row>
    <row r="161" spans="1:4" s="13" customFormat="1" ht="13.5" customHeight="1">
      <c r="A161" s="2">
        <v>15</v>
      </c>
      <c r="B161" s="126" t="s">
        <v>334</v>
      </c>
      <c r="C161" s="40">
        <v>2019</v>
      </c>
      <c r="D161" s="127">
        <v>390</v>
      </c>
    </row>
    <row r="162" spans="1:4" ht="12.75" customHeight="1">
      <c r="A162" s="2">
        <v>16</v>
      </c>
      <c r="B162" s="126" t="s">
        <v>335</v>
      </c>
      <c r="C162" s="40">
        <v>2019</v>
      </c>
      <c r="D162" s="127">
        <v>499</v>
      </c>
    </row>
    <row r="163" spans="1:4" s="7" customFormat="1" ht="12.75">
      <c r="A163" s="2">
        <v>17</v>
      </c>
      <c r="B163" s="126" t="s">
        <v>336</v>
      </c>
      <c r="C163" s="40">
        <v>2019</v>
      </c>
      <c r="D163" s="127">
        <v>349.99</v>
      </c>
    </row>
    <row r="164" spans="1:4" s="7" customFormat="1" ht="12.75">
      <c r="A164" s="2">
        <v>18</v>
      </c>
      <c r="B164" s="126" t="s">
        <v>337</v>
      </c>
      <c r="C164" s="40">
        <v>2019</v>
      </c>
      <c r="D164" s="127">
        <v>649.99</v>
      </c>
    </row>
    <row r="165" spans="1:4" s="7" customFormat="1" ht="12.75">
      <c r="A165" s="2">
        <v>19</v>
      </c>
      <c r="B165" s="126" t="s">
        <v>338</v>
      </c>
      <c r="C165" s="40">
        <v>2019</v>
      </c>
      <c r="D165" s="127">
        <v>360</v>
      </c>
    </row>
    <row r="166" spans="1:4" s="7" customFormat="1" ht="12.75" customHeight="1">
      <c r="A166" s="2">
        <v>20</v>
      </c>
      <c r="B166" s="126" t="s">
        <v>339</v>
      </c>
      <c r="C166" s="40">
        <v>2019</v>
      </c>
      <c r="D166" s="127">
        <v>2890</v>
      </c>
    </row>
    <row r="167" spans="1:4" s="7" customFormat="1" ht="12.75" customHeight="1">
      <c r="A167" s="2">
        <v>21</v>
      </c>
      <c r="B167" s="126" t="s">
        <v>464</v>
      </c>
      <c r="C167" s="40">
        <v>2020</v>
      </c>
      <c r="D167" s="127">
        <v>54497</v>
      </c>
    </row>
    <row r="168" spans="1:4" s="7" customFormat="1" ht="12.75">
      <c r="A168" s="2">
        <v>22</v>
      </c>
      <c r="B168" s="126" t="s">
        <v>454</v>
      </c>
      <c r="C168" s="40">
        <v>2020</v>
      </c>
      <c r="D168" s="127">
        <v>5430</v>
      </c>
    </row>
    <row r="169" spans="1:9" s="12" customFormat="1" ht="12.75">
      <c r="A169" s="2">
        <v>23</v>
      </c>
      <c r="B169" s="126" t="s">
        <v>455</v>
      </c>
      <c r="C169" s="40">
        <v>2021</v>
      </c>
      <c r="D169" s="127">
        <v>1079.9</v>
      </c>
      <c r="G169" s="7"/>
      <c r="H169" s="7"/>
      <c r="I169" s="7"/>
    </row>
    <row r="170" spans="1:9" s="12" customFormat="1" ht="12.75">
      <c r="A170" s="2">
        <v>24</v>
      </c>
      <c r="B170" s="126" t="s">
        <v>456</v>
      </c>
      <c r="C170" s="40">
        <v>2021</v>
      </c>
      <c r="D170" s="127">
        <v>199</v>
      </c>
      <c r="G170" s="7"/>
      <c r="H170" s="7"/>
      <c r="I170" s="7"/>
    </row>
    <row r="171" spans="1:4" s="12" customFormat="1" ht="12.75">
      <c r="A171" s="2">
        <v>25</v>
      </c>
      <c r="B171" s="126" t="s">
        <v>459</v>
      </c>
      <c r="C171" s="40">
        <v>2017</v>
      </c>
      <c r="D171" s="127">
        <v>998</v>
      </c>
    </row>
    <row r="172" spans="1:4" s="12" customFormat="1" ht="12.75">
      <c r="A172" s="2">
        <v>26</v>
      </c>
      <c r="B172" s="126" t="s">
        <v>460</v>
      </c>
      <c r="C172" s="40">
        <v>2017</v>
      </c>
      <c r="D172" s="127">
        <v>444</v>
      </c>
    </row>
    <row r="173" spans="1:9" s="12" customFormat="1" ht="12.75">
      <c r="A173" s="2">
        <v>27</v>
      </c>
      <c r="B173" s="126" t="s">
        <v>461</v>
      </c>
      <c r="C173" s="40">
        <v>2017</v>
      </c>
      <c r="D173" s="127">
        <v>444</v>
      </c>
      <c r="G173" s="7"/>
      <c r="H173" s="7"/>
      <c r="I173" s="7"/>
    </row>
    <row r="174" spans="1:9" s="12" customFormat="1" ht="12.75">
      <c r="A174" s="175" t="s">
        <v>0</v>
      </c>
      <c r="B174" s="176"/>
      <c r="C174" s="177"/>
      <c r="D174" s="38">
        <f>SUM(D147:D173)</f>
        <v>91348.4</v>
      </c>
      <c r="G174" s="7"/>
      <c r="H174" s="7"/>
      <c r="I174" s="7"/>
    </row>
    <row r="175" spans="1:9" s="12" customFormat="1" ht="12.75">
      <c r="A175" s="174" t="s">
        <v>88</v>
      </c>
      <c r="B175" s="174"/>
      <c r="C175" s="174"/>
      <c r="D175" s="174"/>
      <c r="G175" s="7"/>
      <c r="H175" s="7"/>
      <c r="I175" s="7"/>
    </row>
    <row r="176" spans="1:9" s="12" customFormat="1" ht="12.75">
      <c r="A176" s="2">
        <v>1</v>
      </c>
      <c r="B176" s="126" t="s">
        <v>244</v>
      </c>
      <c r="C176" s="40">
        <v>2018</v>
      </c>
      <c r="D176" s="127">
        <v>600</v>
      </c>
      <c r="G176" s="7"/>
      <c r="H176" s="7"/>
      <c r="I176" s="7"/>
    </row>
    <row r="177" spans="1:9" s="12" customFormat="1" ht="12.75">
      <c r="A177" s="2">
        <v>2</v>
      </c>
      <c r="B177" s="126" t="s">
        <v>245</v>
      </c>
      <c r="C177" s="40">
        <v>2018</v>
      </c>
      <c r="D177" s="127">
        <v>129</v>
      </c>
      <c r="G177" s="7"/>
      <c r="H177" s="7"/>
      <c r="I177" s="7"/>
    </row>
    <row r="178" spans="1:9" s="12" customFormat="1" ht="12.75">
      <c r="A178" s="2">
        <v>3</v>
      </c>
      <c r="B178" s="126" t="s">
        <v>305</v>
      </c>
      <c r="C178" s="40">
        <v>2019</v>
      </c>
      <c r="D178" s="127">
        <v>25000.05</v>
      </c>
      <c r="G178" s="7"/>
      <c r="H178" s="7"/>
      <c r="I178" s="7"/>
    </row>
    <row r="179" spans="1:9" s="12" customFormat="1" ht="12.75">
      <c r="A179" s="2">
        <v>4</v>
      </c>
      <c r="B179" s="126" t="s">
        <v>306</v>
      </c>
      <c r="C179" s="40">
        <v>2019</v>
      </c>
      <c r="D179" s="127">
        <v>5000</v>
      </c>
      <c r="G179" s="7"/>
      <c r="H179" s="7"/>
      <c r="I179" s="7"/>
    </row>
    <row r="180" spans="1:9" s="12" customFormat="1" ht="12.75">
      <c r="A180" s="2">
        <v>5</v>
      </c>
      <c r="B180" s="126" t="s">
        <v>307</v>
      </c>
      <c r="C180" s="40">
        <v>2019</v>
      </c>
      <c r="D180" s="127">
        <v>1400</v>
      </c>
      <c r="G180" s="7"/>
      <c r="H180" s="7"/>
      <c r="I180" s="7"/>
    </row>
    <row r="181" spans="1:9" s="12" customFormat="1" ht="12.75">
      <c r="A181" s="2">
        <v>6</v>
      </c>
      <c r="B181" s="126" t="s">
        <v>308</v>
      </c>
      <c r="C181" s="40">
        <v>2019</v>
      </c>
      <c r="D181" s="127">
        <v>3600</v>
      </c>
      <c r="G181" s="7"/>
      <c r="H181" s="7"/>
      <c r="I181" s="7"/>
    </row>
    <row r="182" spans="1:4" s="7" customFormat="1" ht="12.75">
      <c r="A182" s="2">
        <v>7</v>
      </c>
      <c r="B182" s="126" t="s">
        <v>309</v>
      </c>
      <c r="C182" s="40">
        <v>2019</v>
      </c>
      <c r="D182" s="127">
        <v>6400</v>
      </c>
    </row>
    <row r="183" spans="1:6" ht="12.75">
      <c r="A183" s="2">
        <v>8</v>
      </c>
      <c r="B183" s="126" t="s">
        <v>422</v>
      </c>
      <c r="C183" s="40">
        <v>2020</v>
      </c>
      <c r="D183" s="127">
        <v>3493</v>
      </c>
      <c r="F183" s="13"/>
    </row>
    <row r="184" spans="1:9" s="12" customFormat="1" ht="12.75">
      <c r="A184" s="2">
        <v>9</v>
      </c>
      <c r="B184" s="126" t="s">
        <v>423</v>
      </c>
      <c r="C184" s="40">
        <v>2019</v>
      </c>
      <c r="D184" s="127">
        <v>3999.98</v>
      </c>
      <c r="G184" s="7"/>
      <c r="H184" s="7"/>
      <c r="I184" s="7"/>
    </row>
    <row r="185" spans="1:9" s="12" customFormat="1" ht="12.75">
      <c r="A185" s="2">
        <v>10</v>
      </c>
      <c r="B185" s="126" t="s">
        <v>424</v>
      </c>
      <c r="C185" s="40">
        <v>2019</v>
      </c>
      <c r="D185" s="127">
        <v>5999.99</v>
      </c>
      <c r="G185" s="7"/>
      <c r="H185" s="7"/>
      <c r="I185" s="7"/>
    </row>
    <row r="186" spans="1:9" s="12" customFormat="1" ht="12.75">
      <c r="A186" s="2">
        <v>11</v>
      </c>
      <c r="B186" s="126" t="s">
        <v>425</v>
      </c>
      <c r="C186" s="40">
        <v>2019</v>
      </c>
      <c r="D186" s="127">
        <v>6999.98</v>
      </c>
      <c r="G186" s="7"/>
      <c r="H186" s="7"/>
      <c r="I186" s="7"/>
    </row>
    <row r="187" spans="1:4" s="7" customFormat="1" ht="12.75">
      <c r="A187" s="2">
        <v>12</v>
      </c>
      <c r="B187" s="126" t="s">
        <v>426</v>
      </c>
      <c r="C187" s="40">
        <v>2019</v>
      </c>
      <c r="D187" s="127">
        <v>6293</v>
      </c>
    </row>
    <row r="188" spans="1:4" s="7" customFormat="1" ht="12.75">
      <c r="A188" s="2">
        <v>13</v>
      </c>
      <c r="B188" s="126" t="s">
        <v>427</v>
      </c>
      <c r="C188" s="40">
        <v>2019</v>
      </c>
      <c r="D188" s="127">
        <v>700</v>
      </c>
    </row>
    <row r="189" spans="1:4" s="7" customFormat="1" ht="12.75">
      <c r="A189" s="2">
        <v>14</v>
      </c>
      <c r="B189" s="126" t="s">
        <v>428</v>
      </c>
      <c r="C189" s="40">
        <v>2019</v>
      </c>
      <c r="D189" s="127">
        <v>5600</v>
      </c>
    </row>
    <row r="190" spans="1:4" s="7" customFormat="1" ht="12.75">
      <c r="A190" s="2">
        <v>15</v>
      </c>
      <c r="B190" s="126" t="s">
        <v>432</v>
      </c>
      <c r="C190" s="40">
        <v>2019</v>
      </c>
      <c r="D190" s="127">
        <v>24261.75</v>
      </c>
    </row>
    <row r="191" spans="1:9" s="12" customFormat="1" ht="12.75">
      <c r="A191" s="2">
        <v>16</v>
      </c>
      <c r="B191" s="126" t="s">
        <v>605</v>
      </c>
      <c r="C191" s="40">
        <v>2019</v>
      </c>
      <c r="D191" s="127">
        <v>6700</v>
      </c>
      <c r="G191" s="7"/>
      <c r="H191" s="7"/>
      <c r="I191" s="7"/>
    </row>
    <row r="192" spans="1:9" s="12" customFormat="1" ht="12.75">
      <c r="A192" s="2">
        <v>17</v>
      </c>
      <c r="B192" s="126" t="s">
        <v>467</v>
      </c>
      <c r="C192" s="40">
        <v>2020</v>
      </c>
      <c r="D192" s="127">
        <v>16779</v>
      </c>
      <c r="G192" s="7"/>
      <c r="H192" s="7"/>
      <c r="I192" s="7"/>
    </row>
    <row r="193" spans="1:4" s="7" customFormat="1" ht="12.75">
      <c r="A193" s="2">
        <v>18</v>
      </c>
      <c r="B193" s="126" t="s">
        <v>468</v>
      </c>
      <c r="C193" s="40">
        <v>2020</v>
      </c>
      <c r="D193" s="127">
        <v>13284</v>
      </c>
    </row>
    <row r="194" spans="1:4" ht="12.75">
      <c r="A194" s="175" t="s">
        <v>0</v>
      </c>
      <c r="B194" s="176"/>
      <c r="C194" s="177"/>
      <c r="D194" s="38">
        <f>SUM(D176:D193)</f>
        <v>136239.75</v>
      </c>
    </row>
    <row r="195" spans="1:9" s="7" customFormat="1" ht="12.75">
      <c r="A195" s="174" t="s">
        <v>89</v>
      </c>
      <c r="B195" s="174"/>
      <c r="C195" s="174"/>
      <c r="D195" s="174"/>
      <c r="G195" s="58"/>
      <c r="H195" s="58"/>
      <c r="I195" s="64"/>
    </row>
    <row r="196" spans="1:36" s="81" customFormat="1" ht="12.75">
      <c r="A196" s="2">
        <v>1</v>
      </c>
      <c r="B196" s="126" t="s">
        <v>444</v>
      </c>
      <c r="C196" s="40">
        <v>2019</v>
      </c>
      <c r="D196" s="127">
        <v>9999</v>
      </c>
      <c r="E196" s="7"/>
      <c r="F196" s="7"/>
      <c r="G196" s="58"/>
      <c r="H196" s="58"/>
      <c r="I196" s="124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9" s="7" customFormat="1" ht="12.75">
      <c r="A197" s="2">
        <v>2</v>
      </c>
      <c r="B197" s="126" t="s">
        <v>465</v>
      </c>
      <c r="C197" s="40">
        <v>2020</v>
      </c>
      <c r="D197" s="127">
        <v>22336</v>
      </c>
      <c r="G197" s="58"/>
      <c r="H197" s="58"/>
      <c r="I197" s="64"/>
    </row>
    <row r="198" spans="1:9" s="7" customFormat="1" ht="12.75">
      <c r="A198" s="2">
        <v>3</v>
      </c>
      <c r="B198" s="126" t="s">
        <v>466</v>
      </c>
      <c r="C198" s="40">
        <v>2020</v>
      </c>
      <c r="D198" s="127">
        <v>17822.7</v>
      </c>
      <c r="G198" s="58"/>
      <c r="H198" s="58"/>
      <c r="I198" s="62"/>
    </row>
    <row r="199" spans="1:4" ht="12.75">
      <c r="A199" s="175" t="s">
        <v>0</v>
      </c>
      <c r="B199" s="176"/>
      <c r="C199" s="177"/>
      <c r="D199" s="37">
        <f>SUM(D196:D198)</f>
        <v>50157.7</v>
      </c>
    </row>
    <row r="200" spans="1:36" s="81" customFormat="1" ht="12.75">
      <c r="A200" s="174" t="s">
        <v>418</v>
      </c>
      <c r="B200" s="174"/>
      <c r="C200" s="174"/>
      <c r="D200" s="174"/>
      <c r="E200" s="7"/>
      <c r="F200" s="7"/>
      <c r="G200" s="60"/>
      <c r="H200" s="60"/>
      <c r="I200" s="12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9" s="7" customFormat="1" ht="12.75">
      <c r="A201" s="2">
        <v>1</v>
      </c>
      <c r="B201" s="1" t="s">
        <v>299</v>
      </c>
      <c r="C201" s="2">
        <v>2018</v>
      </c>
      <c r="D201" s="29">
        <v>1750</v>
      </c>
      <c r="G201" s="58"/>
      <c r="H201" s="58"/>
      <c r="I201" s="124"/>
    </row>
    <row r="202" spans="1:9" s="7" customFormat="1" ht="12.75">
      <c r="A202" s="2">
        <v>2</v>
      </c>
      <c r="B202" s="1" t="s">
        <v>198</v>
      </c>
      <c r="C202" s="2">
        <v>2019</v>
      </c>
      <c r="D202" s="29">
        <v>1800</v>
      </c>
      <c r="G202" s="58"/>
      <c r="H202" s="58"/>
      <c r="I202" s="124"/>
    </row>
    <row r="203" spans="1:9" s="7" customFormat="1" ht="12.75">
      <c r="A203" s="2">
        <v>3</v>
      </c>
      <c r="B203" s="1" t="s">
        <v>198</v>
      </c>
      <c r="C203" s="2">
        <v>2019</v>
      </c>
      <c r="D203" s="29">
        <v>2600</v>
      </c>
      <c r="G203" s="58"/>
      <c r="H203" s="58"/>
      <c r="I203" s="62"/>
    </row>
    <row r="204" spans="1:36" s="81" customFormat="1" ht="12.75">
      <c r="A204" s="2">
        <v>4</v>
      </c>
      <c r="B204" s="1" t="s">
        <v>198</v>
      </c>
      <c r="C204" s="2">
        <v>2019</v>
      </c>
      <c r="D204" s="29">
        <v>2600</v>
      </c>
      <c r="E204" s="7"/>
      <c r="F204" s="7"/>
      <c r="G204" s="58"/>
      <c r="H204" s="58"/>
      <c r="I204" s="124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:4" s="7" customFormat="1" ht="12.75">
      <c r="A205" s="175" t="s">
        <v>0</v>
      </c>
      <c r="B205" s="176"/>
      <c r="C205" s="177"/>
      <c r="D205" s="38">
        <f>SUM(D201:D204)</f>
        <v>8750</v>
      </c>
    </row>
    <row r="206" spans="1:4" s="7" customFormat="1" ht="12.75">
      <c r="A206" s="174" t="s">
        <v>578</v>
      </c>
      <c r="B206" s="174"/>
      <c r="C206" s="174"/>
      <c r="D206" s="174"/>
    </row>
    <row r="207" spans="1:36" s="81" customFormat="1" ht="12.75">
      <c r="A207" s="2">
        <v>1</v>
      </c>
      <c r="B207" s="1" t="s">
        <v>591</v>
      </c>
      <c r="C207" s="2">
        <v>2020</v>
      </c>
      <c r="D207" s="29">
        <v>834</v>
      </c>
      <c r="E207" s="7"/>
      <c r="F207" s="7"/>
      <c r="G207" s="58"/>
      <c r="H207" s="58"/>
      <c r="I207" s="124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s="81" customFormat="1" ht="12.75">
      <c r="A208" s="2">
        <v>2</v>
      </c>
      <c r="B208" s="1" t="s">
        <v>592</v>
      </c>
      <c r="C208" s="2">
        <v>2020</v>
      </c>
      <c r="D208" s="29">
        <v>3099</v>
      </c>
      <c r="E208" s="7"/>
      <c r="F208" s="7"/>
      <c r="G208" s="58"/>
      <c r="H208" s="58"/>
      <c r="I208" s="124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s="81" customFormat="1" ht="12.75">
      <c r="A209" s="2">
        <v>3</v>
      </c>
      <c r="B209" s="1" t="s">
        <v>592</v>
      </c>
      <c r="C209" s="2">
        <v>2020</v>
      </c>
      <c r="D209" s="29">
        <v>3099</v>
      </c>
      <c r="E209" s="7"/>
      <c r="F209" s="7"/>
      <c r="G209" s="58"/>
      <c r="H209" s="58"/>
      <c r="I209" s="124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s="81" customFormat="1" ht="12.75">
      <c r="A210" s="2">
        <v>4</v>
      </c>
      <c r="B210" s="1" t="s">
        <v>593</v>
      </c>
      <c r="C210" s="2">
        <v>2021</v>
      </c>
      <c r="D210" s="29">
        <v>99</v>
      </c>
      <c r="E210" s="7"/>
      <c r="F210" s="7"/>
      <c r="G210" s="58"/>
      <c r="H210" s="58"/>
      <c r="I210" s="124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4" ht="12.75">
      <c r="A211" s="175" t="s">
        <v>0</v>
      </c>
      <c r="B211" s="176"/>
      <c r="C211" s="177"/>
      <c r="D211" s="38">
        <f>SUM(D207:D210)</f>
        <v>7131</v>
      </c>
    </row>
    <row r="212" spans="1:9" s="7" customFormat="1" ht="12.75">
      <c r="A212" s="174" t="s">
        <v>584</v>
      </c>
      <c r="B212" s="174"/>
      <c r="C212" s="174"/>
      <c r="D212" s="174"/>
      <c r="G212" s="58"/>
      <c r="H212" s="58"/>
      <c r="I212" s="124"/>
    </row>
    <row r="213" spans="1:9" s="12" customFormat="1" ht="12.75">
      <c r="A213" s="2"/>
      <c r="B213" s="1" t="s">
        <v>213</v>
      </c>
      <c r="C213" s="2"/>
      <c r="D213" s="29"/>
      <c r="G213" s="59"/>
      <c r="H213" s="59"/>
      <c r="I213" s="63"/>
    </row>
    <row r="214" spans="1:9" s="12" customFormat="1" ht="12.75">
      <c r="A214" s="45"/>
      <c r="B214" s="45"/>
      <c r="C214" s="46"/>
      <c r="D214" s="133"/>
      <c r="G214" s="59"/>
      <c r="H214" s="59"/>
      <c r="I214" s="63"/>
    </row>
    <row r="215" spans="1:9" s="12" customFormat="1" ht="12.75">
      <c r="A215" s="15"/>
      <c r="B215" s="15"/>
      <c r="C215" s="16"/>
      <c r="D215" s="134"/>
      <c r="G215" s="59"/>
      <c r="H215" s="59"/>
      <c r="I215" s="63"/>
    </row>
    <row r="216" spans="1:9" s="12" customFormat="1" ht="12.75">
      <c r="A216" s="178" t="s">
        <v>32</v>
      </c>
      <c r="B216" s="178"/>
      <c r="C216" s="178"/>
      <c r="D216" s="178"/>
      <c r="G216" s="59"/>
      <c r="H216" s="59"/>
      <c r="I216" s="63"/>
    </row>
    <row r="217" spans="1:9" s="12" customFormat="1" ht="25.5">
      <c r="A217" s="3" t="s">
        <v>17</v>
      </c>
      <c r="B217" s="3" t="s">
        <v>25</v>
      </c>
      <c r="C217" s="3" t="s">
        <v>26</v>
      </c>
      <c r="D217" s="28" t="s">
        <v>27</v>
      </c>
      <c r="G217" s="59"/>
      <c r="H217" s="59"/>
      <c r="I217" s="63"/>
    </row>
    <row r="218" spans="1:9" s="12" customFormat="1" ht="12.75">
      <c r="A218" s="181" t="s">
        <v>96</v>
      </c>
      <c r="B218" s="182"/>
      <c r="C218" s="182"/>
      <c r="D218" s="183"/>
      <c r="G218" s="59"/>
      <c r="H218" s="59"/>
      <c r="I218" s="63"/>
    </row>
    <row r="219" spans="1:9" s="12" customFormat="1" ht="12.75">
      <c r="A219" s="2"/>
      <c r="B219" s="1" t="s">
        <v>213</v>
      </c>
      <c r="C219" s="2"/>
      <c r="D219" s="29"/>
      <c r="G219" s="59"/>
      <c r="H219" s="59"/>
      <c r="I219" s="63"/>
    </row>
    <row r="220" spans="1:9" s="12" customFormat="1" ht="12.75">
      <c r="A220" s="181" t="s">
        <v>235</v>
      </c>
      <c r="B220" s="182"/>
      <c r="C220" s="182"/>
      <c r="D220" s="183"/>
      <c r="G220" s="59"/>
      <c r="H220" s="59"/>
      <c r="I220" s="63"/>
    </row>
    <row r="221" spans="1:9" s="12" customFormat="1" ht="12.75">
      <c r="A221" s="2">
        <v>1</v>
      </c>
      <c r="B221" s="1" t="s">
        <v>320</v>
      </c>
      <c r="C221" s="2">
        <v>2018</v>
      </c>
      <c r="D221" s="29">
        <v>10000</v>
      </c>
      <c r="G221" s="59"/>
      <c r="H221" s="59"/>
      <c r="I221" s="63"/>
    </row>
    <row r="222" spans="1:9" s="12" customFormat="1" ht="12.75">
      <c r="A222" s="2">
        <v>2</v>
      </c>
      <c r="B222" s="1" t="s">
        <v>319</v>
      </c>
      <c r="C222" s="2">
        <v>2019</v>
      </c>
      <c r="D222" s="29">
        <v>10000</v>
      </c>
      <c r="G222" s="59"/>
      <c r="H222" s="59"/>
      <c r="I222" s="63"/>
    </row>
    <row r="223" spans="1:9" s="12" customFormat="1" ht="12.75">
      <c r="A223" s="175" t="s">
        <v>0</v>
      </c>
      <c r="B223" s="176"/>
      <c r="C223" s="177"/>
      <c r="D223" s="38">
        <f>SUM(D221:D222)</f>
        <v>20000</v>
      </c>
      <c r="G223" s="59"/>
      <c r="H223" s="59"/>
      <c r="I223" s="63"/>
    </row>
    <row r="224" spans="1:9" s="12" customFormat="1" ht="12.75">
      <c r="A224" s="174" t="s">
        <v>236</v>
      </c>
      <c r="B224" s="174"/>
      <c r="C224" s="174"/>
      <c r="D224" s="174"/>
      <c r="G224" s="59"/>
      <c r="H224" s="59"/>
      <c r="I224" s="63"/>
    </row>
    <row r="225" spans="1:9" s="12" customFormat="1" ht="12.75">
      <c r="A225" s="2"/>
      <c r="B225" s="1" t="s">
        <v>213</v>
      </c>
      <c r="C225" s="2"/>
      <c r="D225" s="29"/>
      <c r="G225" s="59"/>
      <c r="H225" s="59"/>
      <c r="I225" s="63"/>
    </row>
    <row r="226" spans="1:9" s="12" customFormat="1" ht="12.75">
      <c r="A226" s="174" t="s">
        <v>88</v>
      </c>
      <c r="B226" s="174"/>
      <c r="C226" s="174"/>
      <c r="D226" s="174"/>
      <c r="G226" s="59"/>
      <c r="H226" s="59"/>
      <c r="I226" s="63"/>
    </row>
    <row r="227" spans="1:9" s="12" customFormat="1" ht="12.75">
      <c r="A227" s="2">
        <v>1</v>
      </c>
      <c r="B227" s="1" t="s">
        <v>429</v>
      </c>
      <c r="C227" s="2">
        <v>2016</v>
      </c>
      <c r="D227" s="29">
        <v>450</v>
      </c>
      <c r="G227" s="59"/>
      <c r="H227" s="59"/>
      <c r="I227" s="63"/>
    </row>
    <row r="228" spans="1:9" s="12" customFormat="1" ht="12.75">
      <c r="A228" s="2">
        <v>2</v>
      </c>
      <c r="B228" s="1" t="s">
        <v>430</v>
      </c>
      <c r="C228" s="2">
        <v>2017</v>
      </c>
      <c r="D228" s="29">
        <v>1240</v>
      </c>
      <c r="G228" s="59"/>
      <c r="H228" s="59"/>
      <c r="I228" s="63"/>
    </row>
    <row r="229" spans="1:9" s="12" customFormat="1" ht="12.75">
      <c r="A229" s="2">
        <v>3</v>
      </c>
      <c r="B229" s="1" t="s">
        <v>431</v>
      </c>
      <c r="C229" s="2">
        <v>2017</v>
      </c>
      <c r="D229" s="29">
        <v>114</v>
      </c>
      <c r="G229" s="59"/>
      <c r="H229" s="59"/>
      <c r="I229" s="63"/>
    </row>
    <row r="230" spans="1:9" s="12" customFormat="1" ht="12.75">
      <c r="A230" s="175" t="s">
        <v>0</v>
      </c>
      <c r="B230" s="176"/>
      <c r="C230" s="177"/>
      <c r="D230" s="38">
        <f>SUM(D227:D229)</f>
        <v>1804</v>
      </c>
      <c r="G230" s="59"/>
      <c r="H230" s="59"/>
      <c r="I230" s="63"/>
    </row>
    <row r="231" spans="1:9" s="12" customFormat="1" ht="12.75">
      <c r="A231" s="181" t="s">
        <v>89</v>
      </c>
      <c r="B231" s="182"/>
      <c r="C231" s="182"/>
      <c r="D231" s="183"/>
      <c r="G231" s="59"/>
      <c r="H231" s="59"/>
      <c r="I231" s="63"/>
    </row>
    <row r="232" spans="1:9" s="12" customFormat="1" ht="12.75">
      <c r="A232" s="2"/>
      <c r="B232" s="1" t="s">
        <v>213</v>
      </c>
      <c r="C232" s="2"/>
      <c r="D232" s="29"/>
      <c r="G232" s="59"/>
      <c r="H232" s="59"/>
      <c r="I232" s="63"/>
    </row>
    <row r="233" spans="1:9" s="12" customFormat="1" ht="12.75">
      <c r="A233" s="181" t="s">
        <v>418</v>
      </c>
      <c r="B233" s="182"/>
      <c r="C233" s="182"/>
      <c r="D233" s="183"/>
      <c r="G233" s="59"/>
      <c r="H233" s="59"/>
      <c r="I233" s="63"/>
    </row>
    <row r="234" spans="1:4" ht="25.5">
      <c r="A234" s="2">
        <v>1</v>
      </c>
      <c r="B234" s="1" t="s">
        <v>242</v>
      </c>
      <c r="C234" s="2">
        <v>2017</v>
      </c>
      <c r="D234" s="125">
        <v>30000</v>
      </c>
    </row>
    <row r="235" spans="1:9" s="12" customFormat="1" ht="12.75">
      <c r="A235" s="184" t="s">
        <v>0</v>
      </c>
      <c r="B235" s="184"/>
      <c r="C235" s="184"/>
      <c r="D235" s="38">
        <f>SUM(D234)</f>
        <v>30000</v>
      </c>
      <c r="G235" s="59"/>
      <c r="H235" s="59"/>
      <c r="I235" s="63"/>
    </row>
    <row r="236" spans="1:9" s="12" customFormat="1" ht="12.75">
      <c r="A236" s="174" t="s">
        <v>578</v>
      </c>
      <c r="B236" s="174"/>
      <c r="C236" s="174"/>
      <c r="D236" s="174"/>
      <c r="G236" s="59"/>
      <c r="H236" s="59"/>
      <c r="I236" s="63"/>
    </row>
    <row r="237" spans="1:9" s="12" customFormat="1" ht="12.75">
      <c r="A237" s="2"/>
      <c r="B237" s="1" t="s">
        <v>213</v>
      </c>
      <c r="C237" s="2"/>
      <c r="D237" s="29"/>
      <c r="G237" s="59"/>
      <c r="H237" s="59"/>
      <c r="I237" s="63"/>
    </row>
    <row r="238" spans="1:9" s="12" customFormat="1" ht="12.75">
      <c r="A238" s="174" t="s">
        <v>584</v>
      </c>
      <c r="B238" s="174"/>
      <c r="C238" s="174"/>
      <c r="D238" s="174"/>
      <c r="G238" s="59"/>
      <c r="H238" s="59"/>
      <c r="I238" s="63"/>
    </row>
    <row r="239" spans="1:4" ht="12.75">
      <c r="A239" s="2"/>
      <c r="B239" s="1" t="s">
        <v>213</v>
      </c>
      <c r="C239" s="2"/>
      <c r="D239" s="29"/>
    </row>
    <row r="240" spans="1:4" ht="14.25" customHeight="1">
      <c r="A240" s="129"/>
      <c r="B240" s="129"/>
      <c r="C240" s="129"/>
      <c r="D240" s="130"/>
    </row>
    <row r="241" spans="1:4" ht="14.25" customHeight="1">
      <c r="A241" s="129"/>
      <c r="B241" s="129"/>
      <c r="C241" s="129"/>
      <c r="D241" s="130"/>
    </row>
    <row r="242" spans="1:4" ht="14.25" customHeight="1">
      <c r="A242" s="15"/>
      <c r="C242" s="16"/>
      <c r="D242" s="134"/>
    </row>
    <row r="243" spans="1:4" ht="12.75">
      <c r="A243" s="15"/>
      <c r="B243" s="179" t="s">
        <v>28</v>
      </c>
      <c r="C243" s="180"/>
      <c r="D243" s="135">
        <f>SUM(D120,D109,D102,D94,D83,D71,D47,D37)</f>
        <v>483646.24</v>
      </c>
    </row>
    <row r="244" spans="1:4" ht="14.25" customHeight="1">
      <c r="A244" s="15"/>
      <c r="B244" s="179" t="s">
        <v>29</v>
      </c>
      <c r="C244" s="180"/>
      <c r="D244" s="135">
        <f>SUM(D211,D205,D199,D194,D174,D145,D137)</f>
        <v>450471.29</v>
      </c>
    </row>
    <row r="245" spans="1:4" ht="12.75">
      <c r="A245" s="15"/>
      <c r="B245" s="179" t="s">
        <v>30</v>
      </c>
      <c r="C245" s="180"/>
      <c r="D245" s="135">
        <f>SUM(D235,D230,D223)</f>
        <v>51804</v>
      </c>
    </row>
    <row r="246" spans="1:4" ht="14.25" customHeight="1">
      <c r="A246" s="15"/>
      <c r="C246" s="16"/>
      <c r="D246" s="134"/>
    </row>
    <row r="247" spans="1:4" ht="12.75">
      <c r="A247" s="15"/>
      <c r="C247" s="16"/>
      <c r="D247" s="134"/>
    </row>
    <row r="248" spans="1:9" s="12" customFormat="1" ht="30" customHeight="1">
      <c r="A248" s="15"/>
      <c r="B248" s="15"/>
      <c r="C248" s="16"/>
      <c r="D248" s="134"/>
      <c r="G248" s="59"/>
      <c r="H248" s="59"/>
      <c r="I248" s="63"/>
    </row>
    <row r="249" spans="1:9" s="12" customFormat="1" ht="12.75">
      <c r="A249" s="15"/>
      <c r="B249" s="15"/>
      <c r="C249" s="16"/>
      <c r="D249" s="134"/>
      <c r="G249" s="59"/>
      <c r="H249" s="59"/>
      <c r="I249" s="63"/>
    </row>
    <row r="250" spans="1:9" s="12" customFormat="1" ht="12.75">
      <c r="A250" s="15"/>
      <c r="B250" s="15"/>
      <c r="C250" s="16"/>
      <c r="D250" s="134"/>
      <c r="G250" s="59"/>
      <c r="H250" s="59"/>
      <c r="I250" s="63"/>
    </row>
    <row r="251" spans="1:9" s="12" customFormat="1" ht="12.75">
      <c r="A251" s="15"/>
      <c r="B251" s="15"/>
      <c r="C251" s="16"/>
      <c r="D251" s="134"/>
      <c r="G251" s="59"/>
      <c r="H251" s="59"/>
      <c r="I251" s="63"/>
    </row>
    <row r="252" spans="1:9" s="12" customFormat="1" ht="12.75">
      <c r="A252" s="15"/>
      <c r="B252" s="15"/>
      <c r="C252" s="16"/>
      <c r="D252" s="134"/>
      <c r="G252" s="59"/>
      <c r="H252" s="59"/>
      <c r="I252" s="63"/>
    </row>
    <row r="253" spans="1:9" s="12" customFormat="1" ht="12.75">
      <c r="A253" s="15"/>
      <c r="B253" s="15"/>
      <c r="C253" s="16"/>
      <c r="D253" s="134"/>
      <c r="G253" s="59"/>
      <c r="H253" s="59"/>
      <c r="I253" s="63"/>
    </row>
    <row r="254" spans="1:9" s="12" customFormat="1" ht="12.75">
      <c r="A254" s="15"/>
      <c r="B254" s="15"/>
      <c r="C254" s="16"/>
      <c r="D254" s="134"/>
      <c r="G254" s="59"/>
      <c r="H254" s="59"/>
      <c r="I254" s="63"/>
    </row>
    <row r="255" spans="1:9" s="12" customFormat="1" ht="12.75">
      <c r="A255" s="15"/>
      <c r="B255" s="15"/>
      <c r="C255" s="16"/>
      <c r="D255" s="134"/>
      <c r="G255" s="59"/>
      <c r="H255" s="59"/>
      <c r="I255" s="63"/>
    </row>
    <row r="256" spans="1:9" s="12" customFormat="1" ht="12.75">
      <c r="A256" s="15"/>
      <c r="B256" s="15"/>
      <c r="C256" s="16"/>
      <c r="D256" s="134"/>
      <c r="G256" s="59"/>
      <c r="H256" s="59"/>
      <c r="I256" s="63"/>
    </row>
    <row r="257" spans="1:9" s="12" customFormat="1" ht="12.75">
      <c r="A257" s="15"/>
      <c r="B257" s="15"/>
      <c r="C257" s="16"/>
      <c r="D257" s="134"/>
      <c r="G257" s="59"/>
      <c r="H257" s="59"/>
      <c r="I257" s="63"/>
    </row>
    <row r="258" spans="1:9" s="12" customFormat="1" ht="12.75">
      <c r="A258" s="15"/>
      <c r="B258" s="15"/>
      <c r="C258" s="16"/>
      <c r="D258" s="134"/>
      <c r="G258" s="59"/>
      <c r="H258" s="59"/>
      <c r="I258" s="63"/>
    </row>
    <row r="259" spans="1:9" s="12" customFormat="1" ht="12.75">
      <c r="A259" s="15"/>
      <c r="B259" s="15"/>
      <c r="C259" s="16"/>
      <c r="D259" s="134"/>
      <c r="G259" s="59"/>
      <c r="H259" s="59"/>
      <c r="I259" s="63"/>
    </row>
    <row r="260" spans="1:9" s="12" customFormat="1" ht="12.75">
      <c r="A260" s="15"/>
      <c r="B260" s="15"/>
      <c r="C260" s="16"/>
      <c r="D260" s="134"/>
      <c r="G260" s="59"/>
      <c r="H260" s="59"/>
      <c r="I260" s="63"/>
    </row>
    <row r="261" spans="1:9" s="12" customFormat="1" ht="12.75">
      <c r="A261" s="15"/>
      <c r="B261" s="15"/>
      <c r="C261" s="16"/>
      <c r="D261" s="134"/>
      <c r="G261" s="59"/>
      <c r="H261" s="59"/>
      <c r="I261" s="63"/>
    </row>
    <row r="262" spans="1:9" s="12" customFormat="1" ht="12.75">
      <c r="A262" s="15"/>
      <c r="B262" s="15"/>
      <c r="C262" s="16"/>
      <c r="D262" s="134"/>
      <c r="G262" s="59"/>
      <c r="H262" s="59"/>
      <c r="I262" s="63"/>
    </row>
    <row r="263" spans="1:4" ht="12.75">
      <c r="A263" s="15"/>
      <c r="C263" s="16"/>
      <c r="D263" s="134"/>
    </row>
    <row r="264" spans="1:4" ht="12.75">
      <c r="A264" s="15"/>
      <c r="C264" s="16"/>
      <c r="D264" s="134"/>
    </row>
    <row r="265" spans="1:4" ht="18" customHeight="1">
      <c r="A265" s="15"/>
      <c r="C265" s="16"/>
      <c r="D265" s="134"/>
    </row>
    <row r="266" spans="1:4" ht="20.25" customHeight="1">
      <c r="A266" s="15"/>
      <c r="C266" s="16"/>
      <c r="D266" s="134"/>
    </row>
    <row r="267" spans="1:4" ht="12.75">
      <c r="A267" s="15"/>
      <c r="C267" s="16"/>
      <c r="D267" s="134"/>
    </row>
    <row r="268" spans="1:4" ht="12.75">
      <c r="A268" s="15"/>
      <c r="C268" s="16"/>
      <c r="D268" s="134"/>
    </row>
    <row r="269" spans="1:4" ht="12.75">
      <c r="A269" s="15"/>
      <c r="C269" s="16"/>
      <c r="D269" s="134"/>
    </row>
    <row r="270" spans="1:4" ht="12.75">
      <c r="A270" s="15"/>
      <c r="C270" s="16"/>
      <c r="D270" s="134"/>
    </row>
    <row r="271" spans="1:4" ht="12.75">
      <c r="A271" s="15"/>
      <c r="C271" s="16"/>
      <c r="D271" s="134"/>
    </row>
    <row r="272" spans="1:4" ht="12.75">
      <c r="A272" s="15"/>
      <c r="C272" s="16"/>
      <c r="D272" s="134"/>
    </row>
    <row r="273" spans="1:4" ht="12.75">
      <c r="A273" s="15"/>
      <c r="C273" s="16"/>
      <c r="D273" s="134"/>
    </row>
    <row r="274" spans="1:4" ht="12.75">
      <c r="A274" s="15"/>
      <c r="C274" s="16"/>
      <c r="D274" s="134"/>
    </row>
    <row r="275" spans="1:4" ht="12.75">
      <c r="A275" s="15"/>
      <c r="C275" s="16"/>
      <c r="D275" s="134"/>
    </row>
    <row r="276" spans="1:4" ht="12.75">
      <c r="A276" s="15"/>
      <c r="C276" s="16"/>
      <c r="D276" s="134"/>
    </row>
    <row r="277" spans="1:4" ht="12.75">
      <c r="A277" s="15"/>
      <c r="C277" s="16"/>
      <c r="D277" s="134"/>
    </row>
    <row r="278" spans="1:4" ht="12.75">
      <c r="A278" s="15"/>
      <c r="C278" s="16"/>
      <c r="D278" s="134"/>
    </row>
    <row r="279" spans="1:4" ht="12.75">
      <c r="A279" s="15"/>
      <c r="C279" s="16"/>
      <c r="D279" s="134"/>
    </row>
    <row r="280" spans="1:4" ht="12.75">
      <c r="A280" s="15"/>
      <c r="C280" s="16"/>
      <c r="D280" s="134"/>
    </row>
    <row r="281" spans="1:4" ht="12.75">
      <c r="A281" s="15"/>
      <c r="C281" s="16"/>
      <c r="D281" s="134"/>
    </row>
    <row r="282" spans="1:4" ht="12.75">
      <c r="A282" s="15"/>
      <c r="C282" s="16"/>
      <c r="D282" s="134"/>
    </row>
    <row r="283" spans="1:4" ht="12.75">
      <c r="A283" s="15"/>
      <c r="C283" s="16"/>
      <c r="D283" s="134"/>
    </row>
    <row r="284" spans="1:4" ht="12.75">
      <c r="A284" s="15"/>
      <c r="C284" s="16"/>
      <c r="D284" s="134"/>
    </row>
    <row r="285" spans="1:4" ht="12.75">
      <c r="A285" s="15"/>
      <c r="C285" s="16"/>
      <c r="D285" s="134"/>
    </row>
    <row r="286" spans="1:4" ht="12.75">
      <c r="A286" s="15"/>
      <c r="C286" s="16"/>
      <c r="D286" s="134"/>
    </row>
    <row r="287" spans="1:4" ht="12.75">
      <c r="A287" s="15"/>
      <c r="C287" s="16"/>
      <c r="D287" s="134"/>
    </row>
    <row r="288" spans="1:4" ht="12.75">
      <c r="A288" s="15"/>
      <c r="C288" s="16"/>
      <c r="D288" s="134"/>
    </row>
    <row r="289" spans="1:4" ht="12.75">
      <c r="A289" s="15"/>
      <c r="C289" s="16"/>
      <c r="D289" s="134"/>
    </row>
    <row r="290" spans="1:4" ht="12.75">
      <c r="A290" s="15"/>
      <c r="C290" s="16"/>
      <c r="D290" s="134"/>
    </row>
    <row r="291" spans="1:4" ht="12.75">
      <c r="A291" s="15"/>
      <c r="C291" s="16"/>
      <c r="D291" s="134"/>
    </row>
    <row r="292" spans="1:4" ht="12.75">
      <c r="A292" s="15"/>
      <c r="C292" s="16"/>
      <c r="D292" s="134"/>
    </row>
    <row r="293" spans="1:4" ht="12.75">
      <c r="A293" s="15"/>
      <c r="C293" s="16"/>
      <c r="D293" s="134"/>
    </row>
    <row r="294" spans="1:4" ht="12.75">
      <c r="A294" s="15"/>
      <c r="C294" s="16"/>
      <c r="D294" s="134"/>
    </row>
    <row r="295" spans="1:4" ht="12.75">
      <c r="A295" s="15"/>
      <c r="C295" s="16"/>
      <c r="D295" s="134"/>
    </row>
    <row r="296" spans="1:4" ht="12.75">
      <c r="A296" s="15"/>
      <c r="C296" s="16"/>
      <c r="D296" s="134"/>
    </row>
    <row r="297" spans="1:4" ht="12.75">
      <c r="A297" s="15"/>
      <c r="C297" s="16"/>
      <c r="D297" s="134"/>
    </row>
    <row r="298" spans="1:4" ht="12.75">
      <c r="A298" s="15"/>
      <c r="C298" s="16"/>
      <c r="D298" s="134"/>
    </row>
    <row r="299" spans="1:4" ht="12.75">
      <c r="A299" s="15"/>
      <c r="C299" s="16"/>
      <c r="D299" s="134"/>
    </row>
    <row r="300" spans="1:4" ht="12.75">
      <c r="A300" s="15"/>
      <c r="C300" s="16"/>
      <c r="D300" s="134"/>
    </row>
    <row r="301" spans="1:4" ht="12.75">
      <c r="A301" s="15"/>
      <c r="C301" s="16"/>
      <c r="D301" s="134"/>
    </row>
    <row r="302" spans="1:4" ht="12.75">
      <c r="A302" s="15"/>
      <c r="C302" s="16"/>
      <c r="D302" s="134"/>
    </row>
    <row r="303" spans="1:4" ht="12.75">
      <c r="A303" s="15"/>
      <c r="C303" s="16"/>
      <c r="D303" s="134"/>
    </row>
    <row r="304" spans="1:4" ht="12.75">
      <c r="A304" s="15"/>
      <c r="C304" s="16"/>
      <c r="D304" s="134"/>
    </row>
    <row r="305" spans="1:4" ht="12.75">
      <c r="A305" s="15"/>
      <c r="C305" s="16"/>
      <c r="D305" s="134"/>
    </row>
    <row r="306" spans="1:4" ht="12.75">
      <c r="A306" s="15"/>
      <c r="C306" s="16"/>
      <c r="D306" s="134"/>
    </row>
    <row r="307" spans="1:4" ht="12.75">
      <c r="A307" s="15"/>
      <c r="C307" s="16"/>
      <c r="D307" s="134"/>
    </row>
    <row r="308" spans="1:4" ht="12.75">
      <c r="A308" s="15"/>
      <c r="C308" s="16"/>
      <c r="D308" s="134"/>
    </row>
    <row r="309" spans="1:4" ht="12.75">
      <c r="A309" s="15"/>
      <c r="C309" s="16"/>
      <c r="D309" s="134"/>
    </row>
    <row r="310" spans="1:4" ht="12.75">
      <c r="A310" s="15"/>
      <c r="C310" s="16"/>
      <c r="D310" s="134"/>
    </row>
    <row r="311" spans="1:4" ht="12.75">
      <c r="A311" s="15"/>
      <c r="C311" s="16"/>
      <c r="D311" s="134"/>
    </row>
    <row r="312" spans="1:4" ht="12.75">
      <c r="A312" s="15"/>
      <c r="C312" s="16"/>
      <c r="D312" s="134"/>
    </row>
    <row r="313" spans="1:4" ht="12.75">
      <c r="A313" s="15"/>
      <c r="C313" s="16"/>
      <c r="D313" s="134"/>
    </row>
    <row r="314" spans="1:4" ht="12.75">
      <c r="A314" s="15"/>
      <c r="C314" s="16"/>
      <c r="D314" s="134"/>
    </row>
    <row r="315" spans="1:4" ht="12.75">
      <c r="A315" s="15"/>
      <c r="C315" s="16"/>
      <c r="D315" s="134"/>
    </row>
    <row r="316" spans="1:4" ht="12.75">
      <c r="A316" s="15"/>
      <c r="C316" s="16"/>
      <c r="D316" s="134"/>
    </row>
    <row r="317" spans="1:4" ht="12.75">
      <c r="A317" s="15"/>
      <c r="C317" s="16"/>
      <c r="D317" s="134"/>
    </row>
    <row r="318" spans="1:4" ht="12.75">
      <c r="A318" s="15"/>
      <c r="C318" s="16"/>
      <c r="D318" s="134"/>
    </row>
    <row r="319" spans="1:4" ht="12.75">
      <c r="A319" s="15"/>
      <c r="C319" s="16"/>
      <c r="D319" s="134"/>
    </row>
    <row r="320" spans="1:4" ht="12.75">
      <c r="A320" s="15"/>
      <c r="C320" s="16"/>
      <c r="D320" s="134"/>
    </row>
    <row r="321" spans="1:4" ht="12.75">
      <c r="A321" s="15"/>
      <c r="C321" s="16"/>
      <c r="D321" s="134"/>
    </row>
    <row r="322" spans="1:4" ht="12.75">
      <c r="A322" s="15"/>
      <c r="C322" s="16"/>
      <c r="D322" s="134"/>
    </row>
    <row r="323" spans="1:4" ht="12.75">
      <c r="A323" s="15"/>
      <c r="C323" s="16"/>
      <c r="D323" s="134"/>
    </row>
    <row r="324" spans="1:4" ht="12.75">
      <c r="A324" s="15"/>
      <c r="C324" s="16"/>
      <c r="D324" s="134"/>
    </row>
    <row r="325" spans="1:4" ht="12.75">
      <c r="A325" s="15"/>
      <c r="C325" s="16"/>
      <c r="D325" s="134"/>
    </row>
    <row r="326" spans="1:4" ht="12.75">
      <c r="A326" s="15"/>
      <c r="C326" s="16"/>
      <c r="D326" s="134"/>
    </row>
    <row r="327" spans="1:4" ht="12.75">
      <c r="A327" s="15"/>
      <c r="C327" s="16"/>
      <c r="D327" s="134"/>
    </row>
    <row r="328" spans="1:4" ht="12.75">
      <c r="A328" s="15"/>
      <c r="C328" s="16"/>
      <c r="D328" s="134"/>
    </row>
    <row r="329" spans="1:4" ht="12.75">
      <c r="A329" s="15"/>
      <c r="C329" s="16"/>
      <c r="D329" s="134"/>
    </row>
    <row r="330" spans="1:4" ht="12.75">
      <c r="A330" s="15"/>
      <c r="C330" s="16"/>
      <c r="D330" s="134"/>
    </row>
    <row r="331" spans="1:4" ht="12.75">
      <c r="A331" s="15"/>
      <c r="C331" s="16"/>
      <c r="D331" s="134"/>
    </row>
    <row r="332" spans="1:4" ht="12.75">
      <c r="A332" s="15"/>
      <c r="C332" s="16"/>
      <c r="D332" s="134"/>
    </row>
    <row r="333" spans="1:4" ht="12.75">
      <c r="A333" s="15"/>
      <c r="C333" s="16"/>
      <c r="D333" s="134"/>
    </row>
    <row r="334" spans="1:4" ht="12.75">
      <c r="A334" s="15"/>
      <c r="C334" s="16"/>
      <c r="D334" s="134"/>
    </row>
    <row r="335" spans="1:4" ht="12.75">
      <c r="A335" s="15"/>
      <c r="C335" s="16"/>
      <c r="D335" s="134"/>
    </row>
    <row r="336" spans="1:4" ht="12.75">
      <c r="A336" s="15"/>
      <c r="C336" s="16"/>
      <c r="D336" s="134"/>
    </row>
    <row r="337" spans="1:4" ht="12.75">
      <c r="A337" s="15"/>
      <c r="C337" s="16"/>
      <c r="D337" s="134"/>
    </row>
    <row r="338" spans="1:4" ht="12.75">
      <c r="A338" s="15"/>
      <c r="C338" s="16"/>
      <c r="D338" s="134"/>
    </row>
    <row r="339" spans="1:4" ht="12.75">
      <c r="A339" s="15"/>
      <c r="C339" s="16"/>
      <c r="D339" s="134"/>
    </row>
    <row r="340" spans="1:4" ht="12.75">
      <c r="A340" s="15"/>
      <c r="C340" s="16"/>
      <c r="D340" s="134"/>
    </row>
    <row r="341" spans="1:4" ht="12.75">
      <c r="A341" s="15"/>
      <c r="C341" s="16"/>
      <c r="D341" s="134"/>
    </row>
    <row r="342" spans="1:4" ht="12.75">
      <c r="A342" s="15"/>
      <c r="C342" s="16"/>
      <c r="D342" s="134"/>
    </row>
    <row r="343" spans="1:4" ht="12.75">
      <c r="A343" s="15"/>
      <c r="C343" s="16"/>
      <c r="D343" s="134"/>
    </row>
    <row r="344" spans="1:4" ht="12.75">
      <c r="A344" s="15"/>
      <c r="C344" s="16"/>
      <c r="D344" s="134"/>
    </row>
    <row r="345" spans="1:4" ht="12.75">
      <c r="A345" s="15"/>
      <c r="C345" s="16"/>
      <c r="D345" s="134"/>
    </row>
    <row r="346" spans="1:4" ht="12.75">
      <c r="A346" s="15"/>
      <c r="C346" s="16"/>
      <c r="D346" s="134"/>
    </row>
    <row r="347" spans="1:4" ht="12.75">
      <c r="A347" s="15"/>
      <c r="C347" s="16"/>
      <c r="D347" s="134"/>
    </row>
    <row r="348" spans="1:4" ht="12.75">
      <c r="A348" s="15"/>
      <c r="C348" s="16"/>
      <c r="D348" s="134"/>
    </row>
    <row r="349" spans="1:4" ht="12.75">
      <c r="A349" s="15"/>
      <c r="C349" s="16"/>
      <c r="D349" s="134"/>
    </row>
    <row r="350" spans="1:4" ht="12.75">
      <c r="A350" s="15"/>
      <c r="C350" s="16"/>
      <c r="D350" s="134"/>
    </row>
    <row r="351" spans="1:4" ht="12.75">
      <c r="A351" s="15"/>
      <c r="C351" s="16"/>
      <c r="D351" s="134"/>
    </row>
    <row r="352" spans="1:4" ht="12.75">
      <c r="A352" s="15"/>
      <c r="C352" s="16"/>
      <c r="D352" s="134"/>
    </row>
    <row r="353" spans="1:4" ht="12.75">
      <c r="A353" s="15"/>
      <c r="C353" s="16"/>
      <c r="D353" s="134"/>
    </row>
    <row r="354" spans="1:4" ht="12.75">
      <c r="A354" s="15"/>
      <c r="C354" s="16"/>
      <c r="D354" s="134"/>
    </row>
    <row r="355" spans="1:4" ht="12.75">
      <c r="A355" s="15"/>
      <c r="C355" s="16"/>
      <c r="D355" s="134"/>
    </row>
    <row r="356" spans="1:4" ht="12.75">
      <c r="A356" s="15"/>
      <c r="C356" s="16"/>
      <c r="D356" s="134"/>
    </row>
    <row r="357" spans="1:4" ht="12.75">
      <c r="A357" s="15"/>
      <c r="C357" s="16"/>
      <c r="D357" s="134"/>
    </row>
    <row r="358" spans="1:4" ht="12.75">
      <c r="A358" s="15"/>
      <c r="C358" s="16"/>
      <c r="D358" s="134"/>
    </row>
    <row r="359" spans="1:4" ht="12.75">
      <c r="A359" s="15"/>
      <c r="C359" s="16"/>
      <c r="D359" s="134"/>
    </row>
    <row r="360" spans="1:4" ht="12.75">
      <c r="A360" s="15"/>
      <c r="C360" s="16"/>
      <c r="D360" s="134"/>
    </row>
    <row r="361" spans="1:4" ht="12.75">
      <c r="A361" s="15"/>
      <c r="C361" s="16"/>
      <c r="D361" s="134"/>
    </row>
    <row r="362" spans="1:4" ht="12.75">
      <c r="A362" s="15"/>
      <c r="C362" s="16"/>
      <c r="D362" s="134"/>
    </row>
    <row r="363" spans="1:4" ht="12.75">
      <c r="A363" s="15"/>
      <c r="C363" s="16"/>
      <c r="D363" s="134"/>
    </row>
    <row r="364" spans="1:4" ht="12.75">
      <c r="A364" s="15"/>
      <c r="C364" s="16"/>
      <c r="D364" s="134"/>
    </row>
    <row r="365" spans="1:4" ht="12.75">
      <c r="A365" s="15"/>
      <c r="C365" s="16"/>
      <c r="D365" s="134"/>
    </row>
    <row r="366" spans="1:4" ht="12.75">
      <c r="A366" s="15"/>
      <c r="C366" s="16"/>
      <c r="D366" s="134"/>
    </row>
    <row r="367" spans="1:4" ht="12.75">
      <c r="A367" s="15"/>
      <c r="C367" s="16"/>
      <c r="D367" s="134"/>
    </row>
    <row r="368" spans="1:4" ht="12.75">
      <c r="A368" s="15"/>
      <c r="C368" s="16"/>
      <c r="D368" s="134"/>
    </row>
    <row r="369" spans="1:4" ht="12.75">
      <c r="A369" s="15"/>
      <c r="C369" s="16"/>
      <c r="D369" s="134"/>
    </row>
    <row r="370" spans="1:4" ht="12.75">
      <c r="A370" s="15"/>
      <c r="C370" s="16"/>
      <c r="D370" s="134"/>
    </row>
    <row r="371" spans="1:4" ht="12.75">
      <c r="A371" s="15"/>
      <c r="C371" s="16"/>
      <c r="D371" s="134"/>
    </row>
    <row r="372" spans="1:4" ht="12.75">
      <c r="A372" s="15"/>
      <c r="C372" s="16"/>
      <c r="D372" s="134"/>
    </row>
    <row r="373" spans="1:4" ht="12.75">
      <c r="A373" s="15"/>
      <c r="C373" s="16"/>
      <c r="D373" s="134"/>
    </row>
    <row r="374" spans="1:4" ht="12.75">
      <c r="A374" s="15"/>
      <c r="C374" s="16"/>
      <c r="D374" s="134"/>
    </row>
    <row r="375" spans="1:4" ht="12.75">
      <c r="A375" s="15"/>
      <c r="C375" s="16"/>
      <c r="D375" s="134"/>
    </row>
    <row r="376" spans="1:4" ht="12.75">
      <c r="A376" s="15"/>
      <c r="C376" s="16"/>
      <c r="D376" s="134"/>
    </row>
    <row r="377" spans="1:4" ht="12.75">
      <c r="A377" s="15"/>
      <c r="C377" s="16"/>
      <c r="D377" s="134"/>
    </row>
    <row r="378" spans="1:4" ht="12.75">
      <c r="A378" s="15"/>
      <c r="C378" s="16"/>
      <c r="D378" s="134"/>
    </row>
    <row r="379" spans="1:4" ht="12.75">
      <c r="A379" s="15"/>
      <c r="C379" s="16"/>
      <c r="D379" s="134"/>
    </row>
    <row r="380" spans="1:4" ht="12.75">
      <c r="A380" s="15"/>
      <c r="C380" s="16"/>
      <c r="D380" s="134"/>
    </row>
    <row r="381" spans="1:4" ht="12.75">
      <c r="A381" s="15"/>
      <c r="C381" s="16"/>
      <c r="D381" s="134"/>
    </row>
    <row r="382" spans="1:4" ht="12.75">
      <c r="A382" s="15"/>
      <c r="C382" s="16"/>
      <c r="D382" s="134"/>
    </row>
    <row r="383" spans="1:4" ht="12.75">
      <c r="A383" s="15"/>
      <c r="C383" s="16"/>
      <c r="D383" s="134"/>
    </row>
    <row r="384" spans="1:4" ht="12.75">
      <c r="A384" s="15"/>
      <c r="C384" s="16"/>
      <c r="D384" s="134"/>
    </row>
    <row r="385" spans="1:4" ht="12.75">
      <c r="A385" s="15"/>
      <c r="C385" s="16"/>
      <c r="D385" s="134"/>
    </row>
    <row r="386" spans="1:4" ht="12.75">
      <c r="A386" s="15"/>
      <c r="C386" s="16"/>
      <c r="D386" s="134"/>
    </row>
    <row r="387" spans="1:4" ht="12.75">
      <c r="A387" s="15"/>
      <c r="C387" s="16"/>
      <c r="D387" s="134"/>
    </row>
    <row r="388" spans="1:4" ht="12.75">
      <c r="A388" s="15"/>
      <c r="C388" s="16"/>
      <c r="D388" s="134"/>
    </row>
    <row r="389" spans="1:4" ht="12.75">
      <c r="A389" s="15"/>
      <c r="C389" s="16"/>
      <c r="D389" s="134"/>
    </row>
    <row r="390" spans="1:4" ht="12.75">
      <c r="A390" s="15"/>
      <c r="C390" s="16"/>
      <c r="D390" s="134"/>
    </row>
    <row r="391" spans="1:4" ht="12.75">
      <c r="A391" s="15"/>
      <c r="C391" s="16"/>
      <c r="D391" s="134"/>
    </row>
    <row r="392" spans="1:4" ht="12.75">
      <c r="A392" s="15"/>
      <c r="C392" s="16"/>
      <c r="D392" s="134"/>
    </row>
    <row r="393" spans="1:4" ht="12.75">
      <c r="A393" s="15"/>
      <c r="C393" s="16"/>
      <c r="D393" s="134"/>
    </row>
    <row r="394" spans="1:4" ht="12.75">
      <c r="A394" s="15"/>
      <c r="C394" s="16"/>
      <c r="D394" s="134"/>
    </row>
    <row r="395" spans="1:4" ht="12.75">
      <c r="A395" s="15"/>
      <c r="C395" s="16"/>
      <c r="D395" s="134"/>
    </row>
    <row r="396" spans="1:4" ht="12.75">
      <c r="A396" s="15"/>
      <c r="C396" s="16"/>
      <c r="D396" s="134"/>
    </row>
    <row r="397" spans="1:4" ht="12.75">
      <c r="A397" s="15"/>
      <c r="C397" s="16"/>
      <c r="D397" s="134"/>
    </row>
    <row r="398" spans="1:4" ht="12.75">
      <c r="A398" s="15"/>
      <c r="C398" s="16"/>
      <c r="D398" s="134"/>
    </row>
    <row r="399" spans="1:4" ht="12.75">
      <c r="A399" s="15"/>
      <c r="C399" s="16"/>
      <c r="D399" s="134"/>
    </row>
    <row r="400" spans="1:4" ht="12.75">
      <c r="A400" s="15"/>
      <c r="C400" s="16"/>
      <c r="D400" s="134"/>
    </row>
    <row r="401" spans="1:4" ht="12.75">
      <c r="A401" s="15"/>
      <c r="C401" s="16"/>
      <c r="D401" s="134"/>
    </row>
    <row r="402" spans="1:4" ht="12.75">
      <c r="A402" s="15"/>
      <c r="C402" s="16"/>
      <c r="D402" s="134"/>
    </row>
    <row r="403" spans="1:4" ht="12.75">
      <c r="A403" s="15"/>
      <c r="C403" s="16"/>
      <c r="D403" s="134"/>
    </row>
    <row r="404" spans="1:4" ht="12.75">
      <c r="A404" s="15"/>
      <c r="C404" s="16"/>
      <c r="D404" s="134"/>
    </row>
    <row r="405" spans="1:4" ht="12.75">
      <c r="A405" s="15"/>
      <c r="C405" s="16"/>
      <c r="D405" s="134"/>
    </row>
    <row r="406" spans="1:4" ht="12.75">
      <c r="A406" s="15"/>
      <c r="C406" s="16"/>
      <c r="D406" s="134"/>
    </row>
    <row r="407" spans="1:4" ht="12.75">
      <c r="A407" s="15"/>
      <c r="C407" s="16"/>
      <c r="D407" s="134"/>
    </row>
    <row r="408" spans="1:4" ht="12.75">
      <c r="A408" s="15"/>
      <c r="C408" s="16"/>
      <c r="D408" s="134"/>
    </row>
    <row r="409" spans="1:4" ht="12.75">
      <c r="A409" s="15"/>
      <c r="C409" s="16"/>
      <c r="D409" s="134"/>
    </row>
    <row r="410" spans="1:4" ht="12.75">
      <c r="A410" s="15"/>
      <c r="C410" s="16"/>
      <c r="D410" s="134"/>
    </row>
    <row r="411" spans="1:4" ht="12.75">
      <c r="A411" s="15"/>
      <c r="C411" s="16"/>
      <c r="D411" s="134"/>
    </row>
    <row r="412" spans="1:4" ht="12.75">
      <c r="A412" s="15"/>
      <c r="C412" s="16"/>
      <c r="D412" s="134"/>
    </row>
    <row r="413" spans="1:4" ht="12.75">
      <c r="A413" s="15"/>
      <c r="C413" s="16"/>
      <c r="D413" s="134"/>
    </row>
    <row r="414" spans="1:4" ht="12.75">
      <c r="A414" s="15"/>
      <c r="C414" s="16"/>
      <c r="D414" s="134"/>
    </row>
    <row r="415" spans="1:4" ht="12.75">
      <c r="A415" s="15"/>
      <c r="C415" s="16"/>
      <c r="D415" s="134"/>
    </row>
    <row r="416" spans="1:4" ht="12.75">
      <c r="A416" s="15"/>
      <c r="C416" s="16"/>
      <c r="D416" s="134"/>
    </row>
    <row r="417" spans="1:4" ht="12.75">
      <c r="A417" s="15"/>
      <c r="C417" s="16"/>
      <c r="D417" s="134"/>
    </row>
    <row r="418" spans="1:4" ht="12.75">
      <c r="A418" s="15"/>
      <c r="C418" s="16"/>
      <c r="D418" s="134"/>
    </row>
    <row r="419" spans="1:4" ht="12.75">
      <c r="A419" s="15"/>
      <c r="C419" s="16"/>
      <c r="D419" s="134"/>
    </row>
    <row r="420" spans="1:4" ht="12.75">
      <c r="A420" s="15"/>
      <c r="C420" s="16"/>
      <c r="D420" s="134"/>
    </row>
    <row r="421" spans="1:4" ht="12.75">
      <c r="A421" s="15"/>
      <c r="C421" s="16"/>
      <c r="D421" s="134"/>
    </row>
    <row r="422" spans="1:4" ht="12.75">
      <c r="A422" s="15"/>
      <c r="C422" s="16"/>
      <c r="D422" s="134"/>
    </row>
    <row r="423" spans="1:4" ht="12.75">
      <c r="A423" s="15"/>
      <c r="C423" s="16"/>
      <c r="D423" s="134"/>
    </row>
    <row r="424" spans="1:4" ht="12.75">
      <c r="A424" s="15"/>
      <c r="C424" s="16"/>
      <c r="D424" s="134"/>
    </row>
    <row r="425" spans="1:4" ht="12.75">
      <c r="A425" s="15"/>
      <c r="C425" s="16"/>
      <c r="D425" s="134"/>
    </row>
    <row r="426" spans="1:4" ht="12.75">
      <c r="A426" s="15"/>
      <c r="C426" s="16"/>
      <c r="D426" s="134"/>
    </row>
    <row r="427" spans="1:4" ht="12.75">
      <c r="A427" s="15"/>
      <c r="C427" s="16"/>
      <c r="D427" s="134"/>
    </row>
    <row r="428" spans="1:4" ht="12.75">
      <c r="A428" s="15"/>
      <c r="C428" s="16"/>
      <c r="D428" s="134"/>
    </row>
    <row r="429" spans="1:4" ht="12.75">
      <c r="A429" s="15"/>
      <c r="C429" s="16"/>
      <c r="D429" s="134"/>
    </row>
    <row r="430" spans="1:4" ht="12.75">
      <c r="A430" s="15"/>
      <c r="C430" s="16"/>
      <c r="D430" s="134"/>
    </row>
    <row r="431" spans="1:4" ht="12.75">
      <c r="A431" s="15"/>
      <c r="C431" s="16"/>
      <c r="D431" s="134"/>
    </row>
    <row r="432" spans="1:4" ht="12.75">
      <c r="A432" s="15"/>
      <c r="C432" s="16"/>
      <c r="D432" s="134"/>
    </row>
    <row r="433" spans="1:4" ht="12.75">
      <c r="A433" s="15"/>
      <c r="C433" s="16"/>
      <c r="D433" s="134"/>
    </row>
    <row r="434" spans="1:4" ht="12.75">
      <c r="A434" s="15"/>
      <c r="C434" s="16"/>
      <c r="D434" s="134"/>
    </row>
    <row r="435" spans="1:4" ht="12.75">
      <c r="A435" s="15"/>
      <c r="C435" s="16"/>
      <c r="D435" s="134"/>
    </row>
    <row r="436" spans="1:4" ht="12.75">
      <c r="A436" s="15"/>
      <c r="C436" s="16"/>
      <c r="D436" s="134"/>
    </row>
    <row r="437" spans="1:4" ht="12.75">
      <c r="A437" s="15"/>
      <c r="C437" s="16"/>
      <c r="D437" s="134"/>
    </row>
    <row r="438" spans="1:4" ht="12.75">
      <c r="A438" s="15"/>
      <c r="C438" s="16"/>
      <c r="D438" s="134"/>
    </row>
    <row r="439" spans="1:4" ht="12.75">
      <c r="A439" s="15"/>
      <c r="C439" s="16"/>
      <c r="D439" s="134"/>
    </row>
    <row r="440" spans="1:4" ht="12.75">
      <c r="A440" s="15"/>
      <c r="C440" s="16"/>
      <c r="D440" s="134"/>
    </row>
    <row r="441" spans="1:4" ht="12.75">
      <c r="A441" s="15"/>
      <c r="C441" s="16"/>
      <c r="D441" s="134"/>
    </row>
    <row r="442" spans="1:4" ht="12.75">
      <c r="A442" s="15"/>
      <c r="C442" s="16"/>
      <c r="D442" s="134"/>
    </row>
    <row r="443" spans="1:4" ht="12.75">
      <c r="A443" s="15"/>
      <c r="C443" s="16"/>
      <c r="D443" s="134"/>
    </row>
    <row r="444" spans="1:4" ht="12.75">
      <c r="A444" s="15"/>
      <c r="C444" s="16"/>
      <c r="D444" s="134"/>
    </row>
    <row r="445" spans="1:4" ht="12.75">
      <c r="A445" s="15"/>
      <c r="C445" s="16"/>
      <c r="D445" s="134"/>
    </row>
    <row r="446" spans="1:4" ht="12.75">
      <c r="A446" s="15"/>
      <c r="C446" s="16"/>
      <c r="D446" s="134"/>
    </row>
    <row r="447" spans="1:4" ht="12.75">
      <c r="A447" s="15"/>
      <c r="C447" s="16"/>
      <c r="D447" s="134"/>
    </row>
    <row r="448" spans="1:4" ht="12.75">
      <c r="A448" s="15"/>
      <c r="C448" s="16"/>
      <c r="D448" s="134"/>
    </row>
    <row r="449" spans="1:4" ht="12.75">
      <c r="A449" s="15"/>
      <c r="C449" s="16"/>
      <c r="D449" s="134"/>
    </row>
    <row r="450" spans="1:4" ht="12.75">
      <c r="A450" s="15"/>
      <c r="C450" s="16"/>
      <c r="D450" s="134"/>
    </row>
    <row r="451" spans="1:4" ht="12.75">
      <c r="A451" s="15"/>
      <c r="C451" s="16"/>
      <c r="D451" s="134"/>
    </row>
    <row r="452" spans="1:4" ht="12.75">
      <c r="A452" s="15"/>
      <c r="C452" s="16"/>
      <c r="D452" s="134"/>
    </row>
    <row r="453" spans="1:4" ht="12.75">
      <c r="A453" s="15"/>
      <c r="C453" s="16"/>
      <c r="D453" s="134"/>
    </row>
    <row r="454" spans="1:4" ht="12.75">
      <c r="A454" s="15"/>
      <c r="C454" s="16"/>
      <c r="D454" s="134"/>
    </row>
    <row r="455" spans="1:4" ht="12.75">
      <c r="A455" s="15"/>
      <c r="C455" s="16"/>
      <c r="D455" s="134"/>
    </row>
    <row r="456" spans="1:4" ht="12.75">
      <c r="A456" s="15"/>
      <c r="C456" s="16"/>
      <c r="D456" s="134"/>
    </row>
    <row r="457" spans="1:4" ht="12.75">
      <c r="A457" s="15"/>
      <c r="C457" s="16"/>
      <c r="D457" s="134"/>
    </row>
    <row r="458" spans="1:4" ht="12.75">
      <c r="A458" s="15"/>
      <c r="C458" s="16"/>
      <c r="D458" s="134"/>
    </row>
    <row r="459" spans="1:4" ht="12.75">
      <c r="A459" s="15"/>
      <c r="C459" s="16"/>
      <c r="D459" s="134"/>
    </row>
    <row r="460" spans="1:4" ht="12.75">
      <c r="A460" s="15"/>
      <c r="C460" s="16"/>
      <c r="D460" s="134"/>
    </row>
    <row r="461" spans="1:4" ht="12.75">
      <c r="A461" s="15"/>
      <c r="C461" s="16"/>
      <c r="D461" s="134"/>
    </row>
    <row r="462" spans="1:4" ht="12.75">
      <c r="A462" s="15"/>
      <c r="C462" s="16"/>
      <c r="D462" s="134"/>
    </row>
    <row r="463" spans="1:4" ht="12.75">
      <c r="A463" s="15"/>
      <c r="C463" s="16"/>
      <c r="D463" s="134"/>
    </row>
    <row r="464" spans="1:4" ht="12.75">
      <c r="A464" s="15"/>
      <c r="C464" s="16"/>
      <c r="D464" s="134"/>
    </row>
    <row r="465" spans="1:4" ht="12.75">
      <c r="A465" s="15"/>
      <c r="C465" s="16"/>
      <c r="D465" s="134"/>
    </row>
    <row r="466" spans="1:4" ht="12.75">
      <c r="A466" s="15"/>
      <c r="C466" s="16"/>
      <c r="D466" s="134"/>
    </row>
    <row r="467" spans="1:4" ht="12.75">
      <c r="A467" s="15"/>
      <c r="C467" s="16"/>
      <c r="D467" s="134"/>
    </row>
    <row r="468" spans="1:4" ht="12.75">
      <c r="A468" s="15"/>
      <c r="C468" s="16"/>
      <c r="D468" s="134"/>
    </row>
    <row r="469" spans="1:4" ht="12.75">
      <c r="A469" s="15"/>
      <c r="C469" s="16"/>
      <c r="D469" s="134"/>
    </row>
    <row r="470" spans="1:4" ht="12.75">
      <c r="A470" s="15"/>
      <c r="C470" s="16"/>
      <c r="D470" s="134"/>
    </row>
    <row r="471" spans="1:4" ht="12.75">
      <c r="A471" s="15"/>
      <c r="C471" s="16"/>
      <c r="D471" s="134"/>
    </row>
    <row r="472" spans="1:4" ht="12.75">
      <c r="A472" s="15"/>
      <c r="C472" s="16"/>
      <c r="D472" s="134"/>
    </row>
    <row r="473" spans="1:4" ht="12.75">
      <c r="A473" s="15"/>
      <c r="C473" s="16"/>
      <c r="D473" s="134"/>
    </row>
    <row r="474" spans="1:4" ht="12.75">
      <c r="A474" s="15"/>
      <c r="C474" s="16"/>
      <c r="D474" s="134"/>
    </row>
    <row r="475" spans="1:4" ht="12.75">
      <c r="A475" s="15"/>
      <c r="C475" s="16"/>
      <c r="D475" s="134"/>
    </row>
    <row r="476" spans="1:4" ht="12.75">
      <c r="A476" s="15"/>
      <c r="C476" s="16"/>
      <c r="D476" s="134"/>
    </row>
    <row r="477" spans="1:4" ht="12.75">
      <c r="A477" s="15"/>
      <c r="C477" s="16"/>
      <c r="D477" s="134"/>
    </row>
    <row r="478" spans="1:4" ht="12.75">
      <c r="A478" s="15"/>
      <c r="C478" s="16"/>
      <c r="D478" s="134"/>
    </row>
    <row r="479" spans="1:4" ht="12.75">
      <c r="A479" s="15"/>
      <c r="C479" s="16"/>
      <c r="D479" s="134"/>
    </row>
    <row r="480" spans="1:4" ht="12.75">
      <c r="A480" s="15"/>
      <c r="C480" s="16"/>
      <c r="D480" s="134"/>
    </row>
    <row r="481" spans="1:4" ht="12.75">
      <c r="A481" s="15"/>
      <c r="C481" s="16"/>
      <c r="D481" s="134"/>
    </row>
    <row r="482" spans="1:4" ht="12.75">
      <c r="A482" s="15"/>
      <c r="C482" s="16"/>
      <c r="D482" s="134"/>
    </row>
    <row r="483" spans="1:4" ht="12.75">
      <c r="A483" s="15"/>
      <c r="C483" s="16"/>
      <c r="D483" s="134"/>
    </row>
    <row r="484" spans="1:4" ht="12.75">
      <c r="A484" s="15"/>
      <c r="C484" s="16"/>
      <c r="D484" s="134"/>
    </row>
    <row r="485" spans="1:4" ht="12.75">
      <c r="A485" s="15"/>
      <c r="C485" s="16"/>
      <c r="D485" s="134"/>
    </row>
    <row r="486" spans="1:4" ht="12.75">
      <c r="A486" s="15"/>
      <c r="C486" s="16"/>
      <c r="D486" s="134"/>
    </row>
    <row r="487" spans="1:4" ht="12.75">
      <c r="A487" s="15"/>
      <c r="C487" s="16"/>
      <c r="D487" s="134"/>
    </row>
    <row r="488" spans="1:4" ht="12.75">
      <c r="A488" s="15"/>
      <c r="C488" s="16"/>
      <c r="D488" s="134"/>
    </row>
    <row r="489" spans="1:4" ht="12.75">
      <c r="A489" s="15"/>
      <c r="C489" s="16"/>
      <c r="D489" s="134"/>
    </row>
    <row r="490" spans="1:4" ht="12.75">
      <c r="A490" s="15"/>
      <c r="C490" s="16"/>
      <c r="D490" s="134"/>
    </row>
    <row r="491" spans="1:4" ht="12.75">
      <c r="A491" s="15"/>
      <c r="C491" s="16"/>
      <c r="D491" s="134"/>
    </row>
    <row r="492" spans="1:4" ht="12.75">
      <c r="A492" s="15"/>
      <c r="C492" s="16"/>
      <c r="D492" s="134"/>
    </row>
    <row r="493" spans="1:4" ht="12.75">
      <c r="A493" s="15"/>
      <c r="C493" s="16"/>
      <c r="D493" s="134"/>
    </row>
    <row r="494" spans="1:4" ht="12.75">
      <c r="A494" s="15"/>
      <c r="C494" s="16"/>
      <c r="D494" s="134"/>
    </row>
    <row r="495" spans="1:4" ht="12.75">
      <c r="A495" s="15"/>
      <c r="C495" s="16"/>
      <c r="D495" s="134"/>
    </row>
    <row r="496" spans="1:4" ht="12.75">
      <c r="A496" s="15"/>
      <c r="C496" s="16"/>
      <c r="D496" s="134"/>
    </row>
    <row r="497" spans="1:4" ht="12.75">
      <c r="A497" s="15"/>
      <c r="C497" s="16"/>
      <c r="D497" s="134"/>
    </row>
    <row r="498" spans="1:4" ht="12.75">
      <c r="A498" s="15"/>
      <c r="C498" s="16"/>
      <c r="D498" s="134"/>
    </row>
    <row r="499" spans="1:4" ht="12.75">
      <c r="A499" s="15"/>
      <c r="C499" s="16"/>
      <c r="D499" s="134"/>
    </row>
    <row r="500" spans="1:4" ht="12.75">
      <c r="A500" s="15"/>
      <c r="C500" s="16"/>
      <c r="D500" s="134"/>
    </row>
    <row r="501" spans="1:4" ht="12.75">
      <c r="A501" s="15"/>
      <c r="C501" s="16"/>
      <c r="D501" s="134"/>
    </row>
    <row r="502" spans="1:4" ht="12.75">
      <c r="A502" s="15"/>
      <c r="C502" s="16"/>
      <c r="D502" s="134"/>
    </row>
    <row r="503" spans="1:4" ht="12.75">
      <c r="A503" s="15"/>
      <c r="C503" s="16"/>
      <c r="D503" s="134"/>
    </row>
    <row r="504" spans="1:4" ht="12.75">
      <c r="A504" s="15"/>
      <c r="C504" s="16"/>
      <c r="D504" s="134"/>
    </row>
    <row r="505" spans="1:4" ht="12.75">
      <c r="A505" s="15"/>
      <c r="C505" s="16"/>
      <c r="D505" s="134"/>
    </row>
    <row r="506" spans="1:4" ht="12.75">
      <c r="A506" s="15"/>
      <c r="C506" s="16"/>
      <c r="D506" s="134"/>
    </row>
    <row r="507" spans="1:4" ht="12.75">
      <c r="A507" s="15"/>
      <c r="C507" s="16"/>
      <c r="D507" s="134"/>
    </row>
    <row r="508" spans="1:4" ht="12.75">
      <c r="A508" s="15"/>
      <c r="C508" s="16"/>
      <c r="D508" s="134"/>
    </row>
    <row r="509" spans="1:4" ht="12.75">
      <c r="A509" s="15"/>
      <c r="C509" s="16"/>
      <c r="D509" s="134"/>
    </row>
    <row r="510" spans="1:4" ht="12.75">
      <c r="A510" s="15"/>
      <c r="C510" s="16"/>
      <c r="D510" s="134"/>
    </row>
    <row r="511" spans="1:4" ht="12.75">
      <c r="A511" s="15"/>
      <c r="C511" s="16"/>
      <c r="D511" s="134"/>
    </row>
    <row r="512" spans="1:4" ht="12.75">
      <c r="A512" s="15"/>
      <c r="C512" s="16"/>
      <c r="D512" s="134"/>
    </row>
    <row r="513" spans="1:4" ht="12.75">
      <c r="A513" s="15"/>
      <c r="C513" s="16"/>
      <c r="D513" s="134"/>
    </row>
    <row r="514" spans="1:4" ht="12.75">
      <c r="A514" s="15"/>
      <c r="C514" s="16"/>
      <c r="D514" s="134"/>
    </row>
    <row r="515" spans="1:4" ht="12.75">
      <c r="A515" s="15"/>
      <c r="C515" s="16"/>
      <c r="D515" s="134"/>
    </row>
    <row r="516" spans="1:4" ht="12.75">
      <c r="A516" s="15"/>
      <c r="C516" s="16"/>
      <c r="D516" s="134"/>
    </row>
    <row r="517" spans="1:4" ht="12.75">
      <c r="A517" s="15"/>
      <c r="C517" s="16"/>
      <c r="D517" s="134"/>
    </row>
    <row r="518" spans="1:4" ht="12.75">
      <c r="A518" s="15"/>
      <c r="C518" s="16"/>
      <c r="D518" s="134"/>
    </row>
    <row r="519" spans="1:4" ht="12.75">
      <c r="A519" s="15"/>
      <c r="C519" s="16"/>
      <c r="D519" s="134"/>
    </row>
    <row r="520" spans="1:4" ht="12.75">
      <c r="A520" s="15"/>
      <c r="C520" s="16"/>
      <c r="D520" s="134"/>
    </row>
    <row r="521" spans="1:4" ht="12.75">
      <c r="A521" s="15"/>
      <c r="C521" s="16"/>
      <c r="D521" s="134"/>
    </row>
    <row r="522" spans="1:4" ht="12.75">
      <c r="A522" s="15"/>
      <c r="C522" s="16"/>
      <c r="D522" s="134"/>
    </row>
    <row r="523" spans="1:4" ht="12.75">
      <c r="A523" s="15"/>
      <c r="C523" s="16"/>
      <c r="D523" s="134"/>
    </row>
    <row r="524" spans="1:4" ht="12.75">
      <c r="A524" s="15"/>
      <c r="C524" s="16"/>
      <c r="D524" s="134"/>
    </row>
    <row r="525" spans="1:4" ht="12.75">
      <c r="A525" s="15"/>
      <c r="C525" s="16"/>
      <c r="D525" s="134"/>
    </row>
    <row r="526" spans="1:4" ht="12.75">
      <c r="A526" s="15"/>
      <c r="C526" s="16"/>
      <c r="D526" s="134"/>
    </row>
    <row r="527" spans="1:4" ht="12.75">
      <c r="A527" s="15"/>
      <c r="C527" s="16"/>
      <c r="D527" s="134"/>
    </row>
    <row r="528" spans="1:4" ht="12.75">
      <c r="A528" s="15"/>
      <c r="C528" s="16"/>
      <c r="D528" s="134"/>
    </row>
    <row r="529" spans="1:4" ht="12.75">
      <c r="A529" s="15"/>
      <c r="C529" s="16"/>
      <c r="D529" s="134"/>
    </row>
    <row r="530" spans="1:4" ht="12.75">
      <c r="A530" s="15"/>
      <c r="C530" s="16"/>
      <c r="D530" s="134"/>
    </row>
    <row r="531" spans="1:4" ht="12.75">
      <c r="A531" s="15"/>
      <c r="C531" s="16"/>
      <c r="D531" s="134"/>
    </row>
    <row r="532" spans="1:4" ht="12.75">
      <c r="A532" s="15"/>
      <c r="C532" s="16"/>
      <c r="D532" s="134"/>
    </row>
    <row r="533" spans="1:4" ht="12.75">
      <c r="A533" s="15"/>
      <c r="C533" s="16"/>
      <c r="D533" s="134"/>
    </row>
    <row r="534" spans="1:4" ht="12.75">
      <c r="A534" s="15"/>
      <c r="C534" s="16"/>
      <c r="D534" s="134"/>
    </row>
    <row r="535" spans="1:4" ht="12.75">
      <c r="A535" s="15"/>
      <c r="C535" s="16"/>
      <c r="D535" s="134"/>
    </row>
    <row r="536" spans="1:4" ht="12.75">
      <c r="A536" s="15"/>
      <c r="C536" s="16"/>
      <c r="D536" s="134"/>
    </row>
    <row r="537" spans="1:4" ht="12.75">
      <c r="A537" s="15"/>
      <c r="C537" s="16"/>
      <c r="D537" s="134"/>
    </row>
    <row r="538" spans="1:4" ht="12.75">
      <c r="A538" s="15"/>
      <c r="C538" s="16"/>
      <c r="D538" s="134"/>
    </row>
    <row r="539" spans="1:4" ht="12.75">
      <c r="A539" s="15"/>
      <c r="C539" s="16"/>
      <c r="D539" s="134"/>
    </row>
    <row r="540" spans="1:4" ht="12.75">
      <c r="A540" s="15"/>
      <c r="C540" s="16"/>
      <c r="D540" s="134"/>
    </row>
    <row r="541" spans="1:4" ht="12.75">
      <c r="A541" s="15"/>
      <c r="C541" s="16"/>
      <c r="D541" s="134"/>
    </row>
    <row r="542" spans="1:4" ht="12.75">
      <c r="A542" s="15"/>
      <c r="C542" s="16"/>
      <c r="D542" s="134"/>
    </row>
    <row r="543" spans="1:4" ht="12.75">
      <c r="A543" s="15"/>
      <c r="C543" s="16"/>
      <c r="D543" s="134"/>
    </row>
    <row r="544" spans="1:4" ht="12.75">
      <c r="A544" s="15"/>
      <c r="C544" s="16"/>
      <c r="D544" s="134"/>
    </row>
    <row r="545" spans="1:4" ht="12.75">
      <c r="A545" s="15"/>
      <c r="C545" s="16"/>
      <c r="D545" s="134"/>
    </row>
    <row r="546" spans="1:4" ht="12.75">
      <c r="A546" s="15"/>
      <c r="C546" s="16"/>
      <c r="D546" s="134"/>
    </row>
    <row r="547" spans="1:4" ht="12.75">
      <c r="A547" s="15"/>
      <c r="C547" s="16"/>
      <c r="D547" s="134"/>
    </row>
    <row r="548" spans="1:4" ht="12.75">
      <c r="A548" s="15"/>
      <c r="C548" s="16"/>
      <c r="D548" s="134"/>
    </row>
    <row r="549" spans="1:4" ht="12.75">
      <c r="A549" s="15"/>
      <c r="C549" s="16"/>
      <c r="D549" s="134"/>
    </row>
    <row r="550" spans="1:4" ht="12.75">
      <c r="A550" s="15"/>
      <c r="C550" s="16"/>
      <c r="D550" s="134"/>
    </row>
    <row r="551" spans="1:4" ht="12.75">
      <c r="A551" s="15"/>
      <c r="C551" s="16"/>
      <c r="D551" s="134"/>
    </row>
    <row r="552" spans="1:4" ht="12.75">
      <c r="A552" s="15"/>
      <c r="C552" s="16"/>
      <c r="D552" s="134"/>
    </row>
    <row r="553" spans="1:4" ht="12.75">
      <c r="A553" s="15"/>
      <c r="C553" s="16"/>
      <c r="D553" s="134"/>
    </row>
    <row r="554" spans="1:4" ht="12.75">
      <c r="A554" s="15"/>
      <c r="C554" s="16"/>
      <c r="D554" s="134"/>
    </row>
    <row r="555" spans="1:4" ht="12.75">
      <c r="A555" s="15"/>
      <c r="C555" s="16"/>
      <c r="D555" s="134"/>
    </row>
    <row r="556" spans="1:4" ht="12.75">
      <c r="A556" s="15"/>
      <c r="C556" s="16"/>
      <c r="D556" s="134"/>
    </row>
    <row r="557" spans="1:4" ht="12.75">
      <c r="A557" s="15"/>
      <c r="C557" s="16"/>
      <c r="D557" s="134"/>
    </row>
    <row r="558" spans="1:4" ht="12.75">
      <c r="A558" s="15"/>
      <c r="C558" s="16"/>
      <c r="D558" s="134"/>
    </row>
    <row r="559" spans="1:4" ht="12.75">
      <c r="A559" s="15"/>
      <c r="C559" s="16"/>
      <c r="D559" s="134"/>
    </row>
    <row r="560" spans="1:4" ht="12.75">
      <c r="A560" s="15"/>
      <c r="C560" s="16"/>
      <c r="D560" s="134"/>
    </row>
    <row r="561" spans="1:4" ht="12.75">
      <c r="A561" s="15"/>
      <c r="C561" s="16"/>
      <c r="D561" s="134"/>
    </row>
    <row r="562" spans="1:4" ht="12.75">
      <c r="A562" s="15"/>
      <c r="C562" s="16"/>
      <c r="D562" s="134"/>
    </row>
    <row r="563" spans="1:4" ht="12.75">
      <c r="A563" s="15"/>
      <c r="C563" s="16"/>
      <c r="D563" s="134"/>
    </row>
    <row r="564" spans="1:4" ht="12.75">
      <c r="A564" s="15"/>
      <c r="C564" s="16"/>
      <c r="D564" s="134"/>
    </row>
    <row r="565" spans="1:4" ht="12.75">
      <c r="A565" s="15"/>
      <c r="C565" s="16"/>
      <c r="D565" s="134"/>
    </row>
    <row r="566" spans="1:4" ht="12.75">
      <c r="A566" s="15"/>
      <c r="C566" s="16"/>
      <c r="D566" s="134"/>
    </row>
    <row r="567" spans="1:4" ht="12.75">
      <c r="A567" s="15"/>
      <c r="C567" s="16"/>
      <c r="D567" s="134"/>
    </row>
    <row r="568" spans="1:4" ht="12.75">
      <c r="A568" s="15"/>
      <c r="C568" s="16"/>
      <c r="D568" s="134"/>
    </row>
    <row r="569" spans="1:4" ht="12.75">
      <c r="A569" s="15"/>
      <c r="C569" s="16"/>
      <c r="D569" s="134"/>
    </row>
    <row r="570" spans="1:4" ht="12.75">
      <c r="A570" s="15"/>
      <c r="C570" s="16"/>
      <c r="D570" s="134"/>
    </row>
    <row r="571" spans="1:4" ht="12.75">
      <c r="A571" s="15"/>
      <c r="C571" s="16"/>
      <c r="D571" s="134"/>
    </row>
    <row r="572" spans="1:4" ht="12.75">
      <c r="A572" s="15"/>
      <c r="C572" s="16"/>
      <c r="D572" s="134"/>
    </row>
    <row r="573" spans="1:4" ht="12.75">
      <c r="A573" s="15"/>
      <c r="C573" s="16"/>
      <c r="D573" s="134"/>
    </row>
    <row r="574" spans="1:4" ht="12.75">
      <c r="A574" s="15"/>
      <c r="C574" s="16"/>
      <c r="D574" s="134"/>
    </row>
    <row r="575" spans="1:4" ht="12.75">
      <c r="A575" s="15"/>
      <c r="C575" s="16"/>
      <c r="D575" s="134"/>
    </row>
    <row r="576" spans="1:4" ht="12.75">
      <c r="A576" s="15"/>
      <c r="C576" s="16"/>
      <c r="D576" s="134"/>
    </row>
    <row r="577" spans="1:4" ht="12.75">
      <c r="A577" s="15"/>
      <c r="C577" s="16"/>
      <c r="D577" s="134"/>
    </row>
    <row r="578" spans="1:4" ht="12.75">
      <c r="A578" s="15"/>
      <c r="C578" s="16"/>
      <c r="D578" s="134"/>
    </row>
    <row r="579" spans="1:4" ht="12.75">
      <c r="A579" s="15"/>
      <c r="C579" s="16"/>
      <c r="D579" s="134"/>
    </row>
    <row r="580" spans="1:4" ht="12.75">
      <c r="A580" s="15"/>
      <c r="C580" s="16"/>
      <c r="D580" s="134"/>
    </row>
    <row r="581" spans="1:4" ht="12.75">
      <c r="A581" s="15"/>
      <c r="C581" s="16"/>
      <c r="D581" s="134"/>
    </row>
    <row r="582" spans="1:4" ht="12.75">
      <c r="A582" s="15"/>
      <c r="C582" s="16"/>
      <c r="D582" s="134"/>
    </row>
    <row r="583" spans="1:4" ht="12.75">
      <c r="A583" s="15"/>
      <c r="C583" s="16"/>
      <c r="D583" s="134"/>
    </row>
    <row r="584" spans="1:4" ht="12.75">
      <c r="A584" s="15"/>
      <c r="C584" s="16"/>
      <c r="D584" s="134"/>
    </row>
    <row r="585" spans="1:4" ht="12.75">
      <c r="A585" s="15"/>
      <c r="C585" s="16"/>
      <c r="D585" s="134"/>
    </row>
    <row r="586" spans="1:4" ht="12.75">
      <c r="A586" s="15"/>
      <c r="C586" s="16"/>
      <c r="D586" s="134"/>
    </row>
    <row r="587" spans="1:4" ht="12.75">
      <c r="A587" s="15"/>
      <c r="C587" s="16"/>
      <c r="D587" s="134"/>
    </row>
    <row r="588" spans="1:4" ht="12.75">
      <c r="A588" s="15"/>
      <c r="C588" s="16"/>
      <c r="D588" s="134"/>
    </row>
    <row r="589" spans="1:4" ht="12.75">
      <c r="A589" s="15"/>
      <c r="C589" s="16"/>
      <c r="D589" s="134"/>
    </row>
    <row r="590" spans="1:4" ht="12.75">
      <c r="A590" s="15"/>
      <c r="C590" s="16"/>
      <c r="D590" s="134"/>
    </row>
    <row r="591" spans="1:4" ht="12.75">
      <c r="A591" s="15"/>
      <c r="C591" s="16"/>
      <c r="D591" s="134"/>
    </row>
    <row r="592" spans="1:4" ht="12.75">
      <c r="A592" s="15"/>
      <c r="C592" s="16"/>
      <c r="D592" s="134"/>
    </row>
    <row r="593" spans="1:4" ht="12.75">
      <c r="A593" s="15"/>
      <c r="C593" s="16"/>
      <c r="D593" s="134"/>
    </row>
    <row r="594" spans="1:4" ht="12.75">
      <c r="A594" s="15"/>
      <c r="C594" s="16"/>
      <c r="D594" s="134"/>
    </row>
    <row r="595" spans="1:4" ht="12.75">
      <c r="A595" s="15"/>
      <c r="C595" s="16"/>
      <c r="D595" s="134"/>
    </row>
    <row r="596" spans="1:4" ht="12.75">
      <c r="A596" s="15"/>
      <c r="C596" s="16"/>
      <c r="D596" s="134"/>
    </row>
    <row r="597" spans="1:4" ht="12.75">
      <c r="A597" s="15"/>
      <c r="C597" s="16"/>
      <c r="D597" s="134"/>
    </row>
    <row r="598" spans="1:4" ht="12.75">
      <c r="A598" s="15"/>
      <c r="C598" s="16"/>
      <c r="D598" s="134"/>
    </row>
    <row r="599" spans="1:4" ht="12.75">
      <c r="A599" s="15"/>
      <c r="C599" s="16"/>
      <c r="D599" s="134"/>
    </row>
    <row r="600" spans="1:4" ht="12.75">
      <c r="A600" s="15"/>
      <c r="C600" s="16"/>
      <c r="D600" s="134"/>
    </row>
    <row r="601" spans="1:4" ht="12.75">
      <c r="A601" s="15"/>
      <c r="C601" s="16"/>
      <c r="D601" s="134"/>
    </row>
    <row r="602" spans="1:4" ht="12.75">
      <c r="A602" s="15"/>
      <c r="C602" s="16"/>
      <c r="D602" s="134"/>
    </row>
    <row r="603" spans="1:4" ht="12.75">
      <c r="A603" s="15"/>
      <c r="C603" s="16"/>
      <c r="D603" s="134"/>
    </row>
    <row r="604" spans="1:4" ht="12.75">
      <c r="A604" s="15"/>
      <c r="C604" s="16"/>
      <c r="D604" s="134"/>
    </row>
    <row r="605" spans="1:4" ht="12.75">
      <c r="A605" s="15"/>
      <c r="C605" s="16"/>
      <c r="D605" s="134"/>
    </row>
    <row r="606" spans="1:4" ht="12.75">
      <c r="A606" s="15"/>
      <c r="C606" s="16"/>
      <c r="D606" s="134"/>
    </row>
    <row r="607" spans="1:4" ht="12.75">
      <c r="A607" s="15"/>
      <c r="C607" s="16"/>
      <c r="D607" s="134"/>
    </row>
    <row r="608" spans="1:4" ht="12.75">
      <c r="A608" s="15"/>
      <c r="C608" s="16"/>
      <c r="D608" s="134"/>
    </row>
    <row r="609" spans="1:4" ht="12.75">
      <c r="A609" s="15"/>
      <c r="C609" s="16"/>
      <c r="D609" s="134"/>
    </row>
    <row r="610" spans="1:4" ht="12.75">
      <c r="A610" s="15"/>
      <c r="C610" s="16"/>
      <c r="D610" s="134"/>
    </row>
    <row r="611" spans="1:4" ht="12.75">
      <c r="A611" s="15"/>
      <c r="C611" s="16"/>
      <c r="D611" s="134"/>
    </row>
    <row r="612" spans="1:4" ht="12.75">
      <c r="A612" s="15"/>
      <c r="C612" s="16"/>
      <c r="D612" s="134"/>
    </row>
    <row r="613" spans="1:4" ht="12.75">
      <c r="A613" s="15"/>
      <c r="C613" s="16"/>
      <c r="D613" s="134"/>
    </row>
    <row r="614" spans="1:4" ht="12.75">
      <c r="A614" s="15"/>
      <c r="C614" s="16"/>
      <c r="D614" s="134"/>
    </row>
    <row r="615" spans="1:4" ht="12.75">
      <c r="A615" s="15"/>
      <c r="C615" s="16"/>
      <c r="D615" s="134"/>
    </row>
    <row r="616" spans="1:4" ht="12.75">
      <c r="A616" s="15"/>
      <c r="C616" s="16"/>
      <c r="D616" s="134"/>
    </row>
    <row r="617" spans="1:4" ht="12.75">
      <c r="A617" s="15"/>
      <c r="C617" s="16"/>
      <c r="D617" s="134"/>
    </row>
    <row r="618" spans="1:4" ht="12.75">
      <c r="A618" s="15"/>
      <c r="C618" s="16"/>
      <c r="D618" s="134"/>
    </row>
    <row r="619" spans="1:4" ht="12.75">
      <c r="A619" s="15"/>
      <c r="C619" s="16"/>
      <c r="D619" s="134"/>
    </row>
    <row r="620" spans="1:4" ht="12.75">
      <c r="A620" s="15"/>
      <c r="C620" s="16"/>
      <c r="D620" s="134"/>
    </row>
    <row r="621" spans="1:4" ht="12.75">
      <c r="A621" s="15"/>
      <c r="C621" s="16"/>
      <c r="D621" s="134"/>
    </row>
    <row r="622" spans="1:4" ht="12.75">
      <c r="A622" s="15"/>
      <c r="C622" s="16"/>
      <c r="D622" s="134"/>
    </row>
    <row r="623" spans="1:4" ht="12.75">
      <c r="A623" s="15"/>
      <c r="C623" s="16"/>
      <c r="D623" s="134"/>
    </row>
    <row r="624" spans="1:4" ht="12.75">
      <c r="A624" s="15"/>
      <c r="C624" s="16"/>
      <c r="D624" s="134"/>
    </row>
    <row r="625" spans="1:4" ht="12.75">
      <c r="A625" s="15"/>
      <c r="C625" s="16"/>
      <c r="D625" s="134"/>
    </row>
    <row r="626" spans="1:4" ht="12.75">
      <c r="A626" s="15"/>
      <c r="C626" s="16"/>
      <c r="D626" s="134"/>
    </row>
    <row r="627" spans="1:4" ht="12.75">
      <c r="A627" s="15"/>
      <c r="C627" s="16"/>
      <c r="D627" s="134"/>
    </row>
    <row r="628" spans="1:4" ht="12.75">
      <c r="A628" s="15"/>
      <c r="C628" s="16"/>
      <c r="D628" s="134"/>
    </row>
    <row r="629" spans="1:4" ht="12.75">
      <c r="A629" s="15"/>
      <c r="C629" s="16"/>
      <c r="D629" s="134"/>
    </row>
    <row r="630" spans="1:4" ht="12.75">
      <c r="A630" s="15"/>
      <c r="C630" s="16"/>
      <c r="D630" s="134"/>
    </row>
    <row r="631" spans="1:4" ht="12.75">
      <c r="A631" s="15"/>
      <c r="C631" s="16"/>
      <c r="D631" s="134"/>
    </row>
    <row r="632" spans="1:4" ht="12.75">
      <c r="A632" s="15"/>
      <c r="C632" s="16"/>
      <c r="D632" s="134"/>
    </row>
    <row r="633" spans="1:4" ht="12.75">
      <c r="A633" s="15"/>
      <c r="C633" s="16"/>
      <c r="D633" s="134"/>
    </row>
    <row r="634" spans="1:4" ht="12.75">
      <c r="A634" s="15"/>
      <c r="C634" s="16"/>
      <c r="D634" s="134"/>
    </row>
    <row r="635" spans="1:4" ht="12.75">
      <c r="A635" s="15"/>
      <c r="C635" s="16"/>
      <c r="D635" s="134"/>
    </row>
    <row r="636" spans="1:4" ht="12.75">
      <c r="A636" s="15"/>
      <c r="C636" s="16"/>
      <c r="D636" s="134"/>
    </row>
    <row r="637" spans="1:4" ht="12.75">
      <c r="A637" s="15"/>
      <c r="C637" s="16"/>
      <c r="D637" s="134"/>
    </row>
    <row r="638" spans="1:4" ht="12.75">
      <c r="A638" s="15"/>
      <c r="C638" s="16"/>
      <c r="D638" s="134"/>
    </row>
    <row r="639" spans="1:4" ht="12.75">
      <c r="A639" s="15"/>
      <c r="C639" s="16"/>
      <c r="D639" s="134"/>
    </row>
    <row r="640" spans="1:4" ht="12.75">
      <c r="A640" s="15"/>
      <c r="C640" s="16"/>
      <c r="D640" s="134"/>
    </row>
    <row r="641" spans="1:4" ht="12.75">
      <c r="A641" s="15"/>
      <c r="C641" s="16"/>
      <c r="D641" s="134"/>
    </row>
    <row r="642" spans="1:4" ht="12.75">
      <c r="A642" s="15"/>
      <c r="C642" s="16"/>
      <c r="D642" s="134"/>
    </row>
    <row r="643" spans="1:4" ht="12.75">
      <c r="A643" s="15"/>
      <c r="C643" s="16"/>
      <c r="D643" s="134"/>
    </row>
    <row r="644" spans="1:4" ht="12.75">
      <c r="A644" s="15"/>
      <c r="C644" s="16"/>
      <c r="D644" s="134"/>
    </row>
    <row r="645" spans="1:4" ht="12.75">
      <c r="A645" s="15"/>
      <c r="C645" s="16"/>
      <c r="D645" s="134"/>
    </row>
    <row r="646" spans="1:4" ht="12.75">
      <c r="A646" s="15"/>
      <c r="C646" s="16"/>
      <c r="D646" s="134"/>
    </row>
    <row r="647" spans="1:4" ht="12.75">
      <c r="A647" s="15"/>
      <c r="C647" s="16"/>
      <c r="D647" s="134"/>
    </row>
    <row r="648" spans="1:4" ht="12.75">
      <c r="A648" s="15"/>
      <c r="C648" s="16"/>
      <c r="D648" s="134"/>
    </row>
    <row r="649" spans="1:4" ht="12.75">
      <c r="A649" s="15"/>
      <c r="C649" s="16"/>
      <c r="D649" s="134"/>
    </row>
    <row r="650" spans="1:4" ht="12.75">
      <c r="A650" s="15"/>
      <c r="C650" s="16"/>
      <c r="D650" s="134"/>
    </row>
    <row r="651" spans="1:4" ht="12.75">
      <c r="A651" s="15"/>
      <c r="C651" s="16"/>
      <c r="D651" s="134"/>
    </row>
    <row r="652" spans="1:4" ht="12.75">
      <c r="A652" s="15"/>
      <c r="C652" s="16"/>
      <c r="D652" s="134"/>
    </row>
    <row r="653" spans="1:4" ht="12.75">
      <c r="A653" s="15"/>
      <c r="C653" s="16"/>
      <c r="D653" s="134"/>
    </row>
    <row r="654" spans="1:4" ht="12.75">
      <c r="A654" s="15"/>
      <c r="C654" s="16"/>
      <c r="D654" s="134"/>
    </row>
    <row r="655" spans="1:4" ht="12.75">
      <c r="A655" s="15"/>
      <c r="C655" s="16"/>
      <c r="D655" s="134"/>
    </row>
    <row r="656" spans="1:4" ht="12.75">
      <c r="A656" s="15"/>
      <c r="C656" s="16"/>
      <c r="D656" s="134"/>
    </row>
    <row r="657" spans="1:4" ht="12.75">
      <c r="A657" s="15"/>
      <c r="C657" s="16"/>
      <c r="D657" s="134"/>
    </row>
    <row r="658" spans="1:4" ht="12.75">
      <c r="A658" s="15"/>
      <c r="C658" s="16"/>
      <c r="D658" s="134"/>
    </row>
    <row r="659" spans="1:4" ht="12.75">
      <c r="A659" s="15"/>
      <c r="C659" s="16"/>
      <c r="D659" s="134"/>
    </row>
    <row r="660" spans="1:4" ht="12.75">
      <c r="A660" s="15"/>
      <c r="C660" s="16"/>
      <c r="D660" s="134"/>
    </row>
    <row r="661" spans="1:4" ht="12.75">
      <c r="A661" s="15"/>
      <c r="C661" s="16"/>
      <c r="D661" s="134"/>
    </row>
    <row r="662" spans="1:4" ht="12.75">
      <c r="A662" s="15"/>
      <c r="C662" s="16"/>
      <c r="D662" s="134"/>
    </row>
    <row r="663" spans="1:4" ht="12.75">
      <c r="A663" s="15"/>
      <c r="C663" s="16"/>
      <c r="D663" s="134"/>
    </row>
    <row r="664" spans="1:4" ht="12.75">
      <c r="A664" s="15"/>
      <c r="C664" s="16"/>
      <c r="D664" s="134"/>
    </row>
    <row r="665" spans="1:4" ht="12.75">
      <c r="A665" s="15"/>
      <c r="C665" s="16"/>
      <c r="D665" s="134"/>
    </row>
    <row r="666" spans="1:4" ht="12.75">
      <c r="A666" s="15"/>
      <c r="C666" s="16"/>
      <c r="D666" s="134"/>
    </row>
    <row r="667" spans="1:4" ht="12.75">
      <c r="A667" s="15"/>
      <c r="C667" s="16"/>
      <c r="D667" s="134"/>
    </row>
    <row r="668" spans="1:4" ht="12.75">
      <c r="A668" s="15"/>
      <c r="C668" s="16"/>
      <c r="D668" s="134"/>
    </row>
    <row r="669" spans="1:4" ht="12.75">
      <c r="A669" s="15"/>
      <c r="C669" s="16"/>
      <c r="D669" s="134"/>
    </row>
    <row r="670" spans="1:4" ht="12.75">
      <c r="A670" s="15"/>
      <c r="C670" s="16"/>
      <c r="D670" s="134"/>
    </row>
    <row r="671" spans="1:4" ht="12.75">
      <c r="A671" s="15"/>
      <c r="C671" s="16"/>
      <c r="D671" s="134"/>
    </row>
    <row r="672" spans="1:4" ht="12.75">
      <c r="A672" s="15"/>
      <c r="C672" s="16"/>
      <c r="D672" s="134"/>
    </row>
    <row r="673" spans="1:4" ht="12.75">
      <c r="A673" s="15"/>
      <c r="C673" s="16"/>
      <c r="D673" s="134"/>
    </row>
    <row r="674" spans="1:4" ht="12.75">
      <c r="A674" s="15"/>
      <c r="C674" s="16"/>
      <c r="D674" s="134"/>
    </row>
    <row r="675" spans="1:4" ht="12.75">
      <c r="A675" s="15"/>
      <c r="C675" s="16"/>
      <c r="D675" s="134"/>
    </row>
    <row r="676" spans="1:4" ht="12.75">
      <c r="A676" s="15"/>
      <c r="C676" s="16"/>
      <c r="D676" s="134"/>
    </row>
    <row r="677" spans="1:4" ht="12.75">
      <c r="A677" s="15"/>
      <c r="C677" s="16"/>
      <c r="D677" s="134"/>
    </row>
    <row r="678" spans="1:4" ht="12.75">
      <c r="A678" s="15"/>
      <c r="C678" s="16"/>
      <c r="D678" s="134"/>
    </row>
    <row r="679" spans="1:4" ht="12.75">
      <c r="A679" s="15"/>
      <c r="C679" s="16"/>
      <c r="D679" s="134"/>
    </row>
    <row r="680" spans="1:4" ht="12.75">
      <c r="A680" s="15"/>
      <c r="C680" s="16"/>
      <c r="D680" s="134"/>
    </row>
    <row r="681" spans="1:4" ht="12.75">
      <c r="A681" s="15"/>
      <c r="C681" s="16"/>
      <c r="D681" s="134"/>
    </row>
    <row r="682" spans="1:4" ht="12.75">
      <c r="A682" s="15"/>
      <c r="C682" s="16"/>
      <c r="D682" s="134"/>
    </row>
    <row r="683" spans="1:4" ht="12.75">
      <c r="A683" s="15"/>
      <c r="C683" s="16"/>
      <c r="D683" s="134"/>
    </row>
    <row r="684" spans="1:4" ht="12.75">
      <c r="A684" s="15"/>
      <c r="C684" s="16"/>
      <c r="D684" s="134"/>
    </row>
    <row r="685" spans="1:4" ht="12.75">
      <c r="A685" s="15"/>
      <c r="C685" s="16"/>
      <c r="D685" s="134"/>
    </row>
    <row r="686" spans="1:4" ht="12.75">
      <c r="A686" s="15"/>
      <c r="C686" s="16"/>
      <c r="D686" s="134"/>
    </row>
    <row r="687" spans="1:4" ht="12.75">
      <c r="A687" s="15"/>
      <c r="C687" s="16"/>
      <c r="D687" s="134"/>
    </row>
    <row r="688" spans="1:4" ht="12.75">
      <c r="A688" s="15"/>
      <c r="C688" s="16"/>
      <c r="D688" s="134"/>
    </row>
    <row r="689" spans="1:4" ht="12.75">
      <c r="A689" s="15"/>
      <c r="C689" s="16"/>
      <c r="D689" s="134"/>
    </row>
    <row r="690" spans="1:4" ht="12.75">
      <c r="A690" s="15"/>
      <c r="C690" s="16"/>
      <c r="D690" s="134"/>
    </row>
    <row r="691" spans="1:4" ht="12.75">
      <c r="A691" s="15"/>
      <c r="C691" s="16"/>
      <c r="D691" s="134"/>
    </row>
    <row r="692" spans="1:4" ht="12.75">
      <c r="A692" s="15"/>
      <c r="C692" s="16"/>
      <c r="D692" s="134"/>
    </row>
    <row r="693" spans="1:4" ht="12.75">
      <c r="A693" s="15"/>
      <c r="C693" s="16"/>
      <c r="D693" s="134"/>
    </row>
    <row r="694" spans="1:4" ht="12.75">
      <c r="A694" s="15"/>
      <c r="C694" s="16"/>
      <c r="D694" s="134"/>
    </row>
    <row r="695" spans="1:4" ht="12.75">
      <c r="A695" s="15"/>
      <c r="C695" s="16"/>
      <c r="D695" s="134"/>
    </row>
    <row r="696" spans="1:4" ht="12.75">
      <c r="A696" s="15"/>
      <c r="C696" s="16"/>
      <c r="D696" s="134"/>
    </row>
    <row r="697" spans="1:4" ht="12.75">
      <c r="A697" s="15"/>
      <c r="C697" s="16"/>
      <c r="D697" s="134"/>
    </row>
    <row r="698" spans="1:4" ht="12.75">
      <c r="A698" s="15"/>
      <c r="C698" s="16"/>
      <c r="D698" s="134"/>
    </row>
    <row r="699" spans="1:4" ht="12.75">
      <c r="A699" s="15"/>
      <c r="C699" s="16"/>
      <c r="D699" s="134"/>
    </row>
    <row r="700" spans="1:4" ht="12.75">
      <c r="A700" s="15"/>
      <c r="C700" s="16"/>
      <c r="D700" s="134"/>
    </row>
    <row r="701" spans="1:4" ht="12.75">
      <c r="A701" s="15"/>
      <c r="C701" s="16"/>
      <c r="D701" s="134"/>
    </row>
    <row r="702" spans="1:4" ht="12.75">
      <c r="A702" s="15"/>
      <c r="C702" s="16"/>
      <c r="D702" s="134"/>
    </row>
    <row r="703" spans="1:4" ht="12.75">
      <c r="A703" s="15"/>
      <c r="C703" s="16"/>
      <c r="D703" s="134"/>
    </row>
    <row r="704" spans="1:4" ht="12.75">
      <c r="A704" s="15"/>
      <c r="C704" s="16"/>
      <c r="D704" s="134"/>
    </row>
    <row r="705" spans="1:4" ht="12.75">
      <c r="A705" s="15"/>
      <c r="C705" s="16"/>
      <c r="D705" s="134"/>
    </row>
    <row r="706" spans="1:4" ht="12.75">
      <c r="A706" s="15"/>
      <c r="C706" s="16"/>
      <c r="D706" s="134"/>
    </row>
    <row r="707" spans="1:4" ht="12.75">
      <c r="A707" s="15"/>
      <c r="C707" s="16"/>
      <c r="D707" s="134"/>
    </row>
    <row r="708" spans="1:4" ht="12.75">
      <c r="A708" s="15"/>
      <c r="C708" s="16"/>
      <c r="D708" s="134"/>
    </row>
    <row r="709" spans="1:4" ht="12.75">
      <c r="A709" s="15"/>
      <c r="C709" s="16"/>
      <c r="D709" s="134"/>
    </row>
    <row r="710" spans="1:4" ht="12.75">
      <c r="A710" s="15"/>
      <c r="C710" s="16"/>
      <c r="D710" s="134"/>
    </row>
    <row r="711" spans="1:4" ht="12.75">
      <c r="A711" s="15"/>
      <c r="C711" s="16"/>
      <c r="D711" s="134"/>
    </row>
    <row r="712" spans="1:4" ht="12.75">
      <c r="A712" s="15"/>
      <c r="C712" s="16"/>
      <c r="D712" s="134"/>
    </row>
    <row r="713" spans="1:4" ht="12.75">
      <c r="A713" s="15"/>
      <c r="C713" s="16"/>
      <c r="D713" s="134"/>
    </row>
    <row r="714" spans="1:4" ht="12.75">
      <c r="A714" s="15"/>
      <c r="C714" s="16"/>
      <c r="D714" s="134"/>
    </row>
    <row r="715" spans="1:4" ht="12.75">
      <c r="A715" s="15"/>
      <c r="C715" s="16"/>
      <c r="D715" s="134"/>
    </row>
    <row r="716" spans="1:4" ht="12.75">
      <c r="A716" s="15"/>
      <c r="C716" s="16"/>
      <c r="D716" s="134"/>
    </row>
    <row r="717" spans="1:4" ht="12.75">
      <c r="A717" s="15"/>
      <c r="C717" s="16"/>
      <c r="D717" s="134"/>
    </row>
    <row r="718" spans="1:4" ht="12.75">
      <c r="A718" s="15"/>
      <c r="C718" s="16"/>
      <c r="D718" s="134"/>
    </row>
    <row r="719" spans="1:4" ht="12.75">
      <c r="A719" s="15"/>
      <c r="C719" s="16"/>
      <c r="D719" s="134"/>
    </row>
    <row r="720" spans="1:4" ht="12.75">
      <c r="A720" s="15"/>
      <c r="C720" s="16"/>
      <c r="D720" s="134"/>
    </row>
    <row r="721" spans="1:4" ht="12.75">
      <c r="A721" s="15"/>
      <c r="C721" s="16"/>
      <c r="D721" s="134"/>
    </row>
    <row r="722" spans="1:4" ht="12.75">
      <c r="A722" s="15"/>
      <c r="C722" s="16"/>
      <c r="D722" s="134"/>
    </row>
    <row r="723" spans="1:4" ht="12.75">
      <c r="A723" s="15"/>
      <c r="C723" s="16"/>
      <c r="D723" s="134"/>
    </row>
    <row r="724" spans="1:4" ht="12.75">
      <c r="A724" s="15"/>
      <c r="C724" s="16"/>
      <c r="D724" s="134"/>
    </row>
    <row r="725" spans="1:4" ht="12.75">
      <c r="A725" s="15"/>
      <c r="C725" s="16"/>
      <c r="D725" s="134"/>
    </row>
    <row r="726" spans="1:4" ht="12.75">
      <c r="A726" s="15"/>
      <c r="C726" s="16"/>
      <c r="D726" s="134"/>
    </row>
    <row r="727" spans="1:4" ht="12.75">
      <c r="A727" s="15"/>
      <c r="C727" s="16"/>
      <c r="D727" s="134"/>
    </row>
    <row r="728" spans="1:4" ht="12.75">
      <c r="A728" s="15"/>
      <c r="C728" s="16"/>
      <c r="D728" s="134"/>
    </row>
    <row r="729" spans="1:4" ht="12.75">
      <c r="A729" s="15"/>
      <c r="C729" s="16"/>
      <c r="D729" s="134"/>
    </row>
    <row r="730" spans="1:4" ht="12.75">
      <c r="A730" s="15"/>
      <c r="C730" s="16"/>
      <c r="D730" s="134"/>
    </row>
    <row r="731" spans="1:4" ht="12.75">
      <c r="A731" s="15"/>
      <c r="C731" s="16"/>
      <c r="D731" s="134"/>
    </row>
    <row r="732" spans="1:4" ht="12.75">
      <c r="A732" s="15"/>
      <c r="C732" s="16"/>
      <c r="D732" s="134"/>
    </row>
    <row r="733" spans="1:4" ht="12.75">
      <c r="A733" s="15"/>
      <c r="C733" s="16"/>
      <c r="D733" s="134"/>
    </row>
    <row r="734" spans="1:4" ht="12.75">
      <c r="A734" s="15"/>
      <c r="C734" s="16"/>
      <c r="D734" s="134"/>
    </row>
    <row r="735" spans="1:4" ht="12.75">
      <c r="A735" s="15"/>
      <c r="C735" s="16"/>
      <c r="D735" s="134"/>
    </row>
    <row r="736" spans="1:4" ht="12.75">
      <c r="A736" s="15"/>
      <c r="C736" s="16"/>
      <c r="D736" s="134"/>
    </row>
    <row r="737" spans="1:4" ht="12.75">
      <c r="A737" s="15"/>
      <c r="C737" s="16"/>
      <c r="D737" s="134"/>
    </row>
    <row r="738" spans="1:4" ht="12.75">
      <c r="A738" s="15"/>
      <c r="C738" s="16"/>
      <c r="D738" s="134"/>
    </row>
    <row r="739" spans="1:4" ht="12.75">
      <c r="A739" s="15"/>
      <c r="C739" s="16"/>
      <c r="D739" s="134"/>
    </row>
    <row r="740" spans="1:4" ht="12.75">
      <c r="A740" s="15"/>
      <c r="C740" s="16"/>
      <c r="D740" s="134"/>
    </row>
    <row r="741" spans="1:4" ht="12.75">
      <c r="A741" s="15"/>
      <c r="C741" s="16"/>
      <c r="D741" s="134"/>
    </row>
    <row r="742" spans="1:4" ht="12.75">
      <c r="A742" s="15"/>
      <c r="C742" s="16"/>
      <c r="D742" s="134"/>
    </row>
    <row r="743" spans="1:4" ht="12.75">
      <c r="A743" s="15"/>
      <c r="C743" s="16"/>
      <c r="D743" s="134"/>
    </row>
    <row r="744" spans="1:4" ht="12.75">
      <c r="A744" s="15"/>
      <c r="C744" s="16"/>
      <c r="D744" s="134"/>
    </row>
    <row r="745" spans="1:4" ht="12.75">
      <c r="A745" s="15"/>
      <c r="C745" s="16"/>
      <c r="D745" s="134"/>
    </row>
    <row r="746" spans="1:4" ht="12.75">
      <c r="A746" s="15"/>
      <c r="C746" s="16"/>
      <c r="D746" s="134"/>
    </row>
    <row r="747" spans="1:4" ht="12.75">
      <c r="A747" s="15"/>
      <c r="C747" s="16"/>
      <c r="D747" s="134"/>
    </row>
    <row r="748" spans="1:4" ht="12.75">
      <c r="A748" s="15"/>
      <c r="C748" s="16"/>
      <c r="D748" s="134"/>
    </row>
    <row r="749" spans="1:4" ht="12.75">
      <c r="A749" s="15"/>
      <c r="C749" s="16"/>
      <c r="D749" s="134"/>
    </row>
    <row r="750" spans="1:4" ht="12.75">
      <c r="A750" s="15"/>
      <c r="C750" s="16"/>
      <c r="D750" s="134"/>
    </row>
    <row r="751" spans="1:4" ht="12.75">
      <c r="A751" s="15"/>
      <c r="C751" s="16"/>
      <c r="D751" s="134"/>
    </row>
    <row r="752" spans="1:4" ht="12.75">
      <c r="A752" s="15"/>
      <c r="C752" s="16"/>
      <c r="D752" s="134"/>
    </row>
    <row r="753" spans="1:4" ht="12.75">
      <c r="A753" s="15"/>
      <c r="C753" s="16"/>
      <c r="D753" s="134"/>
    </row>
    <row r="754" spans="1:4" ht="12.75">
      <c r="A754" s="15"/>
      <c r="C754" s="16"/>
      <c r="D754" s="134"/>
    </row>
    <row r="755" spans="1:4" ht="12.75">
      <c r="A755" s="15"/>
      <c r="C755" s="16"/>
      <c r="D755" s="134"/>
    </row>
    <row r="756" spans="1:4" ht="12.75">
      <c r="A756" s="15"/>
      <c r="C756" s="16"/>
      <c r="D756" s="134"/>
    </row>
    <row r="757" spans="1:4" ht="12.75">
      <c r="A757" s="15"/>
      <c r="C757" s="16"/>
      <c r="D757" s="134"/>
    </row>
    <row r="758" spans="1:4" ht="12.75">
      <c r="A758" s="15"/>
      <c r="C758" s="16"/>
      <c r="D758" s="134"/>
    </row>
    <row r="759" spans="1:4" ht="12.75">
      <c r="A759" s="15"/>
      <c r="C759" s="16"/>
      <c r="D759" s="134"/>
    </row>
    <row r="760" spans="1:4" ht="12.75">
      <c r="A760" s="15"/>
      <c r="C760" s="16"/>
      <c r="D760" s="134"/>
    </row>
    <row r="761" spans="1:4" ht="12.75">
      <c r="A761" s="15"/>
      <c r="C761" s="16"/>
      <c r="D761" s="134"/>
    </row>
    <row r="762" spans="1:4" ht="12.75">
      <c r="A762" s="15"/>
      <c r="C762" s="16"/>
      <c r="D762" s="134"/>
    </row>
    <row r="763" spans="1:4" ht="12.75">
      <c r="A763" s="15"/>
      <c r="C763" s="16"/>
      <c r="D763" s="134"/>
    </row>
    <row r="764" spans="1:4" ht="12.75">
      <c r="A764" s="15"/>
      <c r="C764" s="16"/>
      <c r="D764" s="134"/>
    </row>
  </sheetData>
  <sheetProtection/>
  <mergeCells count="48">
    <mergeCell ref="A3:D3"/>
    <mergeCell ref="A5:D5"/>
    <mergeCell ref="A38:D38"/>
    <mergeCell ref="A48:D48"/>
    <mergeCell ref="A95:D95"/>
    <mergeCell ref="A145:C145"/>
    <mergeCell ref="A37:C37"/>
    <mergeCell ref="A71:C71"/>
    <mergeCell ref="A83:C83"/>
    <mergeCell ref="A146:D146"/>
    <mergeCell ref="A84:D84"/>
    <mergeCell ref="A102:C102"/>
    <mergeCell ref="A195:D195"/>
    <mergeCell ref="A94:C94"/>
    <mergeCell ref="A103:D103"/>
    <mergeCell ref="A125:D125"/>
    <mergeCell ref="A194:C194"/>
    <mergeCell ref="A109:C109"/>
    <mergeCell ref="A200:D200"/>
    <mergeCell ref="A223:C223"/>
    <mergeCell ref="A224:D224"/>
    <mergeCell ref="A218:D218"/>
    <mergeCell ref="A220:D220"/>
    <mergeCell ref="A137:C137"/>
    <mergeCell ref="A175:D175"/>
    <mergeCell ref="A206:D206"/>
    <mergeCell ref="A211:C211"/>
    <mergeCell ref="A205:C205"/>
    <mergeCell ref="A212:D212"/>
    <mergeCell ref="B245:C245"/>
    <mergeCell ref="B243:C243"/>
    <mergeCell ref="B244:C244"/>
    <mergeCell ref="A230:C230"/>
    <mergeCell ref="A174:C174"/>
    <mergeCell ref="A233:D233"/>
    <mergeCell ref="A235:C235"/>
    <mergeCell ref="A231:D231"/>
    <mergeCell ref="A216:D216"/>
    <mergeCell ref="A238:D238"/>
    <mergeCell ref="A236:D236"/>
    <mergeCell ref="A226:D226"/>
    <mergeCell ref="A47:C47"/>
    <mergeCell ref="A72:D72"/>
    <mergeCell ref="A138:D138"/>
    <mergeCell ref="A123:D123"/>
    <mergeCell ref="A199:C199"/>
    <mergeCell ref="A110:D110"/>
    <mergeCell ref="A120:C120"/>
  </mergeCells>
  <printOptions horizontalCentered="1"/>
  <pageMargins left="0.5905511811023623" right="0" top="0.3937007874015748" bottom="0.3937007874015748" header="0.7086614173228347" footer="0.5118110236220472"/>
  <pageSetup horizontalDpi="600" verticalDpi="600" orientation="portrait" paperSize="9" scale="81" r:id="rId1"/>
  <headerFooter alignWithMargins="0">
    <oddFooter>&amp;CStrona &amp;P z &amp;N</oddFooter>
  </headerFooter>
  <rowBreaks count="3" manualBreakCount="3">
    <brk id="71" max="3" man="1"/>
    <brk id="145" max="3" man="1"/>
    <brk id="21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view="pageBreakPreview" zoomScale="80" zoomScaleSheetLayoutView="80" zoomScalePageLayoutView="0" workbookViewId="0" topLeftCell="A1">
      <selection activeCell="J35" sqref="J35"/>
    </sheetView>
  </sheetViews>
  <sheetFormatPr defaultColWidth="9.140625" defaultRowHeight="12.75"/>
  <cols>
    <col min="1" max="1" width="4.57421875" style="4" customWidth="1"/>
    <col min="2" max="2" width="20.28125" style="4" customWidth="1"/>
    <col min="3" max="3" width="18.28125" style="42" customWidth="1"/>
    <col min="4" max="4" width="21.8515625" style="8" customWidth="1"/>
    <col min="5" max="5" width="13.421875" style="4" customWidth="1"/>
    <col min="6" max="6" width="21.8515625" style="4" customWidth="1"/>
    <col min="7" max="7" width="12.00390625" style="4" customWidth="1"/>
    <col min="8" max="8" width="13.140625" style="4" customWidth="1"/>
    <col min="9" max="9" width="11.57421875" style="6" customWidth="1"/>
    <col min="10" max="10" width="10.8515625" style="6" customWidth="1"/>
    <col min="11" max="11" width="15.140625" style="4" customWidth="1"/>
    <col min="12" max="12" width="15.57421875" style="4" customWidth="1"/>
    <col min="13" max="13" width="14.7109375" style="4" customWidth="1"/>
    <col min="14" max="14" width="23.00390625" style="4" customWidth="1"/>
    <col min="15" max="15" width="19.00390625" style="43" customWidth="1"/>
    <col min="16" max="19" width="15.00390625" style="4" customWidth="1"/>
    <col min="20" max="23" width="8.00390625" style="4" customWidth="1"/>
    <col min="24" max="16384" width="9.140625" style="4" customWidth="1"/>
  </cols>
  <sheetData>
    <row r="1" spans="1:9" ht="18">
      <c r="A1" s="5" t="s">
        <v>84</v>
      </c>
      <c r="I1" s="47"/>
    </row>
    <row r="2" spans="1:23" ht="23.25" customHeight="1">
      <c r="A2" s="189" t="s">
        <v>16</v>
      </c>
      <c r="B2" s="189"/>
      <c r="C2" s="189"/>
      <c r="D2" s="189"/>
      <c r="E2" s="189"/>
      <c r="F2" s="189"/>
      <c r="G2" s="189"/>
      <c r="H2" s="189"/>
      <c r="I2" s="189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1:23" s="10" customFormat="1" ht="18" customHeight="1">
      <c r="A3" s="187" t="s">
        <v>17</v>
      </c>
      <c r="B3" s="185" t="s">
        <v>18</v>
      </c>
      <c r="C3" s="185" t="s">
        <v>19</v>
      </c>
      <c r="D3" s="185" t="s">
        <v>20</v>
      </c>
      <c r="E3" s="185" t="s">
        <v>21</v>
      </c>
      <c r="F3" s="185" t="s">
        <v>66</v>
      </c>
      <c r="G3" s="185" t="s">
        <v>54</v>
      </c>
      <c r="H3" s="185" t="s">
        <v>22</v>
      </c>
      <c r="I3" s="185" t="s">
        <v>9</v>
      </c>
      <c r="J3" s="185" t="s">
        <v>10</v>
      </c>
      <c r="K3" s="185" t="s">
        <v>11</v>
      </c>
      <c r="L3" s="185" t="s">
        <v>55</v>
      </c>
      <c r="M3" s="185" t="s">
        <v>56</v>
      </c>
      <c r="N3" s="185" t="s">
        <v>12</v>
      </c>
      <c r="O3" s="188" t="s">
        <v>232</v>
      </c>
      <c r="P3" s="185" t="s">
        <v>57</v>
      </c>
      <c r="Q3" s="185"/>
      <c r="R3" s="185" t="s">
        <v>58</v>
      </c>
      <c r="S3" s="185"/>
      <c r="T3" s="185" t="s">
        <v>86</v>
      </c>
      <c r="U3" s="185"/>
      <c r="V3" s="185"/>
      <c r="W3" s="185"/>
    </row>
    <row r="4" spans="1:23" s="10" customFormat="1" ht="36.75" customHeight="1">
      <c r="A4" s="187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8"/>
      <c r="P4" s="185"/>
      <c r="Q4" s="185"/>
      <c r="R4" s="185"/>
      <c r="S4" s="185"/>
      <c r="T4" s="185"/>
      <c r="U4" s="185"/>
      <c r="V4" s="185"/>
      <c r="W4" s="185"/>
    </row>
    <row r="5" spans="1:23" s="10" customFormat="1" ht="42" customHeight="1">
      <c r="A5" s="187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8"/>
      <c r="P5" s="3" t="s">
        <v>23</v>
      </c>
      <c r="Q5" s="3" t="s">
        <v>24</v>
      </c>
      <c r="R5" s="3" t="s">
        <v>23</v>
      </c>
      <c r="S5" s="3" t="s">
        <v>24</v>
      </c>
      <c r="T5" s="3" t="s">
        <v>59</v>
      </c>
      <c r="U5" s="3" t="s">
        <v>60</v>
      </c>
      <c r="V5" s="3" t="s">
        <v>61</v>
      </c>
      <c r="W5" s="3" t="s">
        <v>62</v>
      </c>
    </row>
    <row r="6" spans="1:23" ht="18.75" customHeight="1">
      <c r="A6" s="186" t="s">
        <v>347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22"/>
      <c r="M6" s="22"/>
      <c r="N6" s="22"/>
      <c r="O6" s="48"/>
      <c r="P6" s="23"/>
      <c r="Q6" s="23"/>
      <c r="R6" s="23"/>
      <c r="S6" s="23"/>
      <c r="T6" s="23"/>
      <c r="U6" s="23"/>
      <c r="V6" s="23"/>
      <c r="W6" s="23"/>
    </row>
    <row r="7" spans="1:23" s="10" customFormat="1" ht="40.5" customHeight="1">
      <c r="A7" s="2">
        <v>1</v>
      </c>
      <c r="B7" s="2" t="s">
        <v>411</v>
      </c>
      <c r="C7" s="2" t="s">
        <v>412</v>
      </c>
      <c r="D7" s="2" t="s">
        <v>174</v>
      </c>
      <c r="E7" s="2" t="s">
        <v>175</v>
      </c>
      <c r="F7" s="2" t="s">
        <v>227</v>
      </c>
      <c r="G7" s="2" t="s">
        <v>413</v>
      </c>
      <c r="H7" s="2">
        <v>2000</v>
      </c>
      <c r="I7" s="2" t="s">
        <v>181</v>
      </c>
      <c r="J7" s="44">
        <v>6</v>
      </c>
      <c r="K7" s="2"/>
      <c r="L7" s="2" t="s">
        <v>193</v>
      </c>
      <c r="M7" s="2" t="s">
        <v>91</v>
      </c>
      <c r="N7" s="2" t="s">
        <v>184</v>
      </c>
      <c r="O7" s="28"/>
      <c r="P7" s="3" t="s">
        <v>477</v>
      </c>
      <c r="Q7" s="3" t="s">
        <v>478</v>
      </c>
      <c r="R7" s="3" t="s">
        <v>186</v>
      </c>
      <c r="S7" s="3" t="s">
        <v>186</v>
      </c>
      <c r="T7" s="113" t="s">
        <v>185</v>
      </c>
      <c r="U7" s="113" t="s">
        <v>185</v>
      </c>
      <c r="V7" s="113"/>
      <c r="W7" s="113"/>
    </row>
    <row r="8" spans="1:23" s="10" customFormat="1" ht="40.5" customHeight="1">
      <c r="A8" s="2">
        <v>2</v>
      </c>
      <c r="B8" s="2" t="s">
        <v>410</v>
      </c>
      <c r="C8" s="2">
        <v>244</v>
      </c>
      <c r="D8" s="2">
        <v>11753</v>
      </c>
      <c r="E8" s="2" t="s">
        <v>172</v>
      </c>
      <c r="F8" s="2" t="s">
        <v>227</v>
      </c>
      <c r="G8" s="2" t="s">
        <v>190</v>
      </c>
      <c r="H8" s="2">
        <v>1989</v>
      </c>
      <c r="I8" s="2" t="s">
        <v>179</v>
      </c>
      <c r="J8" s="44">
        <v>6</v>
      </c>
      <c r="K8" s="2" t="s">
        <v>192</v>
      </c>
      <c r="L8" s="2" t="s">
        <v>196</v>
      </c>
      <c r="M8" s="2" t="s">
        <v>91</v>
      </c>
      <c r="N8" s="2" t="s">
        <v>184</v>
      </c>
      <c r="O8" s="28"/>
      <c r="P8" s="3" t="s">
        <v>479</v>
      </c>
      <c r="Q8" s="3" t="s">
        <v>480</v>
      </c>
      <c r="R8" s="3" t="s">
        <v>186</v>
      </c>
      <c r="S8" s="3" t="s">
        <v>186</v>
      </c>
      <c r="T8" s="113" t="s">
        <v>185</v>
      </c>
      <c r="U8" s="113" t="s">
        <v>185</v>
      </c>
      <c r="V8" s="113"/>
      <c r="W8" s="113"/>
    </row>
    <row r="9" spans="1:23" s="10" customFormat="1" ht="44.25" customHeight="1">
      <c r="A9" s="2">
        <v>3</v>
      </c>
      <c r="B9" s="2" t="s">
        <v>406</v>
      </c>
      <c r="C9" s="2" t="s">
        <v>407</v>
      </c>
      <c r="D9" s="2" t="s">
        <v>169</v>
      </c>
      <c r="E9" s="2" t="s">
        <v>170</v>
      </c>
      <c r="F9" s="2" t="s">
        <v>227</v>
      </c>
      <c r="G9" s="2" t="s">
        <v>188</v>
      </c>
      <c r="H9" s="2">
        <v>2006</v>
      </c>
      <c r="I9" s="2" t="s">
        <v>408</v>
      </c>
      <c r="J9" s="44">
        <v>6</v>
      </c>
      <c r="K9" s="2"/>
      <c r="L9" s="2" t="s">
        <v>194</v>
      </c>
      <c r="M9" s="2" t="s">
        <v>91</v>
      </c>
      <c r="N9" s="40" t="s">
        <v>183</v>
      </c>
      <c r="O9" s="28">
        <v>84800</v>
      </c>
      <c r="P9" s="3" t="s">
        <v>481</v>
      </c>
      <c r="Q9" s="3" t="s">
        <v>482</v>
      </c>
      <c r="R9" s="3" t="s">
        <v>481</v>
      </c>
      <c r="S9" s="3" t="s">
        <v>482</v>
      </c>
      <c r="T9" s="113" t="s">
        <v>185</v>
      </c>
      <c r="U9" s="113" t="s">
        <v>185</v>
      </c>
      <c r="V9" s="113" t="s">
        <v>185</v>
      </c>
      <c r="W9" s="113"/>
    </row>
    <row r="10" spans="1:23" s="10" customFormat="1" ht="42" customHeight="1">
      <c r="A10" s="2">
        <v>4</v>
      </c>
      <c r="B10" s="2" t="s">
        <v>403</v>
      </c>
      <c r="C10" s="2" t="s">
        <v>404</v>
      </c>
      <c r="D10" s="108" t="s">
        <v>402</v>
      </c>
      <c r="E10" s="2" t="s">
        <v>171</v>
      </c>
      <c r="F10" s="2" t="s">
        <v>227</v>
      </c>
      <c r="G10" s="2" t="s">
        <v>189</v>
      </c>
      <c r="H10" s="2">
        <v>1978</v>
      </c>
      <c r="I10" s="2" t="s">
        <v>178</v>
      </c>
      <c r="J10" s="44">
        <v>6</v>
      </c>
      <c r="K10" s="2"/>
      <c r="L10" s="2" t="s">
        <v>192</v>
      </c>
      <c r="M10" s="2" t="s">
        <v>91</v>
      </c>
      <c r="N10" s="2" t="s">
        <v>184</v>
      </c>
      <c r="O10" s="28"/>
      <c r="P10" s="3" t="s">
        <v>479</v>
      </c>
      <c r="Q10" s="3" t="s">
        <v>480</v>
      </c>
      <c r="R10" s="3" t="s">
        <v>186</v>
      </c>
      <c r="S10" s="3" t="s">
        <v>186</v>
      </c>
      <c r="T10" s="113" t="s">
        <v>185</v>
      </c>
      <c r="U10" s="113" t="s">
        <v>185</v>
      </c>
      <c r="V10" s="113"/>
      <c r="W10" s="113"/>
    </row>
    <row r="11" spans="1:23" s="10" customFormat="1" ht="48.75" customHeight="1">
      <c r="A11" s="2">
        <v>5</v>
      </c>
      <c r="B11" s="2" t="s">
        <v>400</v>
      </c>
      <c r="C11" s="2" t="s">
        <v>401</v>
      </c>
      <c r="D11" s="2">
        <v>4900154180</v>
      </c>
      <c r="E11" s="2" t="s">
        <v>173</v>
      </c>
      <c r="F11" s="2" t="s">
        <v>227</v>
      </c>
      <c r="G11" s="2" t="s">
        <v>191</v>
      </c>
      <c r="H11" s="2">
        <v>1984</v>
      </c>
      <c r="I11" s="2" t="s">
        <v>180</v>
      </c>
      <c r="J11" s="44">
        <v>9</v>
      </c>
      <c r="K11" s="2"/>
      <c r="L11" s="2" t="s">
        <v>197</v>
      </c>
      <c r="M11" s="2" t="s">
        <v>91</v>
      </c>
      <c r="N11" s="2" t="s">
        <v>184</v>
      </c>
      <c r="O11" s="28"/>
      <c r="P11" s="3" t="s">
        <v>483</v>
      </c>
      <c r="Q11" s="3" t="s">
        <v>484</v>
      </c>
      <c r="R11" s="3" t="s">
        <v>186</v>
      </c>
      <c r="S11" s="3" t="s">
        <v>186</v>
      </c>
      <c r="T11" s="113" t="s">
        <v>185</v>
      </c>
      <c r="U11" s="113" t="s">
        <v>185</v>
      </c>
      <c r="V11" s="113"/>
      <c r="W11" s="113"/>
    </row>
    <row r="12" spans="1:23" s="10" customFormat="1" ht="39.75" customHeight="1">
      <c r="A12" s="2">
        <v>6</v>
      </c>
      <c r="B12" s="105" t="s">
        <v>358</v>
      </c>
      <c r="C12" s="105" t="s">
        <v>359</v>
      </c>
      <c r="D12" s="106">
        <v>13822</v>
      </c>
      <c r="E12" s="106" t="s">
        <v>177</v>
      </c>
      <c r="F12" s="2" t="s">
        <v>360</v>
      </c>
      <c r="G12" s="106" t="s">
        <v>186</v>
      </c>
      <c r="H12" s="106">
        <v>1974</v>
      </c>
      <c r="I12" s="106" t="s">
        <v>354</v>
      </c>
      <c r="J12" s="107" t="s">
        <v>182</v>
      </c>
      <c r="K12" s="106" t="s">
        <v>361</v>
      </c>
      <c r="L12" s="2" t="s">
        <v>195</v>
      </c>
      <c r="M12" s="2" t="s">
        <v>91</v>
      </c>
      <c r="N12" s="2"/>
      <c r="O12" s="28"/>
      <c r="P12" s="3" t="s">
        <v>485</v>
      </c>
      <c r="Q12" s="3" t="s">
        <v>486</v>
      </c>
      <c r="R12" s="3" t="s">
        <v>186</v>
      </c>
      <c r="S12" s="3" t="s">
        <v>186</v>
      </c>
      <c r="T12" s="113" t="s">
        <v>185</v>
      </c>
      <c r="U12" s="113"/>
      <c r="V12" s="113"/>
      <c r="W12" s="113"/>
    </row>
    <row r="13" spans="1:23" s="10" customFormat="1" ht="39.75" customHeight="1">
      <c r="A13" s="2">
        <v>7</v>
      </c>
      <c r="B13" s="105" t="s">
        <v>363</v>
      </c>
      <c r="C13" s="105" t="s">
        <v>364</v>
      </c>
      <c r="D13" s="106" t="s">
        <v>365</v>
      </c>
      <c r="E13" s="106" t="s">
        <v>362</v>
      </c>
      <c r="F13" s="2" t="s">
        <v>366</v>
      </c>
      <c r="G13" s="106" t="s">
        <v>186</v>
      </c>
      <c r="H13" s="106">
        <v>2019</v>
      </c>
      <c r="I13" s="106" t="s">
        <v>367</v>
      </c>
      <c r="J13" s="107" t="s">
        <v>186</v>
      </c>
      <c r="K13" s="106"/>
      <c r="L13" s="2" t="s">
        <v>368</v>
      </c>
      <c r="M13" s="2" t="s">
        <v>91</v>
      </c>
      <c r="N13" s="2"/>
      <c r="O13" s="28">
        <v>68800</v>
      </c>
      <c r="P13" s="3" t="s">
        <v>487</v>
      </c>
      <c r="Q13" s="3" t="s">
        <v>488</v>
      </c>
      <c r="R13" s="3" t="s">
        <v>487</v>
      </c>
      <c r="S13" s="3" t="s">
        <v>488</v>
      </c>
      <c r="T13" s="113" t="s">
        <v>185</v>
      </c>
      <c r="U13" s="113"/>
      <c r="V13" s="113" t="s">
        <v>185</v>
      </c>
      <c r="W13" s="113"/>
    </row>
    <row r="14" spans="1:23" ht="18.75" customHeight="1">
      <c r="A14" s="174" t="s">
        <v>348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86"/>
      <c r="M14" s="86"/>
      <c r="N14" s="86"/>
      <c r="O14" s="87"/>
      <c r="P14" s="88"/>
      <c r="Q14" s="88"/>
      <c r="R14" s="88"/>
      <c r="S14" s="88"/>
      <c r="T14" s="88"/>
      <c r="U14" s="88"/>
      <c r="V14" s="88"/>
      <c r="W14" s="88"/>
    </row>
    <row r="15" spans="1:23" ht="42.75" customHeight="1">
      <c r="A15" s="2">
        <v>8</v>
      </c>
      <c r="B15" s="2" t="s">
        <v>353</v>
      </c>
      <c r="C15" s="2" t="s">
        <v>352</v>
      </c>
      <c r="D15" s="2">
        <v>25666</v>
      </c>
      <c r="E15" s="2" t="s">
        <v>176</v>
      </c>
      <c r="F15" s="2" t="s">
        <v>187</v>
      </c>
      <c r="G15" s="2" t="s">
        <v>186</v>
      </c>
      <c r="H15" s="2">
        <v>1984</v>
      </c>
      <c r="I15" s="2" t="s">
        <v>354</v>
      </c>
      <c r="J15" s="44" t="s">
        <v>186</v>
      </c>
      <c r="K15" s="2"/>
      <c r="L15" s="2" t="s">
        <v>355</v>
      </c>
      <c r="M15" s="2" t="s">
        <v>91</v>
      </c>
      <c r="N15" s="2"/>
      <c r="O15" s="28"/>
      <c r="P15" s="3" t="s">
        <v>489</v>
      </c>
      <c r="Q15" s="3" t="s">
        <v>490</v>
      </c>
      <c r="R15" s="3" t="s">
        <v>186</v>
      </c>
      <c r="S15" s="3" t="s">
        <v>186</v>
      </c>
      <c r="T15" s="113" t="s">
        <v>185</v>
      </c>
      <c r="U15" s="113"/>
      <c r="V15" s="113"/>
      <c r="W15" s="113"/>
    </row>
    <row r="16" spans="1:23" s="10" customFormat="1" ht="39.75" customHeight="1">
      <c r="A16" s="2">
        <v>9</v>
      </c>
      <c r="B16" s="105" t="s">
        <v>351</v>
      </c>
      <c r="C16" s="105" t="s">
        <v>285</v>
      </c>
      <c r="D16" s="106">
        <v>1266374</v>
      </c>
      <c r="E16" s="106" t="s">
        <v>270</v>
      </c>
      <c r="F16" s="2" t="s">
        <v>286</v>
      </c>
      <c r="G16" s="106" t="s">
        <v>186</v>
      </c>
      <c r="H16" s="106">
        <v>1991</v>
      </c>
      <c r="I16" s="106" t="s">
        <v>271</v>
      </c>
      <c r="J16" s="107" t="s">
        <v>186</v>
      </c>
      <c r="K16" s="106" t="s">
        <v>272</v>
      </c>
      <c r="L16" s="106" t="s">
        <v>287</v>
      </c>
      <c r="M16" s="2" t="s">
        <v>91</v>
      </c>
      <c r="N16" s="2"/>
      <c r="O16" s="28"/>
      <c r="P16" s="3" t="s">
        <v>491</v>
      </c>
      <c r="Q16" s="3" t="s">
        <v>492</v>
      </c>
      <c r="R16" s="3" t="s">
        <v>186</v>
      </c>
      <c r="S16" s="3" t="s">
        <v>186</v>
      </c>
      <c r="T16" s="113" t="s">
        <v>185</v>
      </c>
      <c r="U16" s="113"/>
      <c r="V16" s="113"/>
      <c r="W16" s="113"/>
    </row>
    <row r="17" spans="1:23" ht="39.75" customHeight="1">
      <c r="A17" s="40">
        <v>10</v>
      </c>
      <c r="B17" s="40" t="s">
        <v>469</v>
      </c>
      <c r="C17" s="40" t="s">
        <v>470</v>
      </c>
      <c r="D17" s="118" t="s">
        <v>471</v>
      </c>
      <c r="E17" s="118" t="s">
        <v>472</v>
      </c>
      <c r="F17" s="40" t="s">
        <v>227</v>
      </c>
      <c r="G17" s="118" t="s">
        <v>473</v>
      </c>
      <c r="H17" s="118">
        <v>2019</v>
      </c>
      <c r="I17" s="118" t="s">
        <v>474</v>
      </c>
      <c r="J17" s="119">
        <v>6</v>
      </c>
      <c r="K17" s="118" t="s">
        <v>476</v>
      </c>
      <c r="L17" s="118" t="s">
        <v>475</v>
      </c>
      <c r="M17" s="40" t="s">
        <v>91</v>
      </c>
      <c r="N17" s="40"/>
      <c r="O17" s="138">
        <v>382500</v>
      </c>
      <c r="P17" s="114" t="s">
        <v>493</v>
      </c>
      <c r="Q17" s="114" t="s">
        <v>494</v>
      </c>
      <c r="R17" s="114" t="s">
        <v>493</v>
      </c>
      <c r="S17" s="114" t="s">
        <v>494</v>
      </c>
      <c r="T17" s="115" t="s">
        <v>185</v>
      </c>
      <c r="U17" s="115" t="s">
        <v>185</v>
      </c>
      <c r="V17" s="115" t="s">
        <v>185</v>
      </c>
      <c r="W17" s="115"/>
    </row>
    <row r="18" spans="1:23" ht="18.75" customHeight="1">
      <c r="A18" s="186" t="s">
        <v>349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22"/>
      <c r="M18" s="22"/>
      <c r="N18" s="22"/>
      <c r="O18" s="48"/>
      <c r="P18" s="23"/>
      <c r="Q18" s="23"/>
      <c r="R18" s="23"/>
      <c r="S18" s="23"/>
      <c r="T18" s="23"/>
      <c r="U18" s="23"/>
      <c r="V18" s="23"/>
      <c r="W18" s="23"/>
    </row>
    <row r="19" spans="1:23" s="10" customFormat="1" ht="39.75" customHeight="1">
      <c r="A19" s="2">
        <v>11</v>
      </c>
      <c r="B19" s="105" t="s">
        <v>356</v>
      </c>
      <c r="C19" s="105" t="s">
        <v>265</v>
      </c>
      <c r="D19" s="106" t="s">
        <v>264</v>
      </c>
      <c r="E19" s="106" t="s">
        <v>263</v>
      </c>
      <c r="F19" s="2" t="s">
        <v>227</v>
      </c>
      <c r="G19" s="106" t="s">
        <v>266</v>
      </c>
      <c r="H19" s="106">
        <v>2018</v>
      </c>
      <c r="I19" s="106" t="s">
        <v>268</v>
      </c>
      <c r="J19" s="107">
        <v>6</v>
      </c>
      <c r="K19" s="106" t="s">
        <v>409</v>
      </c>
      <c r="L19" s="106" t="s">
        <v>269</v>
      </c>
      <c r="M19" s="2" t="s">
        <v>91</v>
      </c>
      <c r="N19" s="2" t="s">
        <v>184</v>
      </c>
      <c r="O19" s="28">
        <v>634300</v>
      </c>
      <c r="P19" s="3" t="s">
        <v>495</v>
      </c>
      <c r="Q19" s="3" t="s">
        <v>496</v>
      </c>
      <c r="R19" s="3" t="s">
        <v>495</v>
      </c>
      <c r="S19" s="3" t="s">
        <v>496</v>
      </c>
      <c r="T19" s="113" t="s">
        <v>185</v>
      </c>
      <c r="U19" s="113" t="s">
        <v>185</v>
      </c>
      <c r="V19" s="113" t="s">
        <v>185</v>
      </c>
      <c r="W19" s="113"/>
    </row>
    <row r="20" spans="1:23" ht="18.75" customHeight="1">
      <c r="A20" s="186" t="s">
        <v>350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22"/>
      <c r="M20" s="22"/>
      <c r="N20" s="22"/>
      <c r="O20" s="48"/>
      <c r="P20" s="23"/>
      <c r="Q20" s="23"/>
      <c r="R20" s="23"/>
      <c r="S20" s="23"/>
      <c r="T20" s="23"/>
      <c r="U20" s="23"/>
      <c r="V20" s="23"/>
      <c r="W20" s="23"/>
    </row>
    <row r="21" spans="1:23" s="10" customFormat="1" ht="39.75" customHeight="1">
      <c r="A21" s="2">
        <v>12</v>
      </c>
      <c r="B21" s="105" t="s">
        <v>357</v>
      </c>
      <c r="C21" s="105" t="s">
        <v>205</v>
      </c>
      <c r="D21" s="106" t="s">
        <v>202</v>
      </c>
      <c r="E21" s="106" t="s">
        <v>203</v>
      </c>
      <c r="F21" s="2" t="s">
        <v>227</v>
      </c>
      <c r="G21" s="106" t="s">
        <v>267</v>
      </c>
      <c r="H21" s="106">
        <v>2015</v>
      </c>
      <c r="I21" s="106" t="s">
        <v>204</v>
      </c>
      <c r="J21" s="107">
        <v>6</v>
      </c>
      <c r="K21" s="106"/>
      <c r="L21" s="106" t="s">
        <v>206</v>
      </c>
      <c r="M21" s="2" t="s">
        <v>91</v>
      </c>
      <c r="N21" s="2" t="s">
        <v>184</v>
      </c>
      <c r="O21" s="28">
        <v>421500</v>
      </c>
      <c r="P21" s="3" t="s">
        <v>497</v>
      </c>
      <c r="Q21" s="3" t="s">
        <v>498</v>
      </c>
      <c r="R21" s="3" t="s">
        <v>497</v>
      </c>
      <c r="S21" s="3" t="s">
        <v>498</v>
      </c>
      <c r="T21" s="113" t="s">
        <v>185</v>
      </c>
      <c r="U21" s="113" t="s">
        <v>185</v>
      </c>
      <c r="V21" s="113" t="s">
        <v>185</v>
      </c>
      <c r="W21" s="113"/>
    </row>
    <row r="22" spans="1:23" ht="18.75" customHeight="1">
      <c r="A22" s="186" t="s">
        <v>369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22"/>
      <c r="M22" s="22"/>
      <c r="N22" s="22"/>
      <c r="O22" s="48"/>
      <c r="P22" s="23"/>
      <c r="Q22" s="23"/>
      <c r="R22" s="23"/>
      <c r="S22" s="23"/>
      <c r="T22" s="23"/>
      <c r="U22" s="23"/>
      <c r="V22" s="23"/>
      <c r="W22" s="23"/>
    </row>
    <row r="23" spans="1:23" s="10" customFormat="1" ht="39.75" customHeight="1">
      <c r="A23" s="2">
        <v>13</v>
      </c>
      <c r="B23" s="105" t="s">
        <v>371</v>
      </c>
      <c r="C23" s="105" t="s">
        <v>372</v>
      </c>
      <c r="D23" s="106" t="s">
        <v>373</v>
      </c>
      <c r="E23" s="106" t="s">
        <v>370</v>
      </c>
      <c r="F23" s="2" t="s">
        <v>227</v>
      </c>
      <c r="G23" s="106" t="s">
        <v>377</v>
      </c>
      <c r="H23" s="106">
        <v>2019</v>
      </c>
      <c r="I23" s="106" t="s">
        <v>376</v>
      </c>
      <c r="J23" s="107">
        <v>6</v>
      </c>
      <c r="K23" s="106" t="s">
        <v>374</v>
      </c>
      <c r="L23" s="106" t="s">
        <v>375</v>
      </c>
      <c r="M23" s="2" t="s">
        <v>91</v>
      </c>
      <c r="N23" s="2"/>
      <c r="O23" s="28">
        <v>153500</v>
      </c>
      <c r="P23" s="3" t="s">
        <v>499</v>
      </c>
      <c r="Q23" s="3" t="s">
        <v>500</v>
      </c>
      <c r="R23" s="3" t="s">
        <v>499</v>
      </c>
      <c r="S23" s="3" t="s">
        <v>500</v>
      </c>
      <c r="T23" s="113" t="s">
        <v>185</v>
      </c>
      <c r="U23" s="113" t="s">
        <v>185</v>
      </c>
      <c r="V23" s="113" t="s">
        <v>185</v>
      </c>
      <c r="W23" s="113"/>
    </row>
  </sheetData>
  <sheetProtection/>
  <mergeCells count="25">
    <mergeCell ref="A20:K20"/>
    <mergeCell ref="A22:K22"/>
    <mergeCell ref="A2:I2"/>
    <mergeCell ref="G3:G5"/>
    <mergeCell ref="J2:W2"/>
    <mergeCell ref="L3:L5"/>
    <mergeCell ref="N3:N5"/>
    <mergeCell ref="M3:M5"/>
    <mergeCell ref="P3:Q4"/>
    <mergeCell ref="D3:D5"/>
    <mergeCell ref="A14:K14"/>
    <mergeCell ref="E3:E5"/>
    <mergeCell ref="C3:C5"/>
    <mergeCell ref="A18:K18"/>
    <mergeCell ref="R3:S4"/>
    <mergeCell ref="F3:F5"/>
    <mergeCell ref="T3:W4"/>
    <mergeCell ref="A6:K6"/>
    <mergeCell ref="H3:H5"/>
    <mergeCell ref="I3:I5"/>
    <mergeCell ref="A3:A5"/>
    <mergeCell ref="J3:J5"/>
    <mergeCell ref="O3:O5"/>
    <mergeCell ref="K3:K5"/>
    <mergeCell ref="B3:B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zoomScalePageLayoutView="0" workbookViewId="0" topLeftCell="A15">
      <selection activeCell="B21" sqref="B21"/>
    </sheetView>
  </sheetViews>
  <sheetFormatPr defaultColWidth="9.140625" defaultRowHeight="12.75"/>
  <cols>
    <col min="1" max="1" width="13.57421875" style="65" customWidth="1"/>
    <col min="2" max="2" width="21.57421875" style="65" customWidth="1"/>
    <col min="3" max="3" width="17.140625" style="67" customWidth="1"/>
    <col min="4" max="4" width="60.28125" style="66" customWidth="1"/>
    <col min="5" max="5" width="9.140625" style="65" customWidth="1"/>
    <col min="6" max="7" width="12.28125" style="65" bestFit="1" customWidth="1"/>
    <col min="8" max="8" width="9.140625" style="65" customWidth="1"/>
    <col min="9" max="9" width="12.28125" style="116" bestFit="1" customWidth="1"/>
    <col min="10" max="16384" width="9.140625" style="65" customWidth="1"/>
  </cols>
  <sheetData>
    <row r="1" spans="1:4" ht="12.75">
      <c r="A1" s="71" t="s">
        <v>251</v>
      </c>
      <c r="B1" s="70"/>
      <c r="C1" s="69"/>
      <c r="D1" s="68"/>
    </row>
    <row r="2" spans="1:4" ht="12.75">
      <c r="A2" s="71"/>
      <c r="B2" s="70"/>
      <c r="C2" s="69"/>
      <c r="D2" s="68"/>
    </row>
    <row r="3" spans="1:4" ht="12.75">
      <c r="A3" s="71"/>
      <c r="B3" s="70"/>
      <c r="C3" s="69"/>
      <c r="D3" s="68"/>
    </row>
    <row r="4" spans="1:8" ht="25.5">
      <c r="A4" s="98" t="s">
        <v>386</v>
      </c>
      <c r="B4" s="99" t="s">
        <v>389</v>
      </c>
      <c r="C4" s="99" t="s">
        <v>387</v>
      </c>
      <c r="D4" s="99" t="s">
        <v>388</v>
      </c>
      <c r="F4" s="11"/>
      <c r="G4" s="11"/>
      <c r="H4" s="11"/>
    </row>
    <row r="5" spans="1:8" ht="12.75">
      <c r="A5" s="191" t="s">
        <v>381</v>
      </c>
      <c r="B5" s="191"/>
      <c r="C5" s="191"/>
      <c r="D5" s="191"/>
      <c r="F5" s="109"/>
      <c r="G5" s="109"/>
      <c r="H5" s="109"/>
    </row>
    <row r="6" spans="1:9" s="11" customFormat="1" ht="30" customHeight="1">
      <c r="A6" s="2">
        <v>3</v>
      </c>
      <c r="B6" s="89">
        <v>4422</v>
      </c>
      <c r="C6" s="89" t="s">
        <v>379</v>
      </c>
      <c r="D6" s="91" t="s">
        <v>502</v>
      </c>
      <c r="F6" s="109"/>
      <c r="G6" s="109"/>
      <c r="H6" s="109"/>
      <c r="I6" s="116"/>
    </row>
    <row r="7" spans="1:4" ht="12.75">
      <c r="A7" s="191" t="s">
        <v>382</v>
      </c>
      <c r="B7" s="191"/>
      <c r="C7" s="191"/>
      <c r="D7" s="191"/>
    </row>
    <row r="8" spans="1:9" s="11" customFormat="1" ht="30" customHeight="1">
      <c r="A8" s="2">
        <v>1</v>
      </c>
      <c r="B8" s="89">
        <v>18319</v>
      </c>
      <c r="C8" s="89" t="s">
        <v>383</v>
      </c>
      <c r="D8" s="90" t="s">
        <v>501</v>
      </c>
      <c r="F8" s="65"/>
      <c r="G8" s="65"/>
      <c r="H8" s="65"/>
      <c r="I8" s="116"/>
    </row>
    <row r="9" spans="1:9" s="11" customFormat="1" ht="30" customHeight="1">
      <c r="A9" s="2">
        <v>2</v>
      </c>
      <c r="B9" s="89">
        <v>3051</v>
      </c>
      <c r="C9" s="89" t="s">
        <v>378</v>
      </c>
      <c r="D9" s="90" t="s">
        <v>503</v>
      </c>
      <c r="F9" s="65"/>
      <c r="G9" s="65"/>
      <c r="H9" s="65"/>
      <c r="I9" s="116"/>
    </row>
    <row r="10" spans="1:9" s="11" customFormat="1" ht="30" customHeight="1">
      <c r="A10" s="2">
        <v>33</v>
      </c>
      <c r="B10" s="89">
        <v>85077.84</v>
      </c>
      <c r="C10" s="89" t="s">
        <v>379</v>
      </c>
      <c r="D10" s="91" t="s">
        <v>390</v>
      </c>
      <c r="F10" s="65"/>
      <c r="G10" s="65"/>
      <c r="H10" s="65"/>
      <c r="I10" s="116"/>
    </row>
    <row r="11" spans="1:9" s="11" customFormat="1" ht="30" customHeight="1">
      <c r="A11" s="2">
        <v>4</v>
      </c>
      <c r="B11" s="89">
        <v>2372</v>
      </c>
      <c r="C11" s="89" t="s">
        <v>504</v>
      </c>
      <c r="D11" s="91" t="s">
        <v>505</v>
      </c>
      <c r="F11" s="65"/>
      <c r="G11" s="65"/>
      <c r="H11" s="65"/>
      <c r="I11" s="116"/>
    </row>
    <row r="12" spans="1:9" s="11" customFormat="1" ht="51" customHeight="1">
      <c r="A12" s="2">
        <v>5</v>
      </c>
      <c r="B12" s="89">
        <v>64902.39</v>
      </c>
      <c r="C12" s="89" t="s">
        <v>380</v>
      </c>
      <c r="D12" s="91" t="s">
        <v>506</v>
      </c>
      <c r="F12" s="65"/>
      <c r="G12" s="65"/>
      <c r="H12" s="65"/>
      <c r="I12" s="116"/>
    </row>
    <row r="13" spans="1:4" ht="12.75">
      <c r="A13" s="191" t="s">
        <v>385</v>
      </c>
      <c r="B13" s="191"/>
      <c r="C13" s="191"/>
      <c r="D13" s="191"/>
    </row>
    <row r="14" spans="1:9" s="11" customFormat="1" ht="30" customHeight="1">
      <c r="A14" s="2">
        <v>16</v>
      </c>
      <c r="B14" s="89">
        <v>26948.69</v>
      </c>
      <c r="C14" s="89" t="s">
        <v>379</v>
      </c>
      <c r="D14" s="91" t="s">
        <v>384</v>
      </c>
      <c r="I14" s="116"/>
    </row>
    <row r="15" spans="1:9" s="11" customFormat="1" ht="30" customHeight="1">
      <c r="A15" s="2">
        <v>1</v>
      </c>
      <c r="B15" s="89">
        <v>6000</v>
      </c>
      <c r="C15" s="89" t="s">
        <v>379</v>
      </c>
      <c r="D15" s="90" t="s">
        <v>507</v>
      </c>
      <c r="I15" s="116"/>
    </row>
    <row r="16" spans="1:9" s="11" customFormat="1" ht="89.25">
      <c r="A16" s="2">
        <v>5</v>
      </c>
      <c r="B16" s="89">
        <v>18601.35</v>
      </c>
      <c r="C16" s="89" t="s">
        <v>380</v>
      </c>
      <c r="D16" s="90" t="s">
        <v>509</v>
      </c>
      <c r="I16" s="116"/>
    </row>
    <row r="17" spans="1:9" s="11" customFormat="1" ht="30" customHeight="1">
      <c r="A17" s="2">
        <v>2</v>
      </c>
      <c r="B17" s="89">
        <v>1940</v>
      </c>
      <c r="C17" s="89" t="s">
        <v>504</v>
      </c>
      <c r="D17" s="90" t="s">
        <v>512</v>
      </c>
      <c r="I17" s="116"/>
    </row>
    <row r="18" spans="1:4" ht="12.75">
      <c r="A18" s="191" t="s">
        <v>414</v>
      </c>
      <c r="B18" s="191"/>
      <c r="C18" s="191"/>
      <c r="D18" s="191"/>
    </row>
    <row r="19" spans="1:4" ht="22.5" customHeight="1">
      <c r="A19" s="192" t="s">
        <v>511</v>
      </c>
      <c r="B19" s="193"/>
      <c r="C19" s="193"/>
      <c r="D19" s="194"/>
    </row>
    <row r="20" spans="1:4" ht="18" customHeight="1">
      <c r="A20" s="92" t="s">
        <v>0</v>
      </c>
      <c r="B20" s="93">
        <f>SUM(B6,B8:B12,B14:B17)</f>
        <v>231634.27</v>
      </c>
      <c r="C20" s="94"/>
      <c r="D20" s="95"/>
    </row>
    <row r="21" spans="1:4" ht="12.75">
      <c r="A21" s="11"/>
      <c r="B21" s="73"/>
      <c r="C21" s="74"/>
      <c r="D21" s="75"/>
    </row>
    <row r="22" spans="1:4" ht="30" customHeight="1">
      <c r="A22" s="11"/>
      <c r="B22" s="73"/>
      <c r="C22" s="74"/>
      <c r="D22" s="75"/>
    </row>
    <row r="23" spans="1:8" ht="18.75" customHeight="1">
      <c r="A23" s="96" t="s">
        <v>386</v>
      </c>
      <c r="B23" s="97" t="s">
        <v>508</v>
      </c>
      <c r="C23" s="97" t="s">
        <v>387</v>
      </c>
      <c r="D23" s="97" t="s">
        <v>388</v>
      </c>
      <c r="F23" s="109"/>
      <c r="G23" s="109"/>
      <c r="H23" s="109"/>
    </row>
    <row r="24" spans="1:9" ht="12.75">
      <c r="A24" s="191" t="s">
        <v>385</v>
      </c>
      <c r="B24" s="191"/>
      <c r="C24" s="191"/>
      <c r="D24" s="191"/>
      <c r="F24" s="109"/>
      <c r="G24" s="109"/>
      <c r="H24" s="109"/>
      <c r="I24" s="65"/>
    </row>
    <row r="25" spans="1:4" s="11" customFormat="1" ht="20.25" customHeight="1">
      <c r="A25" s="2">
        <v>1</v>
      </c>
      <c r="B25" s="89">
        <v>2500</v>
      </c>
      <c r="C25" s="89" t="s">
        <v>380</v>
      </c>
      <c r="D25" s="91" t="s">
        <v>510</v>
      </c>
    </row>
    <row r="26" spans="1:9" ht="12.75">
      <c r="A26" s="191" t="s">
        <v>414</v>
      </c>
      <c r="B26" s="191"/>
      <c r="C26" s="191"/>
      <c r="D26" s="191"/>
      <c r="I26" s="11"/>
    </row>
    <row r="27" spans="1:4" s="11" customFormat="1" ht="20.25" customHeight="1">
      <c r="A27" s="2">
        <v>1</v>
      </c>
      <c r="B27" s="89">
        <v>900</v>
      </c>
      <c r="C27" s="89" t="s">
        <v>378</v>
      </c>
      <c r="D27" s="91" t="s">
        <v>514</v>
      </c>
    </row>
    <row r="28" spans="1:4" s="11" customFormat="1" ht="20.25" customHeight="1">
      <c r="A28" s="2">
        <v>1</v>
      </c>
      <c r="B28" s="89">
        <v>1500</v>
      </c>
      <c r="C28" s="89" t="s">
        <v>379</v>
      </c>
      <c r="D28" s="91" t="s">
        <v>390</v>
      </c>
    </row>
    <row r="29" spans="1:8" ht="12.75">
      <c r="A29" s="61"/>
      <c r="B29" s="76"/>
      <c r="C29" s="76"/>
      <c r="D29" s="77"/>
      <c r="F29" s="11"/>
      <c r="G29" s="117"/>
      <c r="H29" s="11"/>
    </row>
    <row r="30" spans="1:9" ht="12.75">
      <c r="A30" s="78"/>
      <c r="B30" s="79"/>
      <c r="C30" s="79"/>
      <c r="D30" s="75"/>
      <c r="F30" s="109"/>
      <c r="G30" s="109"/>
      <c r="H30" s="109"/>
      <c r="I30" s="11"/>
    </row>
    <row r="31" spans="1:4" ht="12.75">
      <c r="A31" s="80" t="s">
        <v>513</v>
      </c>
      <c r="B31" s="73"/>
      <c r="C31" s="74"/>
      <c r="D31" s="75"/>
    </row>
    <row r="32" spans="1:9" ht="12.75">
      <c r="A32" s="61"/>
      <c r="B32" s="76"/>
      <c r="C32" s="76"/>
      <c r="D32" s="77"/>
      <c r="F32" s="109"/>
      <c r="G32" s="109"/>
      <c r="H32" s="109"/>
      <c r="I32" s="11"/>
    </row>
    <row r="33" spans="1:9" ht="12.75">
      <c r="A33" s="78"/>
      <c r="B33" s="79"/>
      <c r="C33" s="79"/>
      <c r="D33" s="75"/>
      <c r="F33" s="109"/>
      <c r="G33" s="109"/>
      <c r="H33" s="109"/>
      <c r="I33" s="11"/>
    </row>
    <row r="34" spans="1:9" ht="12.75">
      <c r="A34" s="80"/>
      <c r="B34" s="73"/>
      <c r="C34" s="74"/>
      <c r="D34" s="75"/>
      <c r="I34" s="11"/>
    </row>
    <row r="39" ht="12.75">
      <c r="I39" s="11"/>
    </row>
    <row r="40" ht="12.75">
      <c r="I40" s="11"/>
    </row>
    <row r="41" ht="12.75">
      <c r="I41" s="11"/>
    </row>
  </sheetData>
  <sheetProtection/>
  <mergeCells count="7">
    <mergeCell ref="A26:D26"/>
    <mergeCell ref="A5:D5"/>
    <mergeCell ref="A7:D7"/>
    <mergeCell ref="A13:D13"/>
    <mergeCell ref="A24:D24"/>
    <mergeCell ref="A18:D18"/>
    <mergeCell ref="A19:D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BreakPreview" zoomScale="90" zoomScaleSheetLayoutView="90" zoomScalePageLayoutView="0" workbookViewId="0" topLeftCell="A1">
      <selection activeCell="C14" sqref="C14"/>
    </sheetView>
  </sheetViews>
  <sheetFormatPr defaultColWidth="9.140625" defaultRowHeight="12.75"/>
  <cols>
    <col min="1" max="1" width="5.8515625" style="26" customWidth="1"/>
    <col min="2" max="2" width="42.421875" style="35" customWidth="1"/>
    <col min="3" max="3" width="25.8515625" style="31" customWidth="1"/>
    <col min="4" max="4" width="24.28125" style="31" customWidth="1"/>
    <col min="5" max="5" width="14.421875" style="103" customWidth="1"/>
    <col min="6" max="8" width="8.8515625" style="7" customWidth="1"/>
    <col min="9" max="9" width="11.421875" style="7" bestFit="1" customWidth="1"/>
    <col min="10" max="32" width="8.8515625" style="7" customWidth="1"/>
  </cols>
  <sheetData>
    <row r="1" spans="2:4" ht="16.5">
      <c r="B1" s="131" t="s">
        <v>208</v>
      </c>
      <c r="D1" s="137"/>
    </row>
    <row r="2" ht="16.5">
      <c r="B2" s="32"/>
    </row>
    <row r="3" spans="2:4" ht="12.75" customHeight="1">
      <c r="B3" s="195" t="s">
        <v>53</v>
      </c>
      <c r="C3" s="195"/>
      <c r="D3" s="195"/>
    </row>
    <row r="4" spans="1:4" ht="25.5">
      <c r="A4" s="27" t="s">
        <v>17</v>
      </c>
      <c r="B4" s="33" t="s">
        <v>14</v>
      </c>
      <c r="C4" s="28" t="s">
        <v>31</v>
      </c>
      <c r="D4" s="28" t="s">
        <v>13</v>
      </c>
    </row>
    <row r="5" spans="1:9" s="7" customFormat="1" ht="32.25" customHeight="1">
      <c r="A5" s="102">
        <v>1</v>
      </c>
      <c r="B5" s="1" t="s">
        <v>68</v>
      </c>
      <c r="C5" s="29">
        <v>4575435.1</v>
      </c>
      <c r="D5" s="29">
        <v>0</v>
      </c>
      <c r="E5" s="103"/>
      <c r="I5" s="104"/>
    </row>
    <row r="6" spans="1:5" s="7" customFormat="1" ht="32.25" customHeight="1">
      <c r="A6" s="102">
        <v>2</v>
      </c>
      <c r="B6" s="1" t="s">
        <v>234</v>
      </c>
      <c r="C6" s="29">
        <v>208718.61</v>
      </c>
      <c r="D6" s="29">
        <v>0</v>
      </c>
      <c r="E6" s="72"/>
    </row>
    <row r="7" spans="1:5" s="7" customFormat="1" ht="32.25" customHeight="1">
      <c r="A7" s="102">
        <v>3</v>
      </c>
      <c r="B7" s="1" t="s">
        <v>233</v>
      </c>
      <c r="C7" s="29">
        <v>533964.83</v>
      </c>
      <c r="D7" s="29">
        <v>50989.38</v>
      </c>
      <c r="E7" s="72"/>
    </row>
    <row r="8" spans="1:8" s="7" customFormat="1" ht="32.25" customHeight="1">
      <c r="A8" s="102">
        <v>4</v>
      </c>
      <c r="B8" s="121" t="s">
        <v>74</v>
      </c>
      <c r="C8" s="29">
        <v>325421.88</v>
      </c>
      <c r="D8" s="29">
        <v>24142.89</v>
      </c>
      <c r="E8" s="72"/>
      <c r="G8" s="13"/>
      <c r="H8" s="58"/>
    </row>
    <row r="9" spans="1:8" s="7" customFormat="1" ht="32.25" customHeight="1">
      <c r="A9" s="102">
        <v>5</v>
      </c>
      <c r="B9" s="1" t="s">
        <v>78</v>
      </c>
      <c r="C9" s="29">
        <f>381904.93+8798.99</f>
        <v>390703.92</v>
      </c>
      <c r="D9" s="29">
        <v>48303.51</v>
      </c>
      <c r="E9" s="72"/>
      <c r="H9" s="122"/>
    </row>
    <row r="10" spans="1:5" s="7" customFormat="1" ht="32.25" customHeight="1">
      <c r="A10" s="102">
        <v>6</v>
      </c>
      <c r="B10" s="1" t="s">
        <v>415</v>
      </c>
      <c r="C10" s="29">
        <v>59140.39</v>
      </c>
      <c r="D10" s="29">
        <v>0</v>
      </c>
      <c r="E10" s="123"/>
    </row>
    <row r="11" spans="1:5" s="7" customFormat="1" ht="32.25" customHeight="1">
      <c r="A11" s="102">
        <v>7</v>
      </c>
      <c r="B11" s="1" t="s">
        <v>576</v>
      </c>
      <c r="C11" s="29">
        <f>1600+550+3000+879+165948.91</f>
        <v>171977.91</v>
      </c>
      <c r="D11" s="29">
        <v>165948.91</v>
      </c>
      <c r="E11" s="123"/>
    </row>
    <row r="12" spans="1:5" s="7" customFormat="1" ht="32.25" customHeight="1">
      <c r="A12" s="102">
        <v>8</v>
      </c>
      <c r="B12" s="1" t="s">
        <v>579</v>
      </c>
      <c r="C12" s="29">
        <v>106672.45</v>
      </c>
      <c r="D12" s="29">
        <v>0</v>
      </c>
      <c r="E12" s="123"/>
    </row>
    <row r="13" spans="1:5" s="7" customFormat="1" ht="18" customHeight="1">
      <c r="A13" s="102"/>
      <c r="B13" s="34" t="s">
        <v>15</v>
      </c>
      <c r="C13" s="30">
        <f>SUM(C5:C12)</f>
        <v>6372035.09</v>
      </c>
      <c r="D13" s="30"/>
      <c r="E13" s="72"/>
    </row>
    <row r="14" spans="2:5" ht="12.75">
      <c r="B14" s="42"/>
      <c r="C14" s="43"/>
      <c r="D14" s="43"/>
      <c r="E14" s="72"/>
    </row>
    <row r="17" ht="12.75">
      <c r="F17" s="60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BreakPreview" zoomScale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4.140625" style="51" customWidth="1"/>
    <col min="2" max="2" width="53.28125" style="50" customWidth="1"/>
    <col min="3" max="3" width="62.28125" style="56" customWidth="1"/>
    <col min="4" max="16384" width="9.140625" style="50" customWidth="1"/>
  </cols>
  <sheetData>
    <row r="1" spans="2:3" ht="15" customHeight="1">
      <c r="B1" s="49" t="s">
        <v>585</v>
      </c>
      <c r="C1" s="57"/>
    </row>
    <row r="2" ht="12.75">
      <c r="B2" s="49"/>
    </row>
    <row r="3" spans="1:4" ht="60" customHeight="1">
      <c r="A3" s="196" t="s">
        <v>216</v>
      </c>
      <c r="B3" s="196"/>
      <c r="C3" s="196"/>
      <c r="D3" s="52"/>
    </row>
    <row r="4" spans="1:4" ht="9" customHeight="1">
      <c r="A4" s="53"/>
      <c r="B4" s="53"/>
      <c r="C4" s="53"/>
      <c r="D4" s="52"/>
    </row>
    <row r="6" spans="1:3" ht="39.75" customHeight="1">
      <c r="A6" s="54" t="s">
        <v>17</v>
      </c>
      <c r="B6" s="54" t="s">
        <v>210</v>
      </c>
      <c r="C6" s="55" t="s">
        <v>209</v>
      </c>
    </row>
    <row r="7" spans="1:3" ht="17.25" customHeight="1">
      <c r="A7" s="197" t="s">
        <v>463</v>
      </c>
      <c r="B7" s="198"/>
      <c r="C7" s="199"/>
    </row>
    <row r="8" spans="1:3" s="112" customFormat="1" ht="73.5" customHeight="1">
      <c r="A8" s="110">
        <v>1</v>
      </c>
      <c r="B8" s="111" t="s">
        <v>283</v>
      </c>
      <c r="C8" s="110" t="s">
        <v>300</v>
      </c>
    </row>
    <row r="9" spans="1:3" s="112" customFormat="1" ht="30.75" customHeight="1">
      <c r="A9" s="110">
        <v>2</v>
      </c>
      <c r="B9" s="111" t="s">
        <v>215</v>
      </c>
      <c r="C9" s="110" t="s">
        <v>301</v>
      </c>
    </row>
    <row r="10" spans="1:3" s="112" customFormat="1" ht="37.5" customHeight="1">
      <c r="A10" s="110">
        <v>3</v>
      </c>
      <c r="B10" s="111" t="s">
        <v>419</v>
      </c>
      <c r="C10" s="110" t="s">
        <v>420</v>
      </c>
    </row>
  </sheetData>
  <sheetProtection/>
  <mergeCells count="2">
    <mergeCell ref="A3:C3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Krzysztof Kaźmierski</cp:lastModifiedBy>
  <cp:lastPrinted>2021-04-26T10:32:23Z</cp:lastPrinted>
  <dcterms:created xsi:type="dcterms:W3CDTF">2004-04-21T13:58:08Z</dcterms:created>
  <dcterms:modified xsi:type="dcterms:W3CDTF">2021-05-04T11:35:34Z</dcterms:modified>
  <cp:category/>
  <cp:version/>
  <cp:contentType/>
  <cp:contentStatus/>
</cp:coreProperties>
</file>