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kaczynska\Desktop\drugi przetarg ZUL\"/>
    </mc:Choice>
  </mc:AlternateContent>
  <bookViews>
    <workbookView xWindow="0" yWindow="0" windowWidth="23040" windowHeight="10632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I56" i="1" l="1"/>
  <c r="I57" i="1"/>
  <c r="K57" i="1" s="1"/>
  <c r="L57" i="1" s="1"/>
  <c r="I58" i="1"/>
  <c r="K58" i="1" s="1"/>
  <c r="I59" i="1"/>
  <c r="K59" i="1" s="1"/>
  <c r="I60" i="1"/>
  <c r="I61" i="1"/>
  <c r="I62" i="1"/>
  <c r="I63" i="1"/>
  <c r="K63" i="1" s="1"/>
  <c r="L63" i="1" s="1"/>
  <c r="I64" i="1"/>
  <c r="K64" i="1" s="1"/>
  <c r="L64" i="1" s="1"/>
  <c r="I65" i="1"/>
  <c r="I66" i="1"/>
  <c r="I67" i="1"/>
  <c r="I68" i="1"/>
  <c r="I69" i="1"/>
  <c r="K69" i="1" s="1"/>
  <c r="L69" i="1" s="1"/>
  <c r="I70" i="1"/>
  <c r="K70" i="1" s="1"/>
  <c r="I71" i="1"/>
  <c r="I72" i="1"/>
  <c r="I73" i="1"/>
  <c r="K73" i="1" s="1"/>
  <c r="L73" i="1" s="1"/>
  <c r="I74" i="1"/>
  <c r="I75" i="1"/>
  <c r="I76" i="1"/>
  <c r="I77" i="1"/>
  <c r="I78" i="1"/>
  <c r="I79" i="1"/>
  <c r="I80" i="1"/>
  <c r="I81" i="1"/>
  <c r="K81" i="1" s="1"/>
  <c r="L81" i="1" s="1"/>
  <c r="I82" i="1"/>
  <c r="K82" i="1" s="1"/>
  <c r="L82" i="1" s="1"/>
  <c r="I83" i="1"/>
  <c r="I84" i="1"/>
  <c r="I85" i="1"/>
  <c r="I55" i="1"/>
  <c r="I52" i="1"/>
  <c r="K52" i="1" s="1"/>
  <c r="L52" i="1" s="1"/>
  <c r="I47" i="1"/>
  <c r="I42" i="1"/>
  <c r="K42" i="1" s="1"/>
  <c r="L42" i="1" s="1"/>
  <c r="I37" i="1"/>
  <c r="I32" i="1"/>
  <c r="K85" i="1" l="1"/>
  <c r="L85" i="1" s="1"/>
  <c r="K84" i="1"/>
  <c r="L84" i="1" s="1"/>
  <c r="K83" i="1"/>
  <c r="L83" i="1" s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L74" i="1"/>
  <c r="K74" i="1"/>
  <c r="K72" i="1"/>
  <c r="L72" i="1" s="1"/>
  <c r="K71" i="1"/>
  <c r="L71" i="1" s="1"/>
  <c r="L70" i="1"/>
  <c r="K68" i="1"/>
  <c r="L68" i="1" s="1"/>
  <c r="K67" i="1"/>
  <c r="L67" i="1" s="1"/>
  <c r="K66" i="1"/>
  <c r="L66" i="1" s="1"/>
  <c r="K65" i="1"/>
  <c r="L65" i="1" s="1"/>
  <c r="K62" i="1"/>
  <c r="L62" i="1" s="1"/>
  <c r="K61" i="1"/>
  <c r="L61" i="1" s="1"/>
  <c r="K60" i="1"/>
  <c r="L60" i="1" s="1"/>
  <c r="L59" i="1"/>
  <c r="L58" i="1"/>
  <c r="K56" i="1"/>
  <c r="L56" i="1" s="1"/>
  <c r="K55" i="1"/>
  <c r="L55" i="1" s="1"/>
  <c r="K47" i="1"/>
  <c r="L47" i="1" s="1"/>
  <c r="F87" i="1"/>
  <c r="K37" i="1"/>
  <c r="L37" i="1"/>
  <c r="K32" i="1"/>
  <c r="L32" i="1" s="1"/>
  <c r="F88" i="1" l="1"/>
</calcChain>
</file>

<file path=xl/sharedStrings.xml><?xml version="1.0" encoding="utf-8"?>
<sst xmlns="http://schemas.openxmlformats.org/spreadsheetml/2006/main" count="244" uniqueCount="149">
  <si>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</si>
  <si>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</si>
  <si>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</si>
  <si>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</si>
  <si>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</si>
  <si>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</si>
  <si>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</si>
  <si>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</si>
  <si>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</si>
  <si>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</si>
  <si>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</si>
  <si>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</si>
  <si>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</si>
  <si>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</si>
  <si>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</si>
  <si>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</si>
  <si>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</si>
  <si>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</si>
  <si>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</si>
  <si>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51</t>
  </si>
  <si>
    <t>WYK-TAL40</t>
  </si>
  <si>
    <t>Zdarcie pokrywy na talerzach 40 cm x 40 cm</t>
  </si>
  <si>
    <t>TSZT</t>
  </si>
  <si>
    <t xml:space="preserve"> 55</t>
  </si>
  <si>
    <t>WYK-TALOK</t>
  </si>
  <si>
    <t>Zdarcie pokrywy na talerzach pod okapem drzewostanu o wymiarach 40 cm x 40 cm</t>
  </si>
  <si>
    <t xml:space="preserve"> 58</t>
  </si>
  <si>
    <t>PRZ-TALSA</t>
  </si>
  <si>
    <t>Przekopanie gleby na talerzach w miejscu sadzenia</t>
  </si>
  <si>
    <t xml:space="preserve"> 66</t>
  </si>
  <si>
    <t>KOP-ROW</t>
  </si>
  <si>
    <t>Wykopy ziemne o różnych przekrojach</t>
  </si>
  <si>
    <t xml:space="preserve"> 70</t>
  </si>
  <si>
    <t>WYK-POGCZ</t>
  </si>
  <si>
    <t>Wyorywanie bruzd pługiem leśnym z pogłębiaczem na powierzchni pow. 0,5 ha</t>
  </si>
  <si>
    <t>KMTR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</si>
  <si>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</si>
  <si>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</si>
  <si>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</si>
  <si>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</si>
  <si>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</si>
  <si>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</si>
  <si>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</si>
  <si>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</si>
  <si>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</si>
  <si>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</si>
  <si>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</si>
  <si>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</si>
  <si>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104</t>
  </si>
  <si>
    <t>MOT-PAS</t>
  </si>
  <si>
    <t>Zniszczenie chwastów (zmotyczenie) wokół sadzonek na pasach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</si>
  <si>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</si>
  <si>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</si>
  <si>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</si>
  <si>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</si>
  <si>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</si>
  <si>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</si>
  <si>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</si>
  <si>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</si>
  <si>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</si>
  <si>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</si>
  <si>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</si>
  <si>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</si>
  <si>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</si>
  <si>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</si>
  <si>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</si>
  <si>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128</t>
  </si>
  <si>
    <t>KOR-P</t>
  </si>
  <si>
    <t>Korowanie pułapek i niszczenie kory</t>
  </si>
  <si>
    <t>134</t>
  </si>
  <si>
    <t>SZUK-OWAD</t>
  </si>
  <si>
    <t>Próbne poszukiwania owadów w ściółce</t>
  </si>
  <si>
    <t>SZT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</si>
  <si>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</si>
  <si>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</si>
  <si>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</si>
  <si>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</si>
  <si>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</si>
  <si>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</si>
  <si>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</si>
  <si>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</si>
  <si>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</si>
  <si>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</si>
  <si>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</si>
  <si>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</si>
  <si>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</si>
  <si>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</si>
  <si>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</si>
  <si>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</si>
  <si>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</si>
  <si>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160</t>
  </si>
  <si>
    <t>US PDRZ U</t>
  </si>
  <si>
    <t>Usuwanie na uprawach drzewek porażonych</t>
  </si>
  <si>
    <t>163</t>
  </si>
  <si>
    <t>PPOŻ-PORZ</t>
  </si>
  <si>
    <t>Porządkowanie terenów na pasach przeciwpożarowych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</si>
  <si>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</si>
  <si>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</si>
  <si>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</si>
  <si>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</si>
  <si>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</si>
  <si>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</si>
  <si>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165.05</t>
  </si>
  <si>
    <t>DYSPO-CIA</t>
  </si>
  <si>
    <t>Dyżur kierowcy z ciągnikiem</t>
  </si>
  <si>
    <t>RBD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</si>
  <si>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</si>
  <si>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</si>
  <si>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</si>
  <si>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</si>
  <si>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</si>
  <si>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</si>
  <si>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</si>
  <si>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</si>
  <si>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</si>
  <si>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</si>
  <si>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</si>
  <si>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</si>
  <si>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</si>
  <si>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</si>
  <si>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</si>
  <si>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</si>
  <si>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</si>
  <si>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</si>
  <si>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</si>
  <si>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</si>
  <si>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</si>
  <si>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Przasnysz</t>
  </si>
  <si>
    <t xml:space="preserve">06-300 Przasnysz; Zawodzie 4                    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</si>
  <si>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</si>
  <si>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</si>
  <si>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</si>
  <si>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</si>
  <si>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</si>
  <si>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</si>
  <si>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</si>
  <si>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</si>
  <si>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</si>
  <si>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</si>
  <si>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</si>
  <si>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</si>
  <si>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</si>
  <si>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</si>
  <si>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</si>
  <si>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</si>
  <si>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</si>
  <si>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</si>
  <si>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</si>
  <si>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Odpowiadając na ogłoszenie o przetargu nieograniczonym na „Wykonywanie usług z zakresu gospodarki leśnej na terenie Nadleśnictwa Przasnysz w roku 2023'' - postępowanie II  składamy niniejszym ofertę na </t>
    </r>
    <r>
      <rPr>
        <b/>
        <sz val="11"/>
        <color rgb="FF333333"/>
        <rFont val="Arial"/>
        <family val="2"/>
        <charset val="238"/>
      </rPr>
      <t>pakiet 7</t>
    </r>
    <r>
      <rPr>
        <sz val="11"/>
        <color rgb="FF333333"/>
        <rFont val="Arial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</si>
</sst>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b/>
      <sz val="11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DDDDDD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4" fillId="0" borderId="0" xfId="0" applyFont="1"/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right" vertical="center"/>
    </xf>
    <xf numFmtId="2" fontId="1" fillId="2" borderId="7" xfId="0" applyNumberFormat="1" applyFont="1" applyFill="1" applyBorder="1" applyAlignment="1">
      <alignment horizontal="right" vertical="center"/>
    </xf>
    <xf numFmtId="49" fontId="13" fillId="3" borderId="8" xfId="0" applyNumberFormat="1" applyFont="1" applyFill="1" applyBorder="1" applyAlignment="1">
      <alignment horizontal="center" vertical="center" wrapText="1"/>
    </xf>
    <xf numFmtId="2" fontId="12" fillId="4" borderId="5" xfId="0" applyNumberFormat="1" applyFont="1" applyFill="1" applyBorder="1" applyAlignment="1">
      <alignment horizontal="right" vertical="center"/>
    </xf>
    <xf numFmtId="2" fontId="12" fillId="4" borderId="10" xfId="0" applyNumberFormat="1" applyFont="1" applyFill="1" applyBorder="1" applyAlignment="1">
      <alignment horizontal="right" vertical="center"/>
    </xf>
    <xf numFmtId="2" fontId="12" fillId="4" borderId="9" xfId="0" applyNumberFormat="1" applyFont="1" applyFill="1" applyBorder="1" applyAlignment="1">
      <alignment horizontal="right" vertical="center"/>
    </xf>
    <xf numFmtId="2" fontId="12" fillId="4" borderId="1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7"/>
  <sheetViews>
    <sheetView tabSelected="1" workbookViewId="0">
      <selection activeCell="B25" sqref="B25"/>
    </sheetView>
  </sheetViews>
  <sheetFormatPr defaultRowHeight="13.2" x14ac:dyDescent="0.25"/>
  <cols>
    <col min="1" max="1" width="0.109375" customWidth="1"/>
    <col min="2" max="2" width="5.6640625" customWidth="1"/>
    <col min="3" max="3" width="7.33203125" customWidth="1"/>
    <col min="4" max="4" width="11.109375" customWidth="1"/>
    <col min="5" max="5" width="43.88671875" customWidth="1"/>
    <col min="6" max="6" width="6.88671875" customWidth="1"/>
    <col min="7" max="7" width="10" customWidth="1"/>
    <col min="8" max="8" width="11.109375" style="10" customWidth="1"/>
    <col min="9" max="9" width="12.6640625" customWidth="1"/>
    <col min="10" max="10" width="6.88671875" customWidth="1"/>
    <col min="11" max="11" width="9.5546875" customWidth="1"/>
    <col min="12" max="12" width="9" customWidth="1"/>
    <col min="13" max="13" width="3.5546875" customWidth="1"/>
    <col min="14" max="14" width="0.6640625" customWidth="1"/>
    <col min="15" max="15" width="0.5546875" customWidth="1"/>
    <col min="16" max="16" width="0.109375" customWidth="1"/>
    <col min="17" max="17" width="4.6640625" customWidth="1"/>
  </cols>
  <sheetData>
    <row r="1" spans="2:15" s="1" customFormat="1" ht="5.25" customHeight="1" x14ac:dyDescent="0.25">
      <c r="H1" s="9"/>
    </row>
    <row r="2" spans="2:15" s="1" customFormat="1" ht="17.100000000000001" customHeight="1" x14ac:dyDescent="0.25">
      <c r="H2" s="9"/>
      <c r="I2" s="22" t="s">
        <v>121</v>
      </c>
      <c r="J2" s="22"/>
      <c r="K2" s="22"/>
      <c r="L2" s="22"/>
      <c r="M2" s="22"/>
      <c r="N2" s="22"/>
      <c r="O2" s="22"/>
    </row>
    <row r="3" spans="2:15" s="1" customFormat="1" ht="28.65" customHeight="1" x14ac:dyDescent="0.25">
      <c r="H3" s="9"/>
    </row>
    <row r="4" spans="2:15" s="1" customFormat="1" ht="2.7" customHeight="1" x14ac:dyDescent="0.25">
      <c r="B4" s="24"/>
      <c r="C4" s="24"/>
      <c r="D4" s="24"/>
      <c r="H4" s="9"/>
    </row>
    <row r="5" spans="2:15" s="1" customFormat="1" ht="28.65" customHeight="1" x14ac:dyDescent="0.25">
      <c r="H5" s="9"/>
    </row>
    <row r="6" spans="2:15" s="1" customFormat="1" ht="2.7" customHeight="1" x14ac:dyDescent="0.25">
      <c r="B6" s="24"/>
      <c r="C6" s="24"/>
      <c r="D6" s="24"/>
      <c r="H6" s="9"/>
    </row>
    <row r="7" spans="2:15" s="1" customFormat="1" ht="28.65" customHeight="1" x14ac:dyDescent="0.25">
      <c r="H7" s="9"/>
    </row>
    <row r="8" spans="2:15" s="1" customFormat="1" ht="5.25" customHeight="1" x14ac:dyDescent="0.25">
      <c r="B8" s="24"/>
      <c r="C8" s="24"/>
      <c r="D8" s="24"/>
      <c r="H8" s="9"/>
    </row>
    <row r="9" spans="2:15" s="1" customFormat="1" ht="4.3499999999999996" customHeight="1" x14ac:dyDescent="0.25">
      <c r="H9" s="9"/>
    </row>
    <row r="10" spans="2:15" s="1" customFormat="1" ht="6.9" customHeight="1" x14ac:dyDescent="0.25">
      <c r="B10" s="35" t="s">
        <v>122</v>
      </c>
      <c r="C10" s="35"/>
      <c r="D10" s="35"/>
      <c r="H10" s="9"/>
    </row>
    <row r="11" spans="2:15" s="1" customFormat="1" ht="12.15" customHeight="1" x14ac:dyDescent="0.2">
      <c r="B11" s="35"/>
      <c r="C11" s="35"/>
      <c r="D11" s="35"/>
      <c r="G11" s="27" t="s">
        <v>123</v>
      </c>
      <c r="H11" s="27"/>
      <c r="I11" s="27"/>
      <c r="J11" s="27"/>
      <c r="K11" s="27"/>
      <c r="L11" s="27"/>
      <c r="M11" s="27"/>
      <c r="N11" s="27"/>
    </row>
    <row r="12" spans="2:15" s="1" customFormat="1" ht="7.95" customHeight="1" x14ac:dyDescent="0.2">
      <c r="G12" s="27"/>
      <c r="H12" s="27"/>
      <c r="I12" s="27"/>
      <c r="J12" s="27"/>
      <c r="K12" s="27"/>
      <c r="L12" s="27"/>
      <c r="M12" s="27"/>
      <c r="N12" s="27"/>
    </row>
    <row r="13" spans="2:15" s="1" customFormat="1" ht="20.25" customHeight="1" x14ac:dyDescent="0.25">
      <c r="H13" s="9"/>
    </row>
    <row r="14" spans="2:15" s="1" customFormat="1" ht="24" customHeight="1" x14ac:dyDescent="0.25">
      <c r="E14" s="26" t="s">
        <v>124</v>
      </c>
      <c r="F14" s="26"/>
      <c r="G14" s="26"/>
      <c r="H14" s="9"/>
    </row>
    <row r="15" spans="2:15" s="1" customFormat="1" ht="43.2" customHeight="1" x14ac:dyDescent="0.25">
      <c r="H15" s="9"/>
    </row>
    <row r="16" spans="2:15" s="1" customFormat="1" ht="20.85" customHeight="1" x14ac:dyDescent="0.25">
      <c r="B16" s="8" t="s">
        <v>125</v>
      </c>
      <c r="C16" s="8"/>
      <c r="H16" s="9"/>
    </row>
    <row r="17" spans="2:13" s="1" customFormat="1" ht="2.7" customHeight="1" x14ac:dyDescent="0.25">
      <c r="H17" s="9"/>
    </row>
    <row r="18" spans="2:13" s="1" customFormat="1" ht="20.85" customHeight="1" x14ac:dyDescent="0.25">
      <c r="B18" s="8" t="s">
        <v>126</v>
      </c>
      <c r="C18" s="8"/>
      <c r="H18" s="9"/>
    </row>
    <row r="19" spans="2:13" s="1" customFormat="1" ht="2.7" customHeight="1" x14ac:dyDescent="0.25">
      <c r="H19" s="9"/>
    </row>
    <row r="20" spans="2:13" s="1" customFormat="1" ht="20.85" customHeight="1" x14ac:dyDescent="0.25">
      <c r="B20" s="8" t="s">
        <v>127</v>
      </c>
      <c r="C20" s="8"/>
      <c r="H20" s="9"/>
    </row>
    <row r="21" spans="2:13" s="1" customFormat="1" ht="2.7" customHeight="1" x14ac:dyDescent="0.25">
      <c r="H21" s="9"/>
    </row>
    <row r="22" spans="2:13" s="1" customFormat="1" ht="20.85" customHeight="1" x14ac:dyDescent="0.25">
      <c r="B22" s="8" t="s">
        <v>128</v>
      </c>
      <c r="C22" s="8"/>
      <c r="H22" s="9"/>
    </row>
    <row r="23" spans="2:13" s="1" customFormat="1" ht="34.65" customHeight="1" x14ac:dyDescent="0.25">
      <c r="H23" s="9"/>
    </row>
    <row r="24" spans="2:13" s="1" customFormat="1" ht="48" customHeight="1" x14ac:dyDescent="0.2">
      <c r="B24" s="29" t="s">
        <v>148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2:13" s="1" customFormat="1" ht="2.7" customHeight="1" x14ac:dyDescent="0.25">
      <c r="H25" s="9"/>
    </row>
    <row r="26" spans="2:13" s="1" customFormat="1" ht="56.25" customHeight="1" x14ac:dyDescent="0.2">
      <c r="B26" s="31" t="s">
        <v>129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65" customHeight="1" x14ac:dyDescent="0.25">
      <c r="H27" s="9"/>
    </row>
    <row r="28" spans="2:13" s="1" customFormat="1" ht="3.15" customHeight="1" x14ac:dyDescent="0.25">
      <c r="H28" s="9"/>
    </row>
    <row r="29" spans="2:13" s="1" customFormat="1" ht="18.149999999999999" customHeight="1" x14ac:dyDescent="0.2">
      <c r="B29" s="25" t="s">
        <v>130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3" s="1" customFormat="1" ht="5.25" customHeight="1" x14ac:dyDescent="0.25">
      <c r="H30" s="9"/>
    </row>
    <row r="31" spans="2:13" s="1" customFormat="1" ht="54.75" customHeight="1" thickBot="1" x14ac:dyDescent="0.25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15" t="s">
        <v>6</v>
      </c>
      <c r="I31" s="3" t="s">
        <v>7</v>
      </c>
      <c r="J31" s="4" t="s">
        <v>8</v>
      </c>
      <c r="K31" s="4" t="s">
        <v>9</v>
      </c>
      <c r="L31" s="23" t="s">
        <v>10</v>
      </c>
      <c r="M31" s="23"/>
    </row>
    <row r="32" spans="2:13" s="1" customFormat="1" ht="19.649999999999999" customHeight="1" thickBot="1" x14ac:dyDescent="0.25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13">
        <v>2501</v>
      </c>
      <c r="H32" s="16"/>
      <c r="I32" s="14">
        <f>ROUND(G32*H32,2)</f>
        <v>0</v>
      </c>
      <c r="J32" s="12">
        <v>8</v>
      </c>
      <c r="K32" s="11">
        <f>ROUND(I32*J32/100,2)</f>
        <v>0</v>
      </c>
      <c r="L32" s="20">
        <f>I32+K32</f>
        <v>0</v>
      </c>
      <c r="M32" s="20"/>
    </row>
    <row r="33" spans="2:13" s="1" customFormat="1" ht="3.15" customHeight="1" x14ac:dyDescent="0.25">
      <c r="H33" s="9"/>
    </row>
    <row r="34" spans="2:13" s="1" customFormat="1" ht="18.149999999999999" customHeight="1" x14ac:dyDescent="0.2">
      <c r="B34" s="25" t="s">
        <v>131</v>
      </c>
      <c r="C34" s="25"/>
      <c r="D34" s="25"/>
      <c r="E34" s="25"/>
      <c r="F34" s="25"/>
      <c r="G34" s="25"/>
      <c r="H34" s="25"/>
      <c r="I34" s="25"/>
      <c r="J34" s="25"/>
      <c r="K34" s="25"/>
    </row>
    <row r="35" spans="2:13" s="1" customFormat="1" ht="5.25" customHeight="1" x14ac:dyDescent="0.25">
      <c r="H35" s="9"/>
    </row>
    <row r="36" spans="2:13" s="1" customFormat="1" ht="51.75" customHeight="1" thickBot="1" x14ac:dyDescent="0.25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15" t="s">
        <v>6</v>
      </c>
      <c r="I36" s="3" t="s">
        <v>7</v>
      </c>
      <c r="J36" s="4" t="s">
        <v>8</v>
      </c>
      <c r="K36" s="4" t="s">
        <v>9</v>
      </c>
      <c r="L36" s="23" t="s">
        <v>10</v>
      </c>
      <c r="M36" s="23"/>
    </row>
    <row r="37" spans="2:13" s="1" customFormat="1" ht="19.649999999999999" customHeight="1" thickBot="1" x14ac:dyDescent="0.25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13">
        <v>8125</v>
      </c>
      <c r="H37" s="16"/>
      <c r="I37" s="14">
        <f>ROUND(G37*H37,2)</f>
        <v>0</v>
      </c>
      <c r="J37" s="12">
        <v>8</v>
      </c>
      <c r="K37" s="11">
        <f>ROUND(I37*J37/100,2)</f>
        <v>0</v>
      </c>
      <c r="L37" s="20">
        <f>I37+K37</f>
        <v>0</v>
      </c>
      <c r="M37" s="20"/>
    </row>
    <row r="38" spans="2:13" s="1" customFormat="1" ht="3.15" customHeight="1" x14ac:dyDescent="0.25">
      <c r="H38" s="9"/>
    </row>
    <row r="39" spans="2:13" s="1" customFormat="1" ht="18.149999999999999" customHeight="1" x14ac:dyDescent="0.2">
      <c r="B39" s="25" t="s">
        <v>132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2:13" s="1" customFormat="1" ht="5.25" customHeight="1" x14ac:dyDescent="0.25">
      <c r="H40" s="9"/>
    </row>
    <row r="41" spans="2:13" s="1" customFormat="1" ht="51" customHeight="1" thickBot="1" x14ac:dyDescent="0.25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15" t="s">
        <v>6</v>
      </c>
      <c r="I41" s="3" t="s">
        <v>7</v>
      </c>
      <c r="J41" s="4" t="s">
        <v>8</v>
      </c>
      <c r="K41" s="4" t="s">
        <v>9</v>
      </c>
      <c r="L41" s="23" t="s">
        <v>10</v>
      </c>
      <c r="M41" s="23"/>
    </row>
    <row r="42" spans="2:13" s="1" customFormat="1" ht="19.649999999999999" customHeight="1" thickBot="1" x14ac:dyDescent="0.25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13">
        <v>7409</v>
      </c>
      <c r="H42" s="16"/>
      <c r="I42" s="14">
        <f>ROUND(G42*H42,2)</f>
        <v>0</v>
      </c>
      <c r="J42" s="12">
        <v>8</v>
      </c>
      <c r="K42" s="11">
        <f>ROUND(I42*J42/100,2)</f>
        <v>0</v>
      </c>
      <c r="L42" s="20">
        <f>I42+K42</f>
        <v>0</v>
      </c>
      <c r="M42" s="20"/>
    </row>
    <row r="43" spans="2:13" s="1" customFormat="1" ht="3.15" customHeight="1" x14ac:dyDescent="0.25">
      <c r="H43" s="9"/>
    </row>
    <row r="44" spans="2:13" s="1" customFormat="1" ht="18.149999999999999" customHeight="1" x14ac:dyDescent="0.2">
      <c r="B44" s="25" t="s">
        <v>133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2:13" s="1" customFormat="1" ht="5.25" customHeight="1" x14ac:dyDescent="0.25">
      <c r="H45" s="9"/>
    </row>
    <row r="46" spans="2:13" s="1" customFormat="1" ht="51.75" customHeight="1" thickBot="1" x14ac:dyDescent="0.25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15" t="s">
        <v>6</v>
      </c>
      <c r="I46" s="3" t="s">
        <v>7</v>
      </c>
      <c r="J46" s="4" t="s">
        <v>8</v>
      </c>
      <c r="K46" s="4" t="s">
        <v>9</v>
      </c>
      <c r="L46" s="23" t="s">
        <v>10</v>
      </c>
      <c r="M46" s="23"/>
    </row>
    <row r="47" spans="2:13" s="1" customFormat="1" ht="19.649999999999999" customHeight="1" thickBot="1" x14ac:dyDescent="0.25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13">
        <v>985</v>
      </c>
      <c r="H47" s="16"/>
      <c r="I47" s="14">
        <f>ROUND(G47*H47,2)</f>
        <v>0</v>
      </c>
      <c r="J47" s="12">
        <v>8</v>
      </c>
      <c r="K47" s="11">
        <f>ROUND(I47*J47/100,2)</f>
        <v>0</v>
      </c>
      <c r="L47" s="20">
        <f>I47+K47</f>
        <v>0</v>
      </c>
      <c r="M47" s="20"/>
    </row>
    <row r="48" spans="2:13" s="1" customFormat="1" ht="3.15" customHeight="1" x14ac:dyDescent="0.25">
      <c r="H48" s="9"/>
    </row>
    <row r="49" spans="2:13" s="1" customFormat="1" ht="18.149999999999999" customHeight="1" x14ac:dyDescent="0.2">
      <c r="B49" s="25" t="s">
        <v>134</v>
      </c>
      <c r="C49" s="25"/>
      <c r="D49" s="25"/>
      <c r="E49" s="25"/>
      <c r="F49" s="25"/>
      <c r="G49" s="25"/>
      <c r="H49" s="25"/>
      <c r="I49" s="25"/>
      <c r="J49" s="25"/>
      <c r="K49" s="25"/>
    </row>
    <row r="50" spans="2:13" s="1" customFormat="1" ht="5.25" customHeight="1" x14ac:dyDescent="0.25">
      <c r="H50" s="9"/>
    </row>
    <row r="51" spans="2:13" s="1" customFormat="1" ht="54.75" customHeight="1" thickBot="1" x14ac:dyDescent="0.25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15" t="s">
        <v>6</v>
      </c>
      <c r="I51" s="3" t="s">
        <v>7</v>
      </c>
      <c r="J51" s="4" t="s">
        <v>8</v>
      </c>
      <c r="K51" s="4" t="s">
        <v>9</v>
      </c>
      <c r="L51" s="23" t="s">
        <v>10</v>
      </c>
      <c r="M51" s="23"/>
    </row>
    <row r="52" spans="2:13" s="1" customFormat="1" ht="19.649999999999999" customHeight="1" thickBot="1" x14ac:dyDescent="0.25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13">
        <v>1725</v>
      </c>
      <c r="H52" s="16"/>
      <c r="I52" s="14">
        <f>ROUND(G52*H52,2)</f>
        <v>0</v>
      </c>
      <c r="J52" s="12">
        <v>8</v>
      </c>
      <c r="K52" s="11">
        <f>ROUND(I52*J52/100,2)</f>
        <v>0</v>
      </c>
      <c r="L52" s="20">
        <f>I52+K52</f>
        <v>0</v>
      </c>
      <c r="M52" s="20"/>
    </row>
    <row r="53" spans="2:13" s="1" customFormat="1" ht="9" customHeight="1" x14ac:dyDescent="0.25">
      <c r="H53" s="9"/>
    </row>
    <row r="54" spans="2:13" s="1" customFormat="1" ht="57.75" customHeight="1" thickBot="1" x14ac:dyDescent="0.25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15" t="s">
        <v>6</v>
      </c>
      <c r="I54" s="3" t="s">
        <v>7</v>
      </c>
      <c r="J54" s="4" t="s">
        <v>8</v>
      </c>
      <c r="K54" s="4" t="s">
        <v>9</v>
      </c>
      <c r="L54" s="23" t="s">
        <v>10</v>
      </c>
      <c r="M54" s="23"/>
    </row>
    <row r="55" spans="2:13" s="1" customFormat="1" ht="19.64999999999999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13">
        <v>31.36</v>
      </c>
      <c r="H55" s="18"/>
      <c r="I55" s="14">
        <f>ROUND(G55*H55,2)</f>
        <v>0</v>
      </c>
      <c r="J55" s="12">
        <v>8</v>
      </c>
      <c r="K55" s="11">
        <f>ROUND(I55*J55/100,2)</f>
        <v>0</v>
      </c>
      <c r="L55" s="20">
        <f>I55+K55</f>
        <v>0</v>
      </c>
      <c r="M55" s="20"/>
    </row>
    <row r="56" spans="2:13" s="1" customFormat="1" ht="19.649999999999999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22</v>
      </c>
      <c r="G56" s="13">
        <v>8</v>
      </c>
      <c r="H56" s="19"/>
      <c r="I56" s="14">
        <f t="shared" ref="I56:I85" si="0">ROUND(G56*H56,2)</f>
        <v>0</v>
      </c>
      <c r="J56" s="12">
        <v>8</v>
      </c>
      <c r="K56" s="11">
        <f t="shared" ref="K56:K85" si="1">ROUND(I56*J56/100,2)</f>
        <v>0</v>
      </c>
      <c r="L56" s="20">
        <f t="shared" ref="L56:L85" si="2">I56+K56</f>
        <v>0</v>
      </c>
      <c r="M56" s="20"/>
    </row>
    <row r="57" spans="2:13" s="1" customFormat="1" ht="28.65" customHeight="1" x14ac:dyDescent="0.2">
      <c r="B57" s="5">
        <v>8</v>
      </c>
      <c r="C57" s="6" t="s">
        <v>23</v>
      </c>
      <c r="D57" s="6" t="s">
        <v>24</v>
      </c>
      <c r="E57" s="7" t="s">
        <v>25</v>
      </c>
      <c r="F57" s="6" t="s">
        <v>22</v>
      </c>
      <c r="G57" s="13">
        <v>19.89</v>
      </c>
      <c r="H57" s="19"/>
      <c r="I57" s="14">
        <f t="shared" si="0"/>
        <v>0</v>
      </c>
      <c r="J57" s="12">
        <v>8</v>
      </c>
      <c r="K57" s="11">
        <f t="shared" si="1"/>
        <v>0</v>
      </c>
      <c r="L57" s="20">
        <f t="shared" si="2"/>
        <v>0</v>
      </c>
      <c r="M57" s="20"/>
    </row>
    <row r="58" spans="2:13" s="1" customFormat="1" ht="19.649999999999999" customHeight="1" x14ac:dyDescent="0.2">
      <c r="B58" s="5">
        <v>9</v>
      </c>
      <c r="C58" s="6" t="s">
        <v>26</v>
      </c>
      <c r="D58" s="6" t="s">
        <v>27</v>
      </c>
      <c r="E58" s="7" t="s">
        <v>28</v>
      </c>
      <c r="F58" s="6" t="s">
        <v>22</v>
      </c>
      <c r="G58" s="13">
        <v>27.89</v>
      </c>
      <c r="H58" s="19"/>
      <c r="I58" s="14">
        <f t="shared" si="0"/>
        <v>0</v>
      </c>
      <c r="J58" s="12">
        <v>8</v>
      </c>
      <c r="K58" s="11">
        <f t="shared" si="1"/>
        <v>0</v>
      </c>
      <c r="L58" s="20">
        <f t="shared" si="2"/>
        <v>0</v>
      </c>
      <c r="M58" s="20"/>
    </row>
    <row r="59" spans="2:13" s="1" customFormat="1" ht="19.649999999999999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14</v>
      </c>
      <c r="G59" s="13">
        <v>16</v>
      </c>
      <c r="H59" s="19"/>
      <c r="I59" s="14">
        <f t="shared" si="0"/>
        <v>0</v>
      </c>
      <c r="J59" s="12">
        <v>8</v>
      </c>
      <c r="K59" s="11">
        <f t="shared" si="1"/>
        <v>0</v>
      </c>
      <c r="L59" s="20">
        <f t="shared" si="2"/>
        <v>0</v>
      </c>
      <c r="M59" s="20"/>
    </row>
    <row r="60" spans="2:13" s="1" customFormat="1" ht="28.65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13">
        <v>129.26</v>
      </c>
      <c r="H60" s="19"/>
      <c r="I60" s="14">
        <f t="shared" si="0"/>
        <v>0</v>
      </c>
      <c r="J60" s="12">
        <v>8</v>
      </c>
      <c r="K60" s="11">
        <f t="shared" si="1"/>
        <v>0</v>
      </c>
      <c r="L60" s="20">
        <f t="shared" si="2"/>
        <v>0</v>
      </c>
      <c r="M60" s="20"/>
    </row>
    <row r="61" spans="2:13" s="1" customFormat="1" ht="19.649999999999999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22</v>
      </c>
      <c r="G61" s="13">
        <v>50.37</v>
      </c>
      <c r="H61" s="19"/>
      <c r="I61" s="14">
        <f t="shared" si="0"/>
        <v>0</v>
      </c>
      <c r="J61" s="12">
        <v>8</v>
      </c>
      <c r="K61" s="11">
        <f t="shared" si="1"/>
        <v>0</v>
      </c>
      <c r="L61" s="20">
        <f t="shared" si="2"/>
        <v>0</v>
      </c>
      <c r="M61" s="20"/>
    </row>
    <row r="62" spans="2:13" s="1" customFormat="1" ht="28.65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22</v>
      </c>
      <c r="G62" s="13">
        <v>5.21</v>
      </c>
      <c r="H62" s="19"/>
      <c r="I62" s="14">
        <f t="shared" si="0"/>
        <v>0</v>
      </c>
      <c r="J62" s="12">
        <v>8</v>
      </c>
      <c r="K62" s="11">
        <f t="shared" si="1"/>
        <v>0</v>
      </c>
      <c r="L62" s="20">
        <f t="shared" si="2"/>
        <v>0</v>
      </c>
      <c r="M62" s="20"/>
    </row>
    <row r="63" spans="2:13" s="1" customFormat="1" ht="19.649999999999999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22</v>
      </c>
      <c r="G63" s="13">
        <v>15.24</v>
      </c>
      <c r="H63" s="19"/>
      <c r="I63" s="14">
        <f t="shared" si="0"/>
        <v>0</v>
      </c>
      <c r="J63" s="12">
        <v>8</v>
      </c>
      <c r="K63" s="11">
        <f t="shared" si="1"/>
        <v>0</v>
      </c>
      <c r="L63" s="20">
        <f t="shared" si="2"/>
        <v>0</v>
      </c>
      <c r="M63" s="20"/>
    </row>
    <row r="64" spans="2:13" s="1" customFormat="1" ht="19.64999999999999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22</v>
      </c>
      <c r="G64" s="13">
        <v>70.819999999999993</v>
      </c>
      <c r="H64" s="19"/>
      <c r="I64" s="14">
        <f t="shared" si="0"/>
        <v>0</v>
      </c>
      <c r="J64" s="12">
        <v>8</v>
      </c>
      <c r="K64" s="11">
        <f t="shared" si="1"/>
        <v>0</v>
      </c>
      <c r="L64" s="20">
        <f t="shared" si="2"/>
        <v>0</v>
      </c>
      <c r="M64" s="20"/>
    </row>
    <row r="65" spans="2:13" s="1" customFormat="1" ht="28.65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35</v>
      </c>
      <c r="G65" s="13">
        <v>14</v>
      </c>
      <c r="H65" s="19"/>
      <c r="I65" s="14">
        <f t="shared" si="0"/>
        <v>0</v>
      </c>
      <c r="J65" s="12">
        <v>8</v>
      </c>
      <c r="K65" s="11">
        <f t="shared" si="1"/>
        <v>0</v>
      </c>
      <c r="L65" s="20">
        <f t="shared" si="2"/>
        <v>0</v>
      </c>
      <c r="M65" s="20"/>
    </row>
    <row r="66" spans="2:13" s="1" customFormat="1" ht="28.65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13">
        <v>0.4</v>
      </c>
      <c r="H66" s="19"/>
      <c r="I66" s="14">
        <f t="shared" si="0"/>
        <v>0</v>
      </c>
      <c r="J66" s="12">
        <v>8</v>
      </c>
      <c r="K66" s="11">
        <f t="shared" si="1"/>
        <v>0</v>
      </c>
      <c r="L66" s="20">
        <f t="shared" si="2"/>
        <v>0</v>
      </c>
      <c r="M66" s="20"/>
    </row>
    <row r="67" spans="2:13" s="1" customFormat="1" ht="28.65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13">
        <v>58.1</v>
      </c>
      <c r="H67" s="19"/>
      <c r="I67" s="14">
        <f t="shared" si="0"/>
        <v>0</v>
      </c>
      <c r="J67" s="12">
        <v>8</v>
      </c>
      <c r="K67" s="11">
        <f t="shared" si="1"/>
        <v>0</v>
      </c>
      <c r="L67" s="20">
        <f t="shared" si="2"/>
        <v>0</v>
      </c>
      <c r="M67" s="20"/>
    </row>
    <row r="68" spans="2:13" s="1" customFormat="1" ht="28.65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13">
        <v>50.82</v>
      </c>
      <c r="H68" s="19"/>
      <c r="I68" s="14">
        <f t="shared" si="0"/>
        <v>0</v>
      </c>
      <c r="J68" s="12">
        <v>8</v>
      </c>
      <c r="K68" s="11">
        <f t="shared" si="1"/>
        <v>0</v>
      </c>
      <c r="L68" s="20">
        <f t="shared" si="2"/>
        <v>0</v>
      </c>
      <c r="M68" s="20"/>
    </row>
    <row r="69" spans="2:13" s="1" customFormat="1" ht="19.64999999999999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13">
        <v>54.35</v>
      </c>
      <c r="H69" s="19"/>
      <c r="I69" s="14">
        <f t="shared" si="0"/>
        <v>0</v>
      </c>
      <c r="J69" s="12">
        <v>8</v>
      </c>
      <c r="K69" s="11">
        <f t="shared" si="1"/>
        <v>0</v>
      </c>
      <c r="L69" s="20">
        <f t="shared" si="2"/>
        <v>0</v>
      </c>
      <c r="M69" s="20"/>
    </row>
    <row r="70" spans="2:13" s="1" customFormat="1" ht="19.649999999999999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13">
        <v>35.39</v>
      </c>
      <c r="H70" s="19"/>
      <c r="I70" s="14">
        <f t="shared" si="0"/>
        <v>0</v>
      </c>
      <c r="J70" s="12">
        <v>8</v>
      </c>
      <c r="K70" s="11">
        <f t="shared" si="1"/>
        <v>0</v>
      </c>
      <c r="L70" s="20">
        <f t="shared" si="2"/>
        <v>0</v>
      </c>
      <c r="M70" s="20"/>
    </row>
    <row r="71" spans="2:13" s="1" customFormat="1" ht="19.649999999999999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14</v>
      </c>
      <c r="G71" s="13">
        <v>20</v>
      </c>
      <c r="H71" s="19"/>
      <c r="I71" s="14">
        <f t="shared" si="0"/>
        <v>0</v>
      </c>
      <c r="J71" s="12">
        <v>8</v>
      </c>
      <c r="K71" s="11">
        <f t="shared" si="1"/>
        <v>0</v>
      </c>
      <c r="L71" s="20">
        <f t="shared" si="2"/>
        <v>0</v>
      </c>
      <c r="M71" s="20"/>
    </row>
    <row r="72" spans="2:13" s="1" customFormat="1" ht="19.649999999999999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72</v>
      </c>
      <c r="G72" s="13">
        <v>16</v>
      </c>
      <c r="H72" s="19"/>
      <c r="I72" s="14">
        <f t="shared" si="0"/>
        <v>0</v>
      </c>
      <c r="J72" s="12">
        <v>8</v>
      </c>
      <c r="K72" s="11">
        <f t="shared" si="1"/>
        <v>0</v>
      </c>
      <c r="L72" s="20">
        <f t="shared" si="2"/>
        <v>0</v>
      </c>
      <c r="M72" s="20"/>
    </row>
    <row r="73" spans="2:13" s="1" customFormat="1" ht="19.649999999999999" customHeight="1" x14ac:dyDescent="0.2">
      <c r="B73" s="5">
        <v>24</v>
      </c>
      <c r="C73" s="6" t="s">
        <v>73</v>
      </c>
      <c r="D73" s="6" t="s">
        <v>74</v>
      </c>
      <c r="E73" s="7" t="s">
        <v>75</v>
      </c>
      <c r="F73" s="6" t="s">
        <v>76</v>
      </c>
      <c r="G73" s="13">
        <v>287</v>
      </c>
      <c r="H73" s="19"/>
      <c r="I73" s="14">
        <f t="shared" si="0"/>
        <v>0</v>
      </c>
      <c r="J73" s="12">
        <v>23</v>
      </c>
      <c r="K73" s="11">
        <f t="shared" si="1"/>
        <v>0</v>
      </c>
      <c r="L73" s="20">
        <f t="shared" si="2"/>
        <v>0</v>
      </c>
      <c r="M73" s="20"/>
    </row>
    <row r="74" spans="2:13" s="1" customFormat="1" ht="19.649999999999999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80</v>
      </c>
      <c r="G74" s="13">
        <v>28</v>
      </c>
      <c r="H74" s="19"/>
      <c r="I74" s="14">
        <f t="shared" si="0"/>
        <v>0</v>
      </c>
      <c r="J74" s="12">
        <v>8</v>
      </c>
      <c r="K74" s="11">
        <f t="shared" si="1"/>
        <v>0</v>
      </c>
      <c r="L74" s="20">
        <f t="shared" si="2"/>
        <v>0</v>
      </c>
      <c r="M74" s="20"/>
    </row>
    <row r="75" spans="2:13" s="1" customFormat="1" ht="28.65" customHeight="1" x14ac:dyDescent="0.2">
      <c r="B75" s="5">
        <v>26</v>
      </c>
      <c r="C75" s="6" t="s">
        <v>81</v>
      </c>
      <c r="D75" s="6" t="s">
        <v>82</v>
      </c>
      <c r="E75" s="7" t="s">
        <v>83</v>
      </c>
      <c r="F75" s="6" t="s">
        <v>80</v>
      </c>
      <c r="G75" s="13">
        <v>28</v>
      </c>
      <c r="H75" s="19"/>
      <c r="I75" s="14">
        <f t="shared" si="0"/>
        <v>0</v>
      </c>
      <c r="J75" s="12">
        <v>8</v>
      </c>
      <c r="K75" s="11">
        <f t="shared" si="1"/>
        <v>0</v>
      </c>
      <c r="L75" s="20">
        <f t="shared" si="2"/>
        <v>0</v>
      </c>
      <c r="M75" s="20"/>
    </row>
    <row r="76" spans="2:13" s="1" customFormat="1" ht="28.65" customHeight="1" x14ac:dyDescent="0.2">
      <c r="B76" s="5">
        <v>27</v>
      </c>
      <c r="C76" s="6" t="s">
        <v>84</v>
      </c>
      <c r="D76" s="6" t="s">
        <v>85</v>
      </c>
      <c r="E76" s="7" t="s">
        <v>86</v>
      </c>
      <c r="F76" s="6" t="s">
        <v>72</v>
      </c>
      <c r="G76" s="13">
        <v>50</v>
      </c>
      <c r="H76" s="19"/>
      <c r="I76" s="14">
        <f t="shared" si="0"/>
        <v>0</v>
      </c>
      <c r="J76" s="12">
        <v>8</v>
      </c>
      <c r="K76" s="11">
        <f t="shared" si="1"/>
        <v>0</v>
      </c>
      <c r="L76" s="20">
        <f t="shared" si="2"/>
        <v>0</v>
      </c>
      <c r="M76" s="20"/>
    </row>
    <row r="77" spans="2:13" s="1" customFormat="1" ht="19.649999999999999" customHeight="1" x14ac:dyDescent="0.2">
      <c r="B77" s="5">
        <v>28</v>
      </c>
      <c r="C77" s="6" t="s">
        <v>87</v>
      </c>
      <c r="D77" s="6" t="s">
        <v>88</v>
      </c>
      <c r="E77" s="7" t="s">
        <v>89</v>
      </c>
      <c r="F77" s="6" t="s">
        <v>72</v>
      </c>
      <c r="G77" s="13">
        <v>312</v>
      </c>
      <c r="H77" s="19"/>
      <c r="I77" s="14">
        <f t="shared" si="0"/>
        <v>0</v>
      </c>
      <c r="J77" s="12">
        <v>8</v>
      </c>
      <c r="K77" s="11">
        <f t="shared" si="1"/>
        <v>0</v>
      </c>
      <c r="L77" s="20">
        <f t="shared" si="2"/>
        <v>0</v>
      </c>
      <c r="M77" s="20"/>
    </row>
    <row r="78" spans="2:13" s="1" customFormat="1" ht="19.649999999999999" customHeight="1" x14ac:dyDescent="0.2">
      <c r="B78" s="5">
        <v>29</v>
      </c>
      <c r="C78" s="6" t="s">
        <v>90</v>
      </c>
      <c r="D78" s="6" t="s">
        <v>91</v>
      </c>
      <c r="E78" s="7" t="s">
        <v>92</v>
      </c>
      <c r="F78" s="6" t="s">
        <v>18</v>
      </c>
      <c r="G78" s="13">
        <v>1</v>
      </c>
      <c r="H78" s="19"/>
      <c r="I78" s="14">
        <f t="shared" si="0"/>
        <v>0</v>
      </c>
      <c r="J78" s="12">
        <v>8</v>
      </c>
      <c r="K78" s="11">
        <f t="shared" si="1"/>
        <v>0</v>
      </c>
      <c r="L78" s="20">
        <f t="shared" si="2"/>
        <v>0</v>
      </c>
      <c r="M78" s="20"/>
    </row>
    <row r="79" spans="2:13" s="1" customFormat="1" ht="19.649999999999999" customHeight="1" x14ac:dyDescent="0.2">
      <c r="B79" s="5">
        <v>30</v>
      </c>
      <c r="C79" s="6" t="s">
        <v>93</v>
      </c>
      <c r="D79" s="6" t="s">
        <v>94</v>
      </c>
      <c r="E79" s="7" t="s">
        <v>95</v>
      </c>
      <c r="F79" s="6" t="s">
        <v>18</v>
      </c>
      <c r="G79" s="13">
        <v>3.65</v>
      </c>
      <c r="H79" s="19"/>
      <c r="I79" s="14">
        <f t="shared" si="0"/>
        <v>0</v>
      </c>
      <c r="J79" s="12">
        <v>8</v>
      </c>
      <c r="K79" s="11">
        <f t="shared" si="1"/>
        <v>0</v>
      </c>
      <c r="L79" s="20">
        <f t="shared" si="2"/>
        <v>0</v>
      </c>
      <c r="M79" s="20"/>
    </row>
    <row r="80" spans="2:13" s="1" customFormat="1" ht="19.649999999999999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35</v>
      </c>
      <c r="G80" s="13">
        <v>0.7</v>
      </c>
      <c r="H80" s="19"/>
      <c r="I80" s="14">
        <f t="shared" si="0"/>
        <v>0</v>
      </c>
      <c r="J80" s="12">
        <v>8</v>
      </c>
      <c r="K80" s="11">
        <f t="shared" si="1"/>
        <v>0</v>
      </c>
      <c r="L80" s="20">
        <f t="shared" si="2"/>
        <v>0</v>
      </c>
      <c r="M80" s="20"/>
    </row>
    <row r="81" spans="2:14" s="1" customFormat="1" ht="28.65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76</v>
      </c>
      <c r="G81" s="13">
        <v>100</v>
      </c>
      <c r="H81" s="19"/>
      <c r="I81" s="14">
        <f t="shared" si="0"/>
        <v>0</v>
      </c>
      <c r="J81" s="12">
        <v>8</v>
      </c>
      <c r="K81" s="11">
        <f t="shared" si="1"/>
        <v>0</v>
      </c>
      <c r="L81" s="20">
        <f t="shared" si="2"/>
        <v>0</v>
      </c>
      <c r="M81" s="20"/>
    </row>
    <row r="82" spans="2:14" s="1" customFormat="1" ht="19.649999999999999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105</v>
      </c>
      <c r="G82" s="13">
        <v>60</v>
      </c>
      <c r="H82" s="19"/>
      <c r="I82" s="14">
        <f t="shared" si="0"/>
        <v>0</v>
      </c>
      <c r="J82" s="12">
        <v>8</v>
      </c>
      <c r="K82" s="11">
        <f t="shared" si="1"/>
        <v>0</v>
      </c>
      <c r="L82" s="20">
        <f t="shared" si="2"/>
        <v>0</v>
      </c>
      <c r="M82" s="20"/>
    </row>
    <row r="83" spans="2:14" s="1" customFormat="1" ht="19.649999999999999" customHeight="1" x14ac:dyDescent="0.2">
      <c r="B83" s="5">
        <v>34</v>
      </c>
      <c r="C83" s="6" t="s">
        <v>106</v>
      </c>
      <c r="D83" s="6" t="s">
        <v>107</v>
      </c>
      <c r="E83" s="7" t="s">
        <v>108</v>
      </c>
      <c r="F83" s="6" t="s">
        <v>76</v>
      </c>
      <c r="G83" s="13">
        <v>376</v>
      </c>
      <c r="H83" s="19"/>
      <c r="I83" s="14">
        <f t="shared" si="0"/>
        <v>0</v>
      </c>
      <c r="J83" s="12">
        <v>8</v>
      </c>
      <c r="K83" s="11">
        <f t="shared" si="1"/>
        <v>0</v>
      </c>
      <c r="L83" s="20">
        <f t="shared" si="2"/>
        <v>0</v>
      </c>
      <c r="M83" s="20"/>
    </row>
    <row r="84" spans="2:14" s="1" customFormat="1" ht="19.649999999999999" customHeight="1" x14ac:dyDescent="0.2">
      <c r="B84" s="5">
        <v>35</v>
      </c>
      <c r="C84" s="6" t="s">
        <v>109</v>
      </c>
      <c r="D84" s="6" t="s">
        <v>110</v>
      </c>
      <c r="E84" s="7" t="s">
        <v>111</v>
      </c>
      <c r="F84" s="6" t="s">
        <v>76</v>
      </c>
      <c r="G84" s="13">
        <v>48</v>
      </c>
      <c r="H84" s="19"/>
      <c r="I84" s="14">
        <f t="shared" si="0"/>
        <v>0</v>
      </c>
      <c r="J84" s="12">
        <v>8</v>
      </c>
      <c r="K84" s="11">
        <f t="shared" si="1"/>
        <v>0</v>
      </c>
      <c r="L84" s="20">
        <f t="shared" si="2"/>
        <v>0</v>
      </c>
      <c r="M84" s="20"/>
    </row>
    <row r="85" spans="2:14" s="1" customFormat="1" ht="19.649999999999999" customHeight="1" thickBot="1" x14ac:dyDescent="0.25">
      <c r="B85" s="5">
        <v>36</v>
      </c>
      <c r="C85" s="6" t="s">
        <v>112</v>
      </c>
      <c r="D85" s="6" t="s">
        <v>113</v>
      </c>
      <c r="E85" s="7" t="s">
        <v>114</v>
      </c>
      <c r="F85" s="6" t="s">
        <v>76</v>
      </c>
      <c r="G85" s="13">
        <v>77</v>
      </c>
      <c r="H85" s="17"/>
      <c r="I85" s="14">
        <f t="shared" si="0"/>
        <v>0</v>
      </c>
      <c r="J85" s="12">
        <v>8</v>
      </c>
      <c r="K85" s="11">
        <f t="shared" si="1"/>
        <v>0</v>
      </c>
      <c r="L85" s="20">
        <f t="shared" si="2"/>
        <v>0</v>
      </c>
      <c r="M85" s="20"/>
    </row>
    <row r="86" spans="2:14" s="1" customFormat="1" ht="55.95" customHeight="1" x14ac:dyDescent="0.25">
      <c r="H86" s="9"/>
    </row>
    <row r="87" spans="2:14" s="1" customFormat="1" ht="21.45" customHeight="1" x14ac:dyDescent="0.2">
      <c r="B87" s="32" t="s">
        <v>115</v>
      </c>
      <c r="C87" s="32"/>
      <c r="D87" s="32"/>
      <c r="E87" s="32"/>
      <c r="F87" s="37">
        <f>I32+I37+I42+I47+I52+I55+I56+I57+I58+I59+I60+I61+I62+I63+I64+I65+I66+I67+I68++I69+I70+I71+I72+I73+I74+I75+I76+I77+I78+I79+I80+I81+I82+I83+I84+I85</f>
        <v>0</v>
      </c>
      <c r="G87" s="37"/>
      <c r="H87" s="37"/>
      <c r="I87" s="37"/>
      <c r="J87" s="37"/>
      <c r="K87" s="37"/>
      <c r="L87" s="37"/>
      <c r="M87" s="37"/>
    </row>
    <row r="88" spans="2:14" s="1" customFormat="1" ht="21.45" customHeight="1" x14ac:dyDescent="0.2">
      <c r="B88" s="32" t="s">
        <v>116</v>
      </c>
      <c r="C88" s="32"/>
      <c r="D88" s="32"/>
      <c r="E88" s="32"/>
      <c r="F88" s="37">
        <f>L32+L37+L42++L47+L52+L55+L56+L57+L58+L59+L60++L61+L62+L63+L64+L65+L66+L67++L68+L69+L70+L71+L72+L73+L74+L75+L76+L77+L78+L79+L80+L81+L82+L83+L84+L85</f>
        <v>0</v>
      </c>
      <c r="G88" s="37"/>
      <c r="H88" s="37"/>
      <c r="I88" s="37"/>
      <c r="J88" s="37"/>
      <c r="K88" s="37"/>
      <c r="L88" s="37"/>
      <c r="M88" s="37"/>
    </row>
    <row r="89" spans="2:14" s="1" customFormat="1" ht="11.1" customHeight="1" x14ac:dyDescent="0.25">
      <c r="H89" s="9"/>
    </row>
    <row r="90" spans="2:14" s="1" customFormat="1" ht="67.5" customHeight="1" x14ac:dyDescent="0.2">
      <c r="B90" s="31" t="s">
        <v>135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s="1" customFormat="1" ht="2.7" customHeight="1" x14ac:dyDescent="0.25">
      <c r="H91" s="9"/>
    </row>
    <row r="92" spans="2:14" s="1" customFormat="1" ht="92.25" customHeight="1" x14ac:dyDescent="0.2">
      <c r="B92" s="31" t="s">
        <v>136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s="1" customFormat="1" ht="5.25" customHeight="1" x14ac:dyDescent="0.25">
      <c r="H93" s="9"/>
    </row>
    <row r="94" spans="2:14" s="1" customFormat="1" ht="100.5" customHeight="1" x14ac:dyDescent="0.2">
      <c r="B94" s="31" t="s">
        <v>137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s="1" customFormat="1" ht="5.25" customHeight="1" x14ac:dyDescent="0.25">
      <c r="H95" s="9"/>
    </row>
    <row r="96" spans="2:14" s="1" customFormat="1" ht="37.950000000000003" customHeight="1" x14ac:dyDescent="0.2">
      <c r="B96" s="33" t="s">
        <v>117</v>
      </c>
      <c r="C96" s="33"/>
      <c r="D96" s="33"/>
      <c r="E96" s="33"/>
      <c r="F96" s="38" t="s">
        <v>118</v>
      </c>
      <c r="G96" s="38"/>
      <c r="H96" s="38"/>
      <c r="I96" s="38"/>
      <c r="J96" s="38"/>
      <c r="K96" s="38"/>
      <c r="L96" s="38"/>
    </row>
    <row r="97" spans="2:14" s="1" customFormat="1" ht="28.65" customHeight="1" x14ac:dyDescent="0.2"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2:14" s="1" customFormat="1" ht="28.65" customHeight="1" x14ac:dyDescent="0.2"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2:14" s="1" customFormat="1" ht="28.65" customHeight="1" x14ac:dyDescent="0.2"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2:14" s="1" customFormat="1" ht="28.65" customHeight="1" x14ac:dyDescent="0.2"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2:14" s="1" customFormat="1" ht="2.7" customHeight="1" x14ac:dyDescent="0.25">
      <c r="H101" s="9"/>
    </row>
    <row r="102" spans="2:14" s="1" customFormat="1" ht="170.25" customHeight="1" x14ac:dyDescent="0.2">
      <c r="B102" s="31" t="s">
        <v>138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1" customFormat="1" ht="2.7" customHeight="1" x14ac:dyDescent="0.25">
      <c r="H103" s="9"/>
    </row>
    <row r="104" spans="2:14" s="1" customFormat="1" ht="42" customHeight="1" x14ac:dyDescent="0.2">
      <c r="B104" s="30" t="s">
        <v>139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2:14" s="1" customFormat="1" ht="2.7" customHeight="1" x14ac:dyDescent="0.25">
      <c r="H105" s="9"/>
    </row>
    <row r="106" spans="2:14" s="1" customFormat="1" ht="37.950000000000003" customHeight="1" x14ac:dyDescent="0.2">
      <c r="B106" s="33" t="s">
        <v>119</v>
      </c>
      <c r="C106" s="33"/>
      <c r="D106" s="33"/>
      <c r="E106" s="33"/>
      <c r="F106" s="36" t="s">
        <v>120</v>
      </c>
      <c r="G106" s="36"/>
      <c r="H106" s="36"/>
      <c r="I106" s="36"/>
      <c r="J106" s="36"/>
      <c r="K106" s="36"/>
      <c r="L106" s="36"/>
    </row>
    <row r="107" spans="2:14" s="1" customFormat="1" ht="28.65" customHeight="1" x14ac:dyDescent="0.2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2:14" s="1" customFormat="1" ht="28.65" customHeight="1" x14ac:dyDescent="0.2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2:14" s="1" customFormat="1" ht="28.65" customHeight="1" x14ac:dyDescent="0.2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2:14" s="1" customFormat="1" ht="28.65" customHeight="1" x14ac:dyDescent="0.2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2:14" s="1" customFormat="1" ht="2.7" customHeight="1" x14ac:dyDescent="0.25">
      <c r="H111" s="9"/>
    </row>
    <row r="112" spans="2:14" s="1" customFormat="1" ht="130.65" customHeight="1" x14ac:dyDescent="0.2">
      <c r="B112" s="31" t="s">
        <v>140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s="1" customFormat="1" ht="2.7" customHeight="1" x14ac:dyDescent="0.25">
      <c r="H113" s="9"/>
    </row>
    <row r="114" spans="2:14" s="1" customFormat="1" ht="64.5" customHeight="1" x14ac:dyDescent="0.2">
      <c r="B114" s="31" t="s">
        <v>141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s="1" customFormat="1" ht="2.7" customHeight="1" x14ac:dyDescent="0.25">
      <c r="H115" s="9"/>
    </row>
    <row r="116" spans="2:14" s="1" customFormat="1" ht="56.25" customHeight="1" x14ac:dyDescent="0.2">
      <c r="B116" s="31" t="s">
        <v>142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s="1" customFormat="1" ht="2.7" customHeight="1" x14ac:dyDescent="0.25">
      <c r="H117" s="9"/>
    </row>
    <row r="118" spans="2:14" s="1" customFormat="1" ht="43.5" customHeight="1" x14ac:dyDescent="0.2">
      <c r="B118" s="31" t="s">
        <v>143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2.7" customHeight="1" x14ac:dyDescent="0.25">
      <c r="H119" s="9"/>
    </row>
    <row r="120" spans="2:14" s="1" customFormat="1" ht="116.85" customHeight="1" x14ac:dyDescent="0.2">
      <c r="B120" s="31" t="s">
        <v>144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s="1" customFormat="1" ht="16.5" customHeight="1" x14ac:dyDescent="0.25">
      <c r="H121" s="9"/>
    </row>
    <row r="122" spans="2:14" s="1" customFormat="1" ht="90.75" customHeight="1" x14ac:dyDescent="0.2">
      <c r="B122" s="31" t="s">
        <v>145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s="1" customFormat="1" ht="86.85" customHeight="1" x14ac:dyDescent="0.25">
      <c r="H123" s="9"/>
    </row>
    <row r="124" spans="2:14" s="1" customFormat="1" ht="17.7" customHeight="1" x14ac:dyDescent="0.25">
      <c r="H124" s="9"/>
      <c r="I124" s="21" t="s">
        <v>146</v>
      </c>
      <c r="J124" s="21"/>
    </row>
    <row r="125" spans="2:14" s="1" customFormat="1" ht="145.19999999999999" customHeight="1" x14ac:dyDescent="0.25">
      <c r="H125" s="9"/>
    </row>
    <row r="126" spans="2:14" s="1" customFormat="1" ht="81.599999999999994" customHeight="1" x14ac:dyDescent="0.2">
      <c r="B126" s="28" t="s">
        <v>147</v>
      </c>
      <c r="C126" s="28"/>
      <c r="D126" s="28"/>
      <c r="E126" s="28"/>
      <c r="F126" s="28"/>
      <c r="G126" s="28"/>
      <c r="H126" s="28"/>
      <c r="I126" s="28"/>
      <c r="J126" s="28"/>
    </row>
    <row r="127" spans="2:14" s="1" customFormat="1" ht="28.65" customHeight="1" x14ac:dyDescent="0.25">
      <c r="H127" s="9"/>
    </row>
  </sheetData>
  <mergeCells count="93">
    <mergeCell ref="F87:M87"/>
    <mergeCell ref="F88:M88"/>
    <mergeCell ref="F96:L96"/>
    <mergeCell ref="F97:L97"/>
    <mergeCell ref="F98:L98"/>
    <mergeCell ref="B100:E100"/>
    <mergeCell ref="B102:N102"/>
    <mergeCell ref="B104:N104"/>
    <mergeCell ref="B106:E106"/>
    <mergeCell ref="B97:E97"/>
    <mergeCell ref="B98:E98"/>
    <mergeCell ref="B99:E99"/>
    <mergeCell ref="F100:L100"/>
    <mergeCell ref="F106:L106"/>
    <mergeCell ref="F99:L99"/>
    <mergeCell ref="B122:N122"/>
    <mergeCell ref="B107:E107"/>
    <mergeCell ref="B108:E108"/>
    <mergeCell ref="B109:E109"/>
    <mergeCell ref="B110:E110"/>
    <mergeCell ref="B112:N112"/>
    <mergeCell ref="F107:L107"/>
    <mergeCell ref="F108:L108"/>
    <mergeCell ref="F109:L109"/>
    <mergeCell ref="F110:L110"/>
    <mergeCell ref="B126:J126"/>
    <mergeCell ref="B24:L24"/>
    <mergeCell ref="B26:L26"/>
    <mergeCell ref="B29:K29"/>
    <mergeCell ref="B34:K34"/>
    <mergeCell ref="B39:K39"/>
    <mergeCell ref="B87:E87"/>
    <mergeCell ref="B88:E88"/>
    <mergeCell ref="B90:N90"/>
    <mergeCell ref="B92:N92"/>
    <mergeCell ref="B94:N94"/>
    <mergeCell ref="B96:E96"/>
    <mergeCell ref="B114:N114"/>
    <mergeCell ref="B116:N116"/>
    <mergeCell ref="B118:N118"/>
    <mergeCell ref="B120:N120"/>
    <mergeCell ref="B4:D4"/>
    <mergeCell ref="B44:K44"/>
    <mergeCell ref="B49:K49"/>
    <mergeCell ref="B6:D6"/>
    <mergeCell ref="B8:D8"/>
    <mergeCell ref="E14:G14"/>
    <mergeCell ref="G11:N12"/>
    <mergeCell ref="B10:D11"/>
    <mergeCell ref="I124:J124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83:M83"/>
    <mergeCell ref="L84:M84"/>
    <mergeCell ref="L85:M85"/>
    <mergeCell ref="L78:M78"/>
    <mergeCell ref="L79:M79"/>
    <mergeCell ref="L80:M80"/>
    <mergeCell ref="L81:M81"/>
    <mergeCell ref="L82:M82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N.Przasnysz Magdalena Kaczyńska</cp:lastModifiedBy>
  <cp:lastPrinted>2022-10-05T08:18:18Z</cp:lastPrinted>
  <dcterms:created xsi:type="dcterms:W3CDTF">2022-10-04T09:38:10Z</dcterms:created>
  <dcterms:modified xsi:type="dcterms:W3CDTF">2022-12-01T09:47:19Z</dcterms:modified>
</cp:coreProperties>
</file>