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D:\drezdenko\PCZ\2024\zp\17 2024 opatrunki\SWZ\"/>
    </mc:Choice>
  </mc:AlternateContent>
  <xr:revisionPtr revIDLastSave="0" documentId="13_ncr:1_{9BDA5437-F9AA-4B54-95A9-ACF557C6A835}" xr6:coauthVersionLast="36" xr6:coauthVersionMax="36" xr10:uidLastSave="{00000000-0000-0000-0000-000000000000}"/>
  <bookViews>
    <workbookView xWindow="32760" yWindow="32760" windowWidth="20730" windowHeight="11505" tabRatio="749" xr2:uid="{00000000-000D-0000-FFFF-FFFF00000000}"/>
  </bookViews>
  <sheets>
    <sheet name="zał. nr 1" sheetId="46" r:id="rId1"/>
    <sheet name="Arkusz1" sheetId="60" r:id="rId2"/>
  </sheets>
  <definedNames>
    <definedName name="_xlnm.Print_Area" localSheetId="0">'zał. nr 1'!$A$1:$K$321</definedName>
    <definedName name="_xlnm.Print_Titles" localSheetId="0">'zał. nr 1'!$4:$4</definedName>
  </definedNames>
  <calcPr calcId="191029"/>
</workbook>
</file>

<file path=xl/calcChain.xml><?xml version="1.0" encoding="utf-8"?>
<calcChain xmlns="http://schemas.openxmlformats.org/spreadsheetml/2006/main">
  <c r="G6" i="46" l="1"/>
  <c r="G7" i="46"/>
  <c r="G8" i="46"/>
  <c r="G9" i="46"/>
  <c r="G10" i="46"/>
  <c r="G11" i="46"/>
  <c r="G12" i="46"/>
  <c r="G13" i="46"/>
  <c r="G14" i="46"/>
  <c r="G5" i="46"/>
  <c r="G209" i="46" l="1"/>
  <c r="G173" i="46"/>
  <c r="H173" i="46" s="1"/>
  <c r="G170" i="46"/>
  <c r="H170" i="46" s="1"/>
  <c r="H6" i="46"/>
  <c r="H7" i="46"/>
  <c r="H8" i="46"/>
  <c r="H9" i="46"/>
  <c r="H10" i="46"/>
  <c r="H11" i="46"/>
  <c r="H12" i="46"/>
  <c r="H13" i="46"/>
  <c r="H14" i="46"/>
  <c r="G17" i="46"/>
  <c r="H17" i="46" s="1"/>
  <c r="G18" i="46"/>
  <c r="H18" i="46" s="1"/>
  <c r="G19" i="46"/>
  <c r="G20" i="46"/>
  <c r="H20" i="46" s="1"/>
  <c r="G21" i="46"/>
  <c r="H21" i="46" s="1"/>
  <c r="G22" i="46"/>
  <c r="H22" i="46" s="1"/>
  <c r="G23" i="46"/>
  <c r="H23" i="46" s="1"/>
  <c r="G26" i="46"/>
  <c r="H26" i="46" s="1"/>
  <c r="G27" i="46"/>
  <c r="H27" i="46" s="1"/>
  <c r="G28" i="46"/>
  <c r="H28" i="46" s="1"/>
  <c r="G29" i="46"/>
  <c r="H29" i="46" s="1"/>
  <c r="G32" i="46"/>
  <c r="H32" i="46" s="1"/>
  <c r="G33" i="46"/>
  <c r="H33" i="46" s="1"/>
  <c r="G34" i="46"/>
  <c r="H34" i="46" s="1"/>
  <c r="G35" i="46"/>
  <c r="G36" i="46"/>
  <c r="H36" i="46" s="1"/>
  <c r="G37" i="46"/>
  <c r="H37" i="46" s="1"/>
  <c r="G38" i="46"/>
  <c r="H38" i="46" s="1"/>
  <c r="G39" i="46"/>
  <c r="H39" i="46" s="1"/>
  <c r="G40" i="46"/>
  <c r="H40" i="46" s="1"/>
  <c r="G43" i="46"/>
  <c r="H43" i="46" s="1"/>
  <c r="G44" i="46"/>
  <c r="H44" i="46" s="1"/>
  <c r="G47" i="46"/>
  <c r="H47" i="46" s="1"/>
  <c r="G48" i="46"/>
  <c r="G49" i="46"/>
  <c r="H49" i="46" s="1"/>
  <c r="G52" i="46"/>
  <c r="H52" i="46" s="1"/>
  <c r="G53" i="46"/>
  <c r="H53" i="46" s="1"/>
  <c r="G54" i="46"/>
  <c r="H54" i="46" s="1"/>
  <c r="G55" i="46"/>
  <c r="H55" i="46" s="1"/>
  <c r="G56" i="46"/>
  <c r="H56" i="46" s="1"/>
  <c r="G57" i="46"/>
  <c r="H57" i="46" s="1"/>
  <c r="G58" i="46"/>
  <c r="H58" i="46" s="1"/>
  <c r="G61" i="46"/>
  <c r="H61" i="46" s="1"/>
  <c r="G62" i="46"/>
  <c r="H62" i="46" s="1"/>
  <c r="G63" i="46"/>
  <c r="H63" i="46" s="1"/>
  <c r="G64" i="46"/>
  <c r="H64" i="46" s="1"/>
  <c r="G65" i="46"/>
  <c r="H65" i="46" s="1"/>
  <c r="G66" i="46"/>
  <c r="H66" i="46" s="1"/>
  <c r="G67" i="46"/>
  <c r="H67" i="46" s="1"/>
  <c r="G68" i="46"/>
  <c r="H68" i="46" s="1"/>
  <c r="G69" i="46"/>
  <c r="H69" i="46" s="1"/>
  <c r="G70" i="46"/>
  <c r="H70" i="46" s="1"/>
  <c r="G71" i="46"/>
  <c r="H71" i="46" s="1"/>
  <c r="G72" i="46"/>
  <c r="H72" i="46" s="1"/>
  <c r="G73" i="46"/>
  <c r="H73" i="46" s="1"/>
  <c r="G74" i="46"/>
  <c r="H74" i="46" s="1"/>
  <c r="G75" i="46"/>
  <c r="H75" i="46" s="1"/>
  <c r="G76" i="46"/>
  <c r="H76" i="46" s="1"/>
  <c r="H79" i="46"/>
  <c r="G80" i="46"/>
  <c r="G81" i="46"/>
  <c r="H81" i="46" s="1"/>
  <c r="G82" i="46"/>
  <c r="H82" i="46" s="1"/>
  <c r="G83" i="46"/>
  <c r="H83" i="46" s="1"/>
  <c r="G84" i="46"/>
  <c r="H84" i="46" s="1"/>
  <c r="G85" i="46"/>
  <c r="H85" i="46" s="1"/>
  <c r="G86" i="46"/>
  <c r="H86" i="46" s="1"/>
  <c r="G87" i="46"/>
  <c r="H87" i="46" s="1"/>
  <c r="G89" i="46"/>
  <c r="H89" i="46" s="1"/>
  <c r="G90" i="46"/>
  <c r="H90" i="46" s="1"/>
  <c r="G92" i="46"/>
  <c r="H92" i="46" s="1"/>
  <c r="G93" i="46"/>
  <c r="H93" i="46" s="1"/>
  <c r="G96" i="46"/>
  <c r="H96" i="46" s="1"/>
  <c r="G97" i="46"/>
  <c r="H97" i="46" s="1"/>
  <c r="G98" i="46"/>
  <c r="H98" i="46" s="1"/>
  <c r="G99" i="46"/>
  <c r="H99" i="46" s="1"/>
  <c r="G100" i="46"/>
  <c r="H100" i="46" s="1"/>
  <c r="G101" i="46"/>
  <c r="H101" i="46" s="1"/>
  <c r="G102" i="46"/>
  <c r="H102" i="46" s="1"/>
  <c r="G105" i="46"/>
  <c r="H105" i="46" s="1"/>
  <c r="G106" i="46"/>
  <c r="H106" i="46" s="1"/>
  <c r="G107" i="46"/>
  <c r="H107" i="46" s="1"/>
  <c r="G110" i="46"/>
  <c r="H110" i="46" s="1"/>
  <c r="G111" i="46"/>
  <c r="G112" i="46"/>
  <c r="H112" i="46" s="1"/>
  <c r="G113" i="46"/>
  <c r="H113" i="46" s="1"/>
  <c r="G114" i="46"/>
  <c r="H114" i="46" s="1"/>
  <c r="G115" i="46"/>
  <c r="H115" i="46" s="1"/>
  <c r="G118" i="46"/>
  <c r="G119" i="46"/>
  <c r="H119" i="46" s="1"/>
  <c r="G120" i="46"/>
  <c r="H120" i="46" s="1"/>
  <c r="G121" i="46"/>
  <c r="H121" i="46" s="1"/>
  <c r="G122" i="46"/>
  <c r="H122" i="46" s="1"/>
  <c r="G123" i="46"/>
  <c r="H123" i="46" s="1"/>
  <c r="G124" i="46"/>
  <c r="H124" i="46" s="1"/>
  <c r="G125" i="46"/>
  <c r="H125" i="46" s="1"/>
  <c r="G126" i="46"/>
  <c r="H126" i="46" s="1"/>
  <c r="G127" i="46"/>
  <c r="H127" i="46" s="1"/>
  <c r="G128" i="46"/>
  <c r="H128" i="46" s="1"/>
  <c r="G129" i="46"/>
  <c r="H129" i="46" s="1"/>
  <c r="G130" i="46"/>
  <c r="H130" i="46" s="1"/>
  <c r="G133" i="46"/>
  <c r="H133" i="46" s="1"/>
  <c r="G134" i="46"/>
  <c r="H134" i="46" s="1"/>
  <c r="G135" i="46"/>
  <c r="G136" i="46"/>
  <c r="H136" i="46" s="1"/>
  <c r="G137" i="46"/>
  <c r="H137" i="46" s="1"/>
  <c r="G138" i="46"/>
  <c r="H138" i="46" s="1"/>
  <c r="G139" i="46"/>
  <c r="H139" i="46" s="1"/>
  <c r="G140" i="46"/>
  <c r="H140" i="46" s="1"/>
  <c r="G143" i="46"/>
  <c r="H143" i="46" s="1"/>
  <c r="G144" i="46"/>
  <c r="H144" i="46" s="1"/>
  <c r="G145" i="46"/>
  <c r="G146" i="46"/>
  <c r="H146" i="46" s="1"/>
  <c r="G147" i="46"/>
  <c r="H147" i="46" s="1"/>
  <c r="G148" i="46"/>
  <c r="H148" i="46" s="1"/>
  <c r="G149" i="46"/>
  <c r="H149" i="46" s="1"/>
  <c r="G150" i="46"/>
  <c r="H150" i="46" s="1"/>
  <c r="G151" i="46"/>
  <c r="H151" i="46" s="1"/>
  <c r="G152" i="46"/>
  <c r="H152" i="46" s="1"/>
  <c r="G153" i="46"/>
  <c r="H153" i="46" s="1"/>
  <c r="G154" i="46"/>
  <c r="H154" i="46" s="1"/>
  <c r="G155" i="46"/>
  <c r="H155" i="46" s="1"/>
  <c r="G156" i="46"/>
  <c r="H156" i="46" s="1"/>
  <c r="G157" i="46"/>
  <c r="H157" i="46" s="1"/>
  <c r="G158" i="46"/>
  <c r="H158" i="46" s="1"/>
  <c r="G159" i="46"/>
  <c r="H159" i="46" s="1"/>
  <c r="G160" i="46"/>
  <c r="H160" i="46" s="1"/>
  <c r="G161" i="46"/>
  <c r="H161" i="46" s="1"/>
  <c r="G162" i="46"/>
  <c r="H162" i="46" s="1"/>
  <c r="G163" i="46"/>
  <c r="H163" i="46" s="1"/>
  <c r="G166" i="46"/>
  <c r="H166" i="46" s="1"/>
  <c r="G167" i="46"/>
  <c r="G168" i="46"/>
  <c r="H168" i="46" s="1"/>
  <c r="G171" i="46"/>
  <c r="H171" i="46" s="1"/>
  <c r="G172" i="46"/>
  <c r="H172" i="46" s="1"/>
  <c r="G174" i="46"/>
  <c r="H174" i="46" s="1"/>
  <c r="G175" i="46"/>
  <c r="H175" i="46" s="1"/>
  <c r="G176" i="46"/>
  <c r="H176" i="46" s="1"/>
  <c r="G177" i="46"/>
  <c r="H177" i="46" s="1"/>
  <c r="G178" i="46"/>
  <c r="H178" i="46" s="1"/>
  <c r="G179" i="46"/>
  <c r="H179" i="46" s="1"/>
  <c r="G180" i="46"/>
  <c r="H180" i="46" s="1"/>
  <c r="G181" i="46"/>
  <c r="H181" i="46" s="1"/>
  <c r="G182" i="46"/>
  <c r="H182" i="46" s="1"/>
  <c r="G183" i="46"/>
  <c r="H183" i="46" s="1"/>
  <c r="G184" i="46"/>
  <c r="H184" i="46" s="1"/>
  <c r="G185" i="46"/>
  <c r="H185" i="46" s="1"/>
  <c r="G186" i="46"/>
  <c r="H186" i="46" s="1"/>
  <c r="G187" i="46"/>
  <c r="H187" i="46" s="1"/>
  <c r="G190" i="46"/>
  <c r="H190" i="46" s="1"/>
  <c r="G191" i="46"/>
  <c r="H191" i="46" s="1"/>
  <c r="G192" i="46"/>
  <c r="H192" i="46" s="1"/>
  <c r="G193" i="46"/>
  <c r="H193" i="46" s="1"/>
  <c r="G195" i="46"/>
  <c r="H195" i="46" s="1"/>
  <c r="G196" i="46"/>
  <c r="H196" i="46" s="1"/>
  <c r="G197" i="46"/>
  <c r="H197" i="46" s="1"/>
  <c r="G198" i="46"/>
  <c r="H198" i="46" s="1"/>
  <c r="G199" i="46"/>
  <c r="H199" i="46" s="1"/>
  <c r="G200" i="46"/>
  <c r="H200" i="46" s="1"/>
  <c r="G201" i="46"/>
  <c r="H201" i="46" s="1"/>
  <c r="G202" i="46"/>
  <c r="H202" i="46" s="1"/>
  <c r="G203" i="46"/>
  <c r="H203" i="46" s="1"/>
  <c r="G204" i="46"/>
  <c r="H204" i="46" s="1"/>
  <c r="G205" i="46"/>
  <c r="H205" i="46" s="1"/>
  <c r="G206" i="46"/>
  <c r="H206" i="46" s="1"/>
  <c r="G210" i="46"/>
  <c r="H210" i="46" s="1"/>
  <c r="G211" i="46"/>
  <c r="H211" i="46" s="1"/>
  <c r="G212" i="46"/>
  <c r="H212" i="46" s="1"/>
  <c r="G213" i="46"/>
  <c r="H213" i="46" s="1"/>
  <c r="G216" i="46"/>
  <c r="H216" i="46" s="1"/>
  <c r="G217" i="46"/>
  <c r="H217" i="46" s="1"/>
  <c r="G218" i="46"/>
  <c r="G219" i="46"/>
  <c r="H219" i="46" s="1"/>
  <c r="G220" i="46"/>
  <c r="H220" i="46" s="1"/>
  <c r="G221" i="46"/>
  <c r="H221" i="46" s="1"/>
  <c r="G222" i="46"/>
  <c r="H222" i="46" s="1"/>
  <c r="G223" i="46"/>
  <c r="H223" i="46" s="1"/>
  <c r="G224" i="46"/>
  <c r="H224" i="46" s="1"/>
  <c r="G225" i="46"/>
  <c r="H225" i="46" s="1"/>
  <c r="G226" i="46"/>
  <c r="H226" i="46" s="1"/>
  <c r="G227" i="46"/>
  <c r="H227" i="46" s="1"/>
  <c r="G228" i="46"/>
  <c r="H228" i="46" s="1"/>
  <c r="G229" i="46"/>
  <c r="H229" i="46" s="1"/>
  <c r="G230" i="46"/>
  <c r="H230" i="46" s="1"/>
  <c r="G231" i="46"/>
  <c r="H231" i="46" s="1"/>
  <c r="G232" i="46"/>
  <c r="H232" i="46" s="1"/>
  <c r="G233" i="46"/>
  <c r="H233" i="46" s="1"/>
  <c r="G234" i="46"/>
  <c r="H234" i="46" s="1"/>
  <c r="G235" i="46"/>
  <c r="H235" i="46" s="1"/>
  <c r="G236" i="46"/>
  <c r="H236" i="46" s="1"/>
  <c r="G237" i="46"/>
  <c r="H237" i="46" s="1"/>
  <c r="G239" i="46"/>
  <c r="H239" i="46" s="1"/>
  <c r="G240" i="46"/>
  <c r="H240" i="46" s="1"/>
  <c r="G241" i="46"/>
  <c r="H241" i="46" s="1"/>
  <c r="G242" i="46"/>
  <c r="H242" i="46" s="1"/>
  <c r="G243" i="46"/>
  <c r="H243" i="46" s="1"/>
  <c r="G244" i="46"/>
  <c r="H244" i="46" s="1"/>
  <c r="G245" i="46"/>
  <c r="H245" i="46" s="1"/>
  <c r="G247" i="46"/>
  <c r="H247" i="46" s="1"/>
  <c r="G248" i="46"/>
  <c r="H248" i="46" s="1"/>
  <c r="G249" i="46"/>
  <c r="H249" i="46" s="1"/>
  <c r="G250" i="46"/>
  <c r="H250" i="46" s="1"/>
  <c r="G251" i="46"/>
  <c r="H251" i="46" s="1"/>
  <c r="G252" i="46"/>
  <c r="H252" i="46" s="1"/>
  <c r="G253" i="46"/>
  <c r="H253" i="46" s="1"/>
  <c r="G254" i="46"/>
  <c r="H254" i="46" s="1"/>
  <c r="G255" i="46"/>
  <c r="H255" i="46" s="1"/>
  <c r="G256" i="46"/>
  <c r="H256" i="46" s="1"/>
  <c r="G259" i="46"/>
  <c r="H259" i="46" s="1"/>
  <c r="G260" i="46"/>
  <c r="H260" i="46" s="1"/>
  <c r="G261" i="46"/>
  <c r="H261" i="46" s="1"/>
  <c r="G262" i="46"/>
  <c r="H262" i="46" s="1"/>
  <c r="G263" i="46"/>
  <c r="H263" i="46" s="1"/>
  <c r="G264" i="46"/>
  <c r="H264" i="46" s="1"/>
  <c r="G265" i="46"/>
  <c r="H265" i="46" s="1"/>
  <c r="G266" i="46"/>
  <c r="H266" i="46" s="1"/>
  <c r="G267" i="46"/>
  <c r="H267" i="46" s="1"/>
  <c r="G268" i="46"/>
  <c r="H268" i="46" s="1"/>
  <c r="G269" i="46"/>
  <c r="H269" i="46" s="1"/>
  <c r="G270" i="46"/>
  <c r="H270" i="46" s="1"/>
  <c r="G271" i="46"/>
  <c r="H271" i="46" s="1"/>
  <c r="G272" i="46"/>
  <c r="H272" i="46" s="1"/>
  <c r="G273" i="46"/>
  <c r="H273" i="46" s="1"/>
  <c r="G274" i="46"/>
  <c r="H274" i="46" s="1"/>
  <c r="G275" i="46"/>
  <c r="H275" i="46" s="1"/>
  <c r="G278" i="46"/>
  <c r="H278" i="46" s="1"/>
  <c r="G279" i="46"/>
  <c r="H279" i="46" s="1"/>
  <c r="G280" i="46"/>
  <c r="H280" i="46" s="1"/>
  <c r="G281" i="46"/>
  <c r="H281" i="46" s="1"/>
  <c r="G282" i="46"/>
  <c r="H282" i="46" s="1"/>
  <c r="G283" i="46"/>
  <c r="H283" i="46" s="1"/>
  <c r="G286" i="46"/>
  <c r="H286" i="46" s="1"/>
  <c r="G287" i="46"/>
  <c r="H287" i="46" s="1"/>
  <c r="G290" i="46"/>
  <c r="H290" i="46" s="1"/>
  <c r="G291" i="46"/>
  <c r="H291" i="46" s="1"/>
  <c r="G294" i="46"/>
  <c r="H294" i="46" s="1"/>
  <c r="G295" i="46"/>
  <c r="H295" i="46" s="1"/>
  <c r="G296" i="46"/>
  <c r="H296" i="46" s="1"/>
  <c r="G297" i="46"/>
  <c r="H297" i="46" s="1"/>
  <c r="G298" i="46"/>
  <c r="H298" i="46" s="1"/>
  <c r="G301" i="46"/>
  <c r="H301" i="46" s="1"/>
  <c r="C26" i="60" s="1"/>
  <c r="G303" i="46"/>
  <c r="G304" i="46"/>
  <c r="H304" i="46" s="1"/>
  <c r="G305" i="46"/>
  <c r="H305" i="46" s="1"/>
  <c r="G308" i="46"/>
  <c r="H308" i="46" s="1"/>
  <c r="G309" i="46"/>
  <c r="G310" i="46"/>
  <c r="H310" i="46" s="1"/>
  <c r="G311" i="46"/>
  <c r="H311" i="46" s="1"/>
  <c r="G312" i="46"/>
  <c r="H312" i="46" s="1"/>
  <c r="G313" i="46"/>
  <c r="H313" i="46" s="1"/>
  <c r="G314" i="46"/>
  <c r="H314" i="46" s="1"/>
  <c r="G315" i="46"/>
  <c r="H315" i="46" s="1"/>
  <c r="G318" i="46"/>
  <c r="H318" i="46" s="1"/>
  <c r="G319" i="46"/>
  <c r="H319" i="46" s="1"/>
  <c r="G320" i="46"/>
  <c r="B26" i="60" l="1"/>
  <c r="H45" i="46"/>
  <c r="G45" i="46"/>
  <c r="G50" i="46"/>
  <c r="G188" i="46"/>
  <c r="G41" i="46"/>
  <c r="G108" i="46"/>
  <c r="G306" i="46"/>
  <c r="B27" i="60" s="1"/>
  <c r="H292" i="46"/>
  <c r="G131" i="46"/>
  <c r="H35" i="46"/>
  <c r="H41" i="46" s="1"/>
  <c r="G214" i="46"/>
  <c r="G77" i="46"/>
  <c r="G316" i="46"/>
  <c r="B28" i="60" s="1"/>
  <c r="G164" i="46"/>
  <c r="G141" i="46"/>
  <c r="G116" i="46"/>
  <c r="G24" i="46"/>
  <c r="G94" i="46"/>
  <c r="G30" i="46"/>
  <c r="G257" i="46"/>
  <c r="G59" i="46"/>
  <c r="G321" i="46"/>
  <c r="B29" i="60" s="1"/>
  <c r="G207" i="46"/>
  <c r="H80" i="46"/>
  <c r="H94" i="46" s="1"/>
  <c r="H108" i="46"/>
  <c r="H288" i="46"/>
  <c r="H284" i="46"/>
  <c r="H207" i="46"/>
  <c r="H5" i="46"/>
  <c r="H15" i="46" s="1"/>
  <c r="G15" i="46"/>
  <c r="H30" i="46"/>
  <c r="H299" i="46"/>
  <c r="H59" i="46"/>
  <c r="H276" i="46"/>
  <c r="H103" i="46"/>
  <c r="H77" i="46"/>
  <c r="H167" i="46"/>
  <c r="H188" i="46" s="1"/>
  <c r="H145" i="46"/>
  <c r="H164" i="46" s="1"/>
  <c r="H135" i="46"/>
  <c r="H141" i="46" s="1"/>
  <c r="H111" i="46"/>
  <c r="H116" i="46" s="1"/>
  <c r="H19" i="46"/>
  <c r="H24" i="46" s="1"/>
  <c r="H48" i="46"/>
  <c r="H50" i="46" s="1"/>
  <c r="H209" i="46"/>
  <c r="H214" i="46" s="1"/>
  <c r="H320" i="46"/>
  <c r="H321" i="46" s="1"/>
  <c r="C29" i="60" s="1"/>
  <c r="G103" i="46"/>
  <c r="G288" i="46"/>
  <c r="H218" i="46"/>
  <c r="H257" i="46" s="1"/>
  <c r="H118" i="46"/>
  <c r="H131" i="46" s="1"/>
  <c r="H303" i="46"/>
  <c r="H306" i="46" s="1"/>
  <c r="C27" i="60" s="1"/>
  <c r="G292" i="46"/>
  <c r="H309" i="46"/>
  <c r="H316" i="46" s="1"/>
  <c r="C28" i="60" s="1"/>
  <c r="G276" i="46"/>
  <c r="G284" i="46"/>
  <c r="G299" i="46"/>
  <c r="B2" i="60" l="1"/>
  <c r="C2" i="60"/>
  <c r="B21" i="60"/>
  <c r="B22" i="60"/>
  <c r="B25" i="60"/>
  <c r="B23" i="60"/>
  <c r="C25" i="60"/>
  <c r="C24" i="60"/>
  <c r="B24" i="60"/>
  <c r="C21" i="60"/>
  <c r="C23" i="60"/>
  <c r="C22" i="60"/>
  <c r="C20" i="60"/>
  <c r="C14" i="60"/>
  <c r="C13" i="60"/>
  <c r="C10" i="60"/>
  <c r="B13" i="60"/>
  <c r="C3" i="60"/>
  <c r="C8" i="60"/>
  <c r="C12" i="60"/>
  <c r="B3" i="60"/>
  <c r="B14" i="60"/>
  <c r="C6" i="60"/>
  <c r="C7" i="60"/>
  <c r="B10" i="60"/>
  <c r="C5" i="60"/>
  <c r="B6" i="60"/>
  <c r="B4" i="60"/>
  <c r="C9" i="60"/>
  <c r="C11" i="60"/>
  <c r="B7" i="60"/>
  <c r="C18" i="60"/>
  <c r="B20" i="60"/>
  <c r="B9" i="60"/>
  <c r="B17" i="60"/>
  <c r="B11" i="60"/>
  <c r="C17" i="60"/>
  <c r="B8" i="60"/>
  <c r="B5" i="60"/>
  <c r="C16" i="60"/>
  <c r="B16" i="60"/>
  <c r="B12" i="60"/>
  <c r="C15" i="60"/>
  <c r="C4" i="60"/>
  <c r="B18" i="60"/>
  <c r="B15" i="60"/>
  <c r="C19" i="60"/>
  <c r="B19" i="60"/>
  <c r="C30" i="60" l="1"/>
  <c r="B30" i="60"/>
</calcChain>
</file>

<file path=xl/sharedStrings.xml><?xml version="1.0" encoding="utf-8"?>
<sst xmlns="http://schemas.openxmlformats.org/spreadsheetml/2006/main" count="607" uniqueCount="354">
  <si>
    <t>Przylepiec do mocowania kaniul obwodowych, sterylny, przezroczysty z wcięciem, wzmocnienie włókniną  nie tylko w części obejmującej kaniulę, ramka ułatwiająca aplikację, półprzepuszczalnym  o wysokiej przylepności i przepuszczalności dla pary wodnej, klej akrylowy naniesiony w sposób nierównomierny, gwarantujący wysoką przepuszczalność dla pary wodnej,  obrzeże z drobnymi poprzecznymi nacięciami, laminowana metka do oznaczenia, rozmiar 7x8cm, dodatkowe 2 włókninowe paski z laminowanej mocnej rozciągliwej włókniny</t>
  </si>
  <si>
    <r>
      <t xml:space="preserve"> Sterylny pakiet opatrunkowy „duży” o składzie:</t>
    </r>
    <r>
      <rPr>
        <sz val="9"/>
        <rFont val="Garamond"/>
        <family val="1"/>
        <charset val="238"/>
      </rPr>
      <t xml:space="preserve">
• 50 gazików z gazy 17 nitkowej 16 warstwowej z nitką Rtg o rozmiarze 7,5x7,5cm grupowanych po 10szt;
• 2 kompresy wysokochłonne rozmiar 10x20cm
• 10 tupferków rozmiar 15x15 typu „fasolka” lub „groszek” z gazy 17 nitkowej z nitką Rtg
• 3 kule gazowe z gazy 17 nitkowej, rozmiar 30x30cm</t>
    </r>
  </si>
  <si>
    <r>
      <t>Opatrunek wykonany z półprzepuszczalnej, wodoodpornej błony poliuretanowej, przezroczystej, chroni przed penetracją bakteryjną, z hypoalergiczną substancją przylepną, rozmiar 14-15cmx10cm;</t>
    </r>
    <r>
      <rPr>
        <sz val="9"/>
        <color indexed="12"/>
        <rFont val="Garamond"/>
        <family val="1"/>
        <charset val="238"/>
      </rPr>
      <t/>
    </r>
  </si>
  <si>
    <r>
      <t>Opatrunek wykonany z półprzepuszczalnej, wodoodpornej błony poliuretanowej, przezroczystej, chroni przed penetracją bakteryjną, z hypoalergiczną substancją przylepną, rozmiar 25x12cm lub 26cmx15cm;</t>
    </r>
    <r>
      <rPr>
        <sz val="9"/>
        <color indexed="12"/>
        <rFont val="Garamond"/>
        <family val="1"/>
        <charset val="238"/>
      </rPr>
      <t/>
    </r>
  </si>
  <si>
    <t>Setony z gazy 17 nitkowej 2m x 5cm, sterylne lub niesterylne;</t>
  </si>
  <si>
    <t>Sterylne kompresy z gazy 17-nitkowej, 16 warstwowe,  5cm x 5cm,  do stosowania na bloku operacyjnym jako wyrób inwazyjny (z podwiniętymi brzegami z każdej strony)</t>
  </si>
  <si>
    <t xml:space="preserve">Sterylne kompresy z gazy 17-nitkowej, 16 warstwowe, rozmiar 7,5cm x 7,5cm, do stosowania na bloku operacyjnym jako wyrób inwazyjny (z podwiniętymi brzegami z każdej strony)  </t>
  </si>
  <si>
    <t xml:space="preserve">Sterylne kompresy z gazy 17-nitkowej, 16 warstwowe, rozmiar 7,5cm x 7,5cm,  do stosowania na bloku operacyjnym jako wyrób inwazyjny (z podwiniętymi brzegami z każdej strony), z wplecionym lub wszytym kontrastem RTG  nie może być przyklejony)   </t>
  </si>
  <si>
    <t>Sterylne kompresy z gazy 17-nitkowej, 16 warstwowej, rozmiar 10cm x 10cm,  do stosowania na bloku operacyjnym jako wyrób inwazyjny (z podwiniętymi brzegami z każdej strony)</t>
  </si>
  <si>
    <t>15x15cm</t>
  </si>
  <si>
    <t>Opatrunek włóknisty, gęsto splecione włókna alkoholu poliwinylowego, z siarczanem srebra do ran głębokich, kieszeni, przetok, dostęp do co najmniej następujacych rozmiarów:</t>
  </si>
  <si>
    <t>Opatrunek włóknisty, gęsto splecione włókna alkoholu poliwinylowego, do ran głębokich, kieszeni, przetok, dostęp do co najmniej następujących rozmiarów:</t>
  </si>
  <si>
    <t xml:space="preserve">Kombinowane kompresy chłonne, włókninowe, wysokoabsorbujące, rozmiar 10cm x 20cm  </t>
  </si>
  <si>
    <t xml:space="preserve">Kombinowane kompresy chłonne, włókninowe, wysokoabsorbujące, rozmiar 10cm x 10cm  </t>
  </si>
  <si>
    <t>Opatrunek na rany operacyjne, warstwa chłonna hydrowłókno z jonami Ag utrzymana pomiędzy 2 warstwami koloidu, zewnętrzna warstwa - błona poliuretanowa, rozmiar 9x25cm</t>
  </si>
  <si>
    <t>Opatrunek na rany operacyjne, warstwa chłonna hydrowłókno utrzymana pomiędzy 2 warstwami koloidu, zewnętrzna warstwa - błona poliuretanowa, rozmiar 9x25cm</t>
  </si>
  <si>
    <t>Opatrunek hydrożelowy (80% woda,15% glikol propylenowy,5% pektyny i karboksymetylocelulozy) op.15g</t>
  </si>
  <si>
    <t>10x15x2cm</t>
  </si>
  <si>
    <t>16x24x2cm</t>
  </si>
  <si>
    <t>200x2x0,6cm</t>
  </si>
  <si>
    <t xml:space="preserve">op. 990ml* </t>
  </si>
  <si>
    <t xml:space="preserve"> Antyseptyk-Roztwór ponadtlenkowy na bazie HOCl oraz NaOCl, stężenie 40 ppm, stosowany do płukania ran ostrych, przewlekłych, oparzeniowych oraz jamy ustnej i jamy brzusznej, nie wymagający wypłukiwania z rany, odczyn pH obojętny, czas aplikacji do 15 min, niweluje nieprzyjemny zapach,
*może być stosowany z NPWT - podciśnieniowa terapia leczenia ran</t>
  </si>
  <si>
    <t xml:space="preserve">Przylepiec chirurgiczny z rozciągliwej włókniny poliestrowej, hypoalergiczny, klej akrylowy równomiernie naniesiony na całej powierzchni, bez zawartości tlenku cynku, kauczuku i lateksu, wodoodporny, perforowanej co 5 cm, bez papieru zabezpieczającego, rozmiar 5cm x 9,1m </t>
  </si>
  <si>
    <t>Przylepiec chirurgiczny, hipoalergiczny, z mikroporowatej włókniny, z równomiernie naniesionym klejem akrylowym, bez lateksu, kauczuku i tlenku cynku, wodoodporny, dostęp do co najmniej następujących rozmiarów:</t>
  </si>
  <si>
    <t>5x5cm</t>
  </si>
  <si>
    <t>10x10cm</t>
  </si>
  <si>
    <t xml:space="preserve">Kombinowane kompresy chłonne, włókninowe, wysokoabsorbujące  niejałowe 10cm x 20cm  </t>
  </si>
  <si>
    <t>Opatrunek tkaninowy impregnowany neutralną maścią, jałowy, z możliwością przycinania rozmiaru wg potrzeb, dostęp do co najmniej następujących rozmiarów: 7.5x10cm, 10x10cm</t>
  </si>
  <si>
    <t xml:space="preserve">Przylepiec z białego sztucznego jedwabiu, pokryty klejem ze sztucznego kauczuku naniesionym paskami, ząbkowane brzegi, szer. 1,25cm x 9,2m (+/-0,3m) </t>
  </si>
  <si>
    <t xml:space="preserve">Przylepiec z białego sztucznego jedwabiu, pokryty klejem ze sztucznego kauczuku naniesionym paskami, ząbkowane brzegi, szer. 2,5cm x 9,2m (+/-0,3m) </t>
  </si>
  <si>
    <t xml:space="preserve">Przylepiec z białego sztucznego jedwabiu, pokryty klejem ze sztucznego kauczuku naniesionym paskami, ząbkowane brzegi, szer. 5cm x 9,2m (+/-0,3m) </t>
  </si>
  <si>
    <t xml:space="preserve">Chusta trójkątna włókninowa  </t>
  </si>
  <si>
    <t>Opatrunek do rurek tracheostomijnych, pokryty warstwą aluminium, rozmiar 8x9mm, z przecięciem</t>
  </si>
  <si>
    <t>Opatrunek z jonami srebra, sterylny, impregnowany neutralną maścią, jałowy z możliwością przycinania do wymaganego rozmiaru, rozmiar 10x20cm, nie posiadający właściwości chłonnych</t>
  </si>
  <si>
    <t>Opatrunek z jonami srebra, sterylny, impregnowany neutralną maścią, jałowy z możliwością przycinania do wymaganego rozmiaru, rozmiar 10x10cm, nie posiadający właściwości chłonnych</t>
  </si>
  <si>
    <t xml:space="preserve">Chłonna gaza 17 nitkowa, niejałowa, 100% bawełny, bielona nadtlenkiem wodoru, szer. 90cm </t>
  </si>
  <si>
    <t>Jałowy zbiornik na wydzielinę połączony z przezroczystym drenem, dostęp do następujących pojemności:</t>
  </si>
  <si>
    <r>
      <t xml:space="preserve">Zestaw opatrunkowy minimalny skład: 
-opatrunek piankowy z elastycznej, czarnej pianki hydrofobowej,
-samoprzylepna podkładka z portem, połączona minimum dwuświatłowym drenem z silikonu,
-minimum 1 samoprzylepna transparentna folia poliuretanowa, 
</t>
    </r>
    <r>
      <rPr>
        <sz val="9"/>
        <color indexed="12"/>
        <rFont val="Garamond"/>
        <family val="1"/>
        <charset val="238"/>
      </rPr>
      <t>dostęp do następujących rozmiarów:</t>
    </r>
  </si>
  <si>
    <t>Silikonowa warstwa kontaktowa pod opatrunek piankowy, wykonana z siatki PET pokrytej silikonem, dostęp do następujacych rozmiarów:</t>
  </si>
  <si>
    <t>op.</t>
  </si>
  <si>
    <t>Preparat na bazie srebra koloidalnego oraz soli sodowej kwasu hialuronowego. Wzbogacony o lekki kaolin i dwutlenek krzemu posiadające właściwości absorpcyjne, zatrzymujące wysięk w swojej strukturze, co zapewnia odpowiednie środowisko gojenia rany.</t>
  </si>
  <si>
    <t>op. 2szt</t>
  </si>
  <si>
    <t>op 3szt</t>
  </si>
  <si>
    <t>opaska</t>
  </si>
  <si>
    <t xml:space="preserve">Opaska wyściełająca z waty syntetycznej lub naturalnej, gramatura minimum 83g/m2, przepuszczająca powietrze, dobrze oddzielająca się, wymagany rozmiar 10cm x 3m </t>
  </si>
  <si>
    <t>Opaska wyściełająca z waty syntetycznej lub naturalnej, gramatura minimum 83g/m2, przepuszczająca powietrze, dobrze oddzielająca się, wymagany rozmiar 15cm x 3m</t>
  </si>
  <si>
    <t>Sterylny podkład pod gips syntetyczny, dostęp do rozmiarów: 10x300cm, 15x300cm</t>
  </si>
  <si>
    <t>Opatrunek siatkowy pokryrty z dwóch stron silikonową warstwą kontaktową, przenoszący wysięk do opatrunku wtórnego, rozmiar 10x18cm</t>
  </si>
  <si>
    <t>Opatrunek siatkowy pokryrty z dwóch stron silikonową warstwą kontaktową, przenoszący wysięk do opatrunku wtórnego, rozmiar 20x30cm</t>
  </si>
  <si>
    <t>Opatrunek z pianki poliuretanowej z silikonową warstwą kontaktową, przenoszący wysięk do opatrunku wtórnego, rozmiar 15x20cm</t>
  </si>
  <si>
    <t>Opatrunek z pianki poliuretanowej z silikonową warstwą kontaktową, przenoszący wysięk do opatrunku wtórnego, rozmiar 20x50cm</t>
  </si>
  <si>
    <t>Opatrunek z pianki poliuretanowej z siarczanem srebra i weglem aktywowanym, z silikonową warstwą kontakotową, przenoszący wysięk do opatrunku wtórnego, rozmiar 15x20cm</t>
  </si>
  <si>
    <t>Opatrunek z pianki poliuretanowej z siarczanem srebra i weglem aktywowanym, z silikonową warstwą kontakotową, przenoszący wysięk do opatrunku wtórnego, rozmiar 20x50cm</t>
  </si>
  <si>
    <t>Opatrunek z pianki poliuretanowej z silikonową warstwą kontakotową zapewniająca przyleganie, rozmiar 7.5x8.5cm</t>
  </si>
  <si>
    <t>Opatrunek z pianki poliuretanowej z silikonową warstwą kontakotową zapewniająca przyleganie, rozmiar 12.5x12.5cm</t>
  </si>
  <si>
    <t>Opatrunek z pianki poliuretanowej z silikonową warstwą kontakotową zapewniająca przyleganie, rozmiar 17.5x17.5cm</t>
  </si>
  <si>
    <t>Opatrunek chłonny z pianki poliuretanowej, z silikonową warstwą kontakotową, zapewniającą przyleganie, rozmiar 12.5x12.5cm</t>
  </si>
  <si>
    <t>Opatrunek chłonny z pianki poliuretanowej, z silikonową warstwą kontakotową, zapewniającą przyleganie, rozmiar 10x21cm</t>
  </si>
  <si>
    <t>Opatrunek chłonny z pianki poliuretanowej, z silikonową warstwą kontakotową, zapewniającą przyleganie, rozmiar 17.5x17.5 cm</t>
  </si>
  <si>
    <t>Opatrunek chłonny z pianki poliuretanowej ze srebrem i węglem aktywowanym, z silikonową warstwą kontakotową, zapewniającą przyleganie, rozmiar 12.5x12.5cm</t>
  </si>
  <si>
    <t>1 l</t>
  </si>
  <si>
    <t>pakiet 1</t>
  </si>
  <si>
    <t>pakiet 2</t>
  </si>
  <si>
    <t>pakiet 3</t>
  </si>
  <si>
    <t>pakiet 4</t>
  </si>
  <si>
    <t>pakiet 5</t>
  </si>
  <si>
    <t>pakiet 6</t>
  </si>
  <si>
    <t>pakiet 7</t>
  </si>
  <si>
    <t>pakiet 8</t>
  </si>
  <si>
    <t>pakiet 9</t>
  </si>
  <si>
    <t>pakiet 10</t>
  </si>
  <si>
    <t>pakiet 11</t>
  </si>
  <si>
    <t>pakiet 12</t>
  </si>
  <si>
    <t>pakiet 13</t>
  </si>
  <si>
    <t>pakiet 14</t>
  </si>
  <si>
    <t>pakiet 15</t>
  </si>
  <si>
    <t>pakiet 16</t>
  </si>
  <si>
    <t>pakiet 17</t>
  </si>
  <si>
    <t>pakiet 18</t>
  </si>
  <si>
    <t>pakiet 19</t>
  </si>
  <si>
    <t>pakiet 20</t>
  </si>
  <si>
    <t>pakiet 21</t>
  </si>
  <si>
    <t>pakiet 22</t>
  </si>
  <si>
    <t>pakiet 23</t>
  </si>
  <si>
    <t>pakiet 24</t>
  </si>
  <si>
    <t>pakiet 25</t>
  </si>
  <si>
    <t>Opatrunek chłonny z pianki poliuretanowej ze srebrem i węglem aktywowanym, z silikonową warstwą kontakotową, zapewniającą przyleganie, rozmiar 10x21cm</t>
  </si>
  <si>
    <t>Opatrunek chłonny z pianki poliuretanowej ze srebrem i węglem aktywowanym, z silikonową warstwą kontakotową, zapewniającą przyleganie, rozmiar 17.5x17.5cm</t>
  </si>
  <si>
    <t>Opatrunek wysokochłonny z pianki poliuretanowej, ze srebrem i węglem aktywowanym, z obramowaniem zapewniającym adhezję, z silikonową warstwą kontakotową, rozmiar 12.5x12.5cm</t>
  </si>
  <si>
    <t>Opatrunek wysokochłonny z pianki poliuretanowej, ze srebrem i węglem aktywowanym, z obramowaniem zapewniającym adhezję, z silikonową warstwą kontakotową, rozmiar 17.5x17.5cm</t>
  </si>
  <si>
    <t>a</t>
  </si>
  <si>
    <t>b</t>
  </si>
  <si>
    <t>c</t>
  </si>
  <si>
    <t>d</t>
  </si>
  <si>
    <t>e</t>
  </si>
  <si>
    <t>f</t>
  </si>
  <si>
    <t>g</t>
  </si>
  <si>
    <t>Opatrunek wielowarstwowy /rdzeń superabsorbent z włóknami poliakrylanu, sosowany jako opatrunek pierwotny lub wtórny, rozmiar 10x10cm</t>
  </si>
  <si>
    <t>Opatrunek wielowarstwowy /rdzeń superabsorbent z włóknami poliakrylanu, sosowany jako opatrunek pierwotny lub wtórny, rozmiar 12.5x12.5cm</t>
  </si>
  <si>
    <t>Przylepiec chirurgiczny, hipoalergiczny, z mikroporowatej włókniny poliestrowej, z klejem silikonowym równomiernie naniesionym na całej powierzchni na podłożu z poliestrowej mikroporowatej włókniny, rozmiar 2,5cm x 1,3m, z makroperforacją na całej powierzchni, umożliwiającą dzielenie bez nożyczek wzdłuż i w poprzek</t>
  </si>
  <si>
    <t>mb w stanie swobodnym</t>
  </si>
  <si>
    <t>Opatrunek hydrokoloidowy  (3 hydrokoloidy: karboksymetylocetuloza, pektyna, żelatyna), na rany z większym wysiękiem, rozmiar 10x10cm</t>
  </si>
  <si>
    <t>30 ml żel</t>
  </si>
  <si>
    <t>Preparat na bazie poliheksanidyny (PHMB) stosowany do nieantybiotykowej dekolonizacji skóry (poz.8-9) nosa i uszu (poz. 11), jamy ustnej i gardła (poz 10) w warukach szpitalnycch. Skuteczność bakteriobójcza dla: MRSA, ESBL i VRE.</t>
  </si>
  <si>
    <t>Tupferty z gazy 17 nitkowej, fasolki 15x15, niesterylne z nitka rtg</t>
  </si>
  <si>
    <t xml:space="preserve">Krem z silikonem do ochrony skóry, stosowany jako ochrona skóry przed działaniem wydalin (problemy z nietrzymaniem moczu/kału), zapewnia  nawilżanie suchej i spierzchniętej skóry, (bez zawartości tlenku cynku i alkoholu, skoncentrowany trójpolimerowy), działanie przez 24 godziny </t>
  </si>
  <si>
    <t xml:space="preserve">Sterylne kombinowane kompresy chłonne, włókninowe, wysokoabsorbujące, rozmiar 10cm x 20cm  </t>
  </si>
  <si>
    <t>5 l</t>
  </si>
  <si>
    <r>
      <t xml:space="preserve"> Sterylny pakiet pakiet opatrunkowy „średni” o składzie</t>
    </r>
    <r>
      <rPr>
        <sz val="9"/>
        <rFont val="Garamond"/>
        <family val="1"/>
        <charset val="238"/>
      </rPr>
      <t>:
• 30 gazików z gazy 17 nitkowej 16 warstwowej z nitką Rtg o wymiarze  7,5x7,5cm, grupowanych po 10szt.
• 2 kompresy wysokochłonne  rozmiar 10x20cm
• 10 tupferków rozmiar 15x15  typu „fasolka” lub „groszek” z gazy 17 nitkowej z nitką Rtg
• 3 kule gazowe z gazy 17 nitkowej, rozmiar 30x30cm</t>
    </r>
  </si>
  <si>
    <r>
      <t>Sterylny pakiet opatrunkowy artroskopowy o składzie:</t>
    </r>
    <r>
      <rPr>
        <sz val="9"/>
        <rFont val="Garamond"/>
        <family val="1"/>
        <charset val="238"/>
      </rPr>
      <t xml:space="preserve">
• 20 gazików z gazy 17 nitkowej 16 warstwowej z nitką Rtg o rozmiarze  7,5x7,5cm, grupowanych po 10szt.
• 1 opaska elastyczna rozmiar 15 cm x 5m z zapinką 
• 1 podkład pod gips syntetyczny rozmiar 15x300cm
• 5 kul gazowych z gazy 17 nitkowej , rozmiar 30x30cm</t>
    </r>
  </si>
  <si>
    <t>op 500ml</t>
  </si>
  <si>
    <t>op 250ml</t>
  </si>
  <si>
    <t>op 120g</t>
  </si>
  <si>
    <t>op 250g</t>
  </si>
  <si>
    <t>125ml spray</t>
  </si>
  <si>
    <t>op 5szt</t>
  </si>
  <si>
    <t>op 10szt</t>
  </si>
  <si>
    <t>op 1szt</t>
  </si>
  <si>
    <t>Pakiet 24</t>
  </si>
  <si>
    <t>op 28 g</t>
  </si>
  <si>
    <t>op 92 g</t>
  </si>
  <si>
    <t>Opatrunek hydrożelowy, rozmiar 12x12cm</t>
  </si>
  <si>
    <t>Opatrunek hydrożelowy, rozmiar 12x24cm</t>
  </si>
  <si>
    <t>Opatrunek hydrożelowy, rozmiar 22x28cm</t>
  </si>
  <si>
    <t>Opatrunek stosowany na rany pooparzeniowe, wodna kompozycja naturalnych i syntetycznych polimerów wzmocniona włóknina na całej powierzchni, rozmiar 12x24cm</t>
  </si>
  <si>
    <t>Opatrunek stosowany na rany pooparzeniowe, wodna kompozycja naturalnych i syntetycznych polimerów wzmocniona włóknina na całej powierzchni, rozmiar 12x12cm</t>
  </si>
  <si>
    <t>Sterylna opaska elastyczna, rozmiar 15 cm x 5 mb z zapinką</t>
  </si>
  <si>
    <t>Pakiet 17</t>
  </si>
  <si>
    <t>op 40ml</t>
  </si>
  <si>
    <t>op 350ml</t>
  </si>
  <si>
    <t>op 20 g</t>
  </si>
  <si>
    <t>op 100 g</t>
  </si>
  <si>
    <t>op 250 ml</t>
  </si>
  <si>
    <t>op 1000 ml</t>
  </si>
  <si>
    <t>250ml</t>
  </si>
  <si>
    <t>op 200ml</t>
  </si>
  <si>
    <t>op 30 ml</t>
  </si>
  <si>
    <t>op15g</t>
  </si>
  <si>
    <t>op 50 ml</t>
  </si>
  <si>
    <t>op 30ml</t>
  </si>
  <si>
    <t>op 100ml</t>
  </si>
  <si>
    <t xml:space="preserve">Pakiet 1 </t>
  </si>
  <si>
    <t xml:space="preserve">Pakiet 2 </t>
  </si>
  <si>
    <t xml:space="preserve">Pakiet 3 </t>
  </si>
  <si>
    <t>Pakiet 6</t>
  </si>
  <si>
    <t>Pakiet 7</t>
  </si>
  <si>
    <t>Pakiet 11</t>
  </si>
  <si>
    <t>Pakiet 16</t>
  </si>
  <si>
    <t>Pakiet 22</t>
  </si>
  <si>
    <t>poz.1-8 wymagane jest podanie ceny jednostkowej za metr bieżący oferowanego przylepca i wyliczenia wartości pakietu wg tej jednostki miary.
Zamawiający dopuszcza podanie ceny jednostkowej za "mb"z dokładnością do 3-5 po przecinku, natomiast wartość netto i brutto poszczególnych pozycji winna być zaokrąglona do dwóch miejsc po przecinku</t>
  </si>
  <si>
    <t>op a 20</t>
  </si>
  <si>
    <t>op a 10</t>
  </si>
  <si>
    <t xml:space="preserve">Taśma opatrunkowa,włókninowa, samoprzylepna 20cmx10m </t>
  </si>
  <si>
    <t>szt</t>
  </si>
  <si>
    <t>zestaw</t>
  </si>
  <si>
    <t>op</t>
  </si>
  <si>
    <t>l.p.</t>
  </si>
  <si>
    <t xml:space="preserve">Przedmiot zamówienia </t>
  </si>
  <si>
    <t xml:space="preserve">
j.m.</t>
  </si>
  <si>
    <t>stawka
 VAT</t>
  </si>
  <si>
    <t>wartość netto</t>
  </si>
  <si>
    <t xml:space="preserve">wartość brutto </t>
  </si>
  <si>
    <t>mb</t>
  </si>
  <si>
    <t>szt.</t>
  </si>
  <si>
    <t>saszetka</t>
  </si>
  <si>
    <t>Opaska dziana podtrzymująca 4m x 5cm</t>
  </si>
  <si>
    <t>Opaska dziana podtrzymująca 4m x 10cm</t>
  </si>
  <si>
    <t>Opaska dziana  podtrzymująca 4m x 15cm</t>
  </si>
  <si>
    <t xml:space="preserve">Lignina w arkuszach 40x60cm- zarejestrowana jako wyrób medyczny </t>
  </si>
  <si>
    <t>kg</t>
  </si>
  <si>
    <t>Przylepiec chirurgiczny, hypoalergiczny, ze sztucznego białego jedwabiu, z ząbkowanymi brzegami,z klejem akrylowym równomiernie naniesionym na całej powierzchni, bez lateksu, kauczuku i tlenku cynku, wodoodporny, rozmiar: 2,5cm x nie mniej niż 9m, z makroperforacją na całej powierzchni, umożliwiającą dzielenie bez nożyczek wzdłuż i w poprzek</t>
  </si>
  <si>
    <t>butelka 0,25dm³ z atomizerem</t>
  </si>
  <si>
    <t>butelka 1dm3</t>
  </si>
  <si>
    <t>op. 1szt.</t>
  </si>
  <si>
    <t>Opaska elastyczna tkana 4m x10cm  z zapinką, rozciągliwość minimum 95%</t>
  </si>
  <si>
    <t>Opaska elastyczna tkana 4m x 12cm  z zapinką, rozciągliwość minimum 95%</t>
  </si>
  <si>
    <t>Opaska elastyczna tkana 4m x 15cm z zapinką,  rozciągliwość minimum  95%</t>
  </si>
  <si>
    <t>4,5x10cm</t>
  </si>
  <si>
    <t>4,5x20cm</t>
  </si>
  <si>
    <t>4,5x30cm</t>
  </si>
  <si>
    <t>2x45cm</t>
  </si>
  <si>
    <r>
      <t xml:space="preserve">Antyseptyk/lavaseptyk na bazie polihesanidyny (PHMB) i surfaktantu (Poloksameru 188), </t>
    </r>
    <r>
      <rPr>
        <b/>
        <sz val="9"/>
        <rFont val="Garamond"/>
        <family val="1"/>
        <charset val="238"/>
      </rPr>
      <t>płyn</t>
    </r>
    <r>
      <rPr>
        <sz val="9"/>
        <rFont val="Garamond"/>
        <family val="1"/>
        <charset val="238"/>
      </rPr>
      <t xml:space="preserve"> stosowany w: opiece nad krytycznie skolonizowaną raną raną zagrożoną infekcją, w oparzeniach, dekonataminacja ran ostrych i przewlekłych</t>
    </r>
  </si>
  <si>
    <r>
      <t xml:space="preserve">Antyseptyk/lavaseptyk na bazie polihesanidyny (PHMB) i surfaktantu (Poloksameru 188), </t>
    </r>
    <r>
      <rPr>
        <b/>
        <sz val="9"/>
        <rFont val="Garamond"/>
        <family val="1"/>
        <charset val="238"/>
      </rPr>
      <t>żel</t>
    </r>
    <r>
      <rPr>
        <sz val="9"/>
        <rFont val="Garamond"/>
        <family val="1"/>
        <charset val="238"/>
      </rPr>
      <t xml:space="preserve"> stosowany w: opiece nad krytycznie skolonizowaną raną raną zagrożoną infekcją, w oparzeniach, dekonataminacja ran ostrych i przewlekłych</t>
    </r>
  </si>
  <si>
    <t>Kompres z waty celulozowej, wielkość pojedynczego kompresu 5cmx4cm, niepylące, brzegi wzmocnione, sprasowne, nie strzępiące się, na rolce</t>
  </si>
  <si>
    <t xml:space="preserve">1,25cm x 9,1m </t>
  </si>
  <si>
    <t>2,5cm x 9,1m</t>
  </si>
  <si>
    <t xml:space="preserve">5cm x 9,1 m </t>
  </si>
  <si>
    <t xml:space="preserve">Opatrunek hydrokoloidowy (3 hydrokoloidy: karboksymetylocetuloza, pektyna, żelatyna), na rany z większym wysiękiem, rozmiar 15x15cm </t>
  </si>
  <si>
    <t>Opatrunek hydrokoloidowy cienki  (3 hydrokoloidy: karboksymetylocetuloza, pektyna, żelatyna), na rany suche lub z niewielkim wysiękiem, rozmiar 15x15cm</t>
  </si>
  <si>
    <t xml:space="preserve">Opatrunek hydrokoloidowy cienki  (3 hydrokoloidy: karboksymetylocetuloza, pektyna, żelatyna), na rany suche lub z niewielkim wysiękiem, rozmiar 10x10cm </t>
  </si>
  <si>
    <t xml:space="preserve">Opatrunek hydrowłóknisty z jonami Ag, podwójna warstwa włókien karboksymetylocelulozy, wzmocniony przeszyciami, o właściwościach niszczących biofilm, rozmiar 15x15cm </t>
  </si>
  <si>
    <t>Opatrunek hydrowłóknisty z jonami Ag , podwójna warstwa włókien karboksymetylocelulozy, wzmocniony przeszyciami, o właściwościach niszczących biofilm, rozmiar 10x10cm</t>
  </si>
  <si>
    <t xml:space="preserve">Opatrunek hydrowłóknisty z jonami Ag, podwójna warstwa włókien karboksymetylocelulozy, wzmocniony przeszyciami, rozmiar 2x45cm </t>
  </si>
  <si>
    <t>Nieprzylepny opatrunek piankowy, zawiera warstwę włókien karboksymetylocelulozy sodowej oraz warstwę pianki poliuretanowej, rozmiar 10x10cm</t>
  </si>
  <si>
    <t>Nieprzylepny opatrunek piankowy, zawiera warstwę włókien karboksymetylocelulozy sodowej oraz warstwę pianki poliuretanowej, rozmiar 15x15cm</t>
  </si>
  <si>
    <t>Przylepny opatrunek piankowy, zawiera warstwę włókien karboksymetylocelulozy sodowej oraz warstwę pianki poliuretanowej, rozmiar 10x10cm</t>
  </si>
  <si>
    <t>Przylepny opatrunek piankowy, zawiera warstwę włókien karboksymetylocelulozy sodowej oraz warstwę pianki poliuretanowej, rozmiar 14x19,8cm na piętę</t>
  </si>
  <si>
    <t>Przylepny opatrunek piankowy, zawiera warstwę włókien karboksymetylocelulozy sodowej oraz warstwę pianki poliuretanowej, rozmiar 16,9x20cm kość krzyżowa</t>
  </si>
  <si>
    <t xml:space="preserve">Kombinowane kompresy chłonne, wysokoabsorbujące, jałowe składające się z 3 warstw: odprowadzajacej wysięk, rdzenia wiażącego (żelujący pod wpływem wydzieliny), wododpornej warstwy zewnętrznej, rozmiar 10x10cm </t>
  </si>
  <si>
    <t xml:space="preserve">Kombinowane kompresy chłonne, wysokoabsorbujące, jałowe składające się z 3 warstw: odprowadzajacej wysięk, rdzenia wiażącego (żelujący pod wpływem wydzieliny), wododpornej warstwy zewnętrznej, rozmiar 10x20cm </t>
  </si>
  <si>
    <t>Kombinowane kompresy chłonne, wysokoabsorbujące, jałowe składające się z 4 warstw: przylepnej, odprowadzającej wysięk, rdzenia wiażącego (żelujący pod wpływem wydzieliny), wododpornej warstwy zewnętrznej, rozmiar 10x10cm</t>
  </si>
  <si>
    <t xml:space="preserve">Kombinowane kompresy chłonne, wysokoabsorbujące, jałowe składające się z 4 warstw: przylepnej ,odprowadzającej wysięk, rdzenia wiażącego (żelujący pod wpływem wydzieliny), wododpornej warstwy zewnętrznej, rozmiar 15x15cm </t>
  </si>
  <si>
    <t>Opatrunek stosowany na rany pooparzeniowe, wodna kompozycja naturalnych i syntetycznych polimerów wzmocniona włóknina na całej powierzchni, rozmiar 22x28cm</t>
  </si>
  <si>
    <t>Opatrunek stosowany na rany pooparzeniowe, wodna kompozycja naturalnych i syntetycznych polimerów wzmocniona włóknina na całej powierzchni, rozmiar 25x25cm</t>
  </si>
  <si>
    <t>Opatrunek stosowany na rany pooparzeniowe, wodna kompozycja naturalnych i syntetycznych polimerów wzmocniona włóknina na całej powierzchni, rozmiar 30x40cm</t>
  </si>
  <si>
    <t>Przylepiec do mocowania cewników centralnych, sterylny, przezroczysty, z hydrożelem zawierającym 2% glukonian chlorheksydyny, z wcięciem na port pionowy, wzmocnienie włókniną  nie tylko w części obejmującej kaniulę, zaokraglone brzegi,  półprzepuszczalny opatrunek o wysokiej przylepności i przepuszczalności dla pary wodnej, klej akrylowy naniesiony w sposób nierównomierny, gwarantujący wysoką przepuszczalność dla pary wodnej,  obrzeże z drobnymi poprzecznymi nacięciami, ramka ułatwiająca aplikację, laminowana metka do oznaczenia, rozmiar 8,5x11,5cm (+/-0,3cm)</t>
  </si>
  <si>
    <t>Antyseptyk -wodny roztwór powidonu jodu do leczenia skóry, tkanki podskórnej, błon śluzowych, ran, oparzeń, do dezynfekcji pola operacyjnego, dezynfekcji rąk (higieniczna i chirurgiczna). Brązowy kolor - czasowo oznacza dezynfekowany obszar a następnie ulega odbarwieniu</t>
  </si>
  <si>
    <t xml:space="preserve">Antyseptyk- maść do opatrywania i leczenia wszelkiego rodzaju ran, zawierająca 10% powidonu jodowanego z 10% zawartością przyswajalnego jodu (co odpowiada 1% jodu w preparacie); skuteczny na: bakterie, prątki, grzyby, wirusy, pierwotniaki i przetrwalniki bakterii; </t>
  </si>
  <si>
    <t>Gotowy do użycia preparat na bazie alkoholu do dezynfekcji skóry przed: operacjami, biopsjami, punkcjami, pobieraniem krwi, iniekcją, cewnikowaniem żył. Działa na bakterie, prątki, grzyby i wirusy. Czas działania: 15 sekund. Przy nakłuciu stawu lub jamy ciała zawierającej płyn – 1 minuta. Możliwość stosowania na skórę noworodków i niemowląt. Wysoka aktywność w sytuacji obciążenia biologicznego, w obecności krwi, białka, surowicy. Bardzo dobrze tolerowany przez skórę, przebadany dermatologicznie, brak dodatkowych substancji minimalizuje ryzyko wystąpienia podrażnień i reakcji alergicznych. Szybkoschnący</t>
  </si>
  <si>
    <t>Sterylny opatrunki w postaci półpłynnej pasty, składający się z polisacharydowej struktury alginianu połączonego z jonami srebra</t>
  </si>
  <si>
    <t xml:space="preserve">Sterylne serwety operacyjne, rozmiar 45cm x 45cm (+5cm),z gazy 4-warstwowej 17-20 nitkowe, z kontrastem RTG wplecionym lub wszytym na stałe ( nie może być wklejony) i tasiemką, </t>
  </si>
  <si>
    <t>Sterylny seton z gazy 17 nitkowej 4 warstwy,  rozmiar 5cm x2m</t>
  </si>
  <si>
    <t xml:space="preserve">Przylepiec sterylny włókninowy z centralnym opatrunkiem, klej akrylowy, hydrofobowa mikrosiatka w warstwie przylegającej do rany, z zaokrąglonymi brzegami, rozmiar 6-8cmx10cm </t>
  </si>
  <si>
    <t xml:space="preserve">Przylepiec sterylny włókninowy z centralnym opatrunkiem, klej akrylowy, hydrofobowa mikrosiatka w warstwie przylegającej do rany, z zaokrąglonymi brzegami, rozmiar 8cmx15cm </t>
  </si>
  <si>
    <t>Przylepiec sterylny włókninowy z centralnym opatrunkiem, klej akrylowy, hydrofobowa mikrosiatka w warstwie przylegającej do rany, z zaokrąglonymi brzegami, rozmiar 9-10cmx20cm</t>
  </si>
  <si>
    <t>Przylepiec sterylny włókninowy z centralnym opatrunkiem, klej akrylowy, hydrofobowa mikrosiatka w warstwie przylegającej do rany, z zaokrąglonymi brzegami, rozmiar 10cmx25cm</t>
  </si>
  <si>
    <t xml:space="preserve">Przylepiec sterylny włókninowyz centralnym opatrunkiem, klej akrylowy, hydrofobowa mikrosiatka w warstwie przylegającej do rany, z zaokrąglonymi brzegami, rozmiar 10cmx35cm </t>
  </si>
  <si>
    <t>Serwety operacyjne niejałowe, rozmiar 45cm x 45cm (+5cm), 4-warstwowe, 17-20 nitek, z kontrastem RTG wplecionym lub wszytym na stałe ( nie może być wklejony) i tasiemką</t>
  </si>
  <si>
    <t>Leczniczy miód o działaniu osmotycznym, antyseptyczny stosowany na rany</t>
  </si>
  <si>
    <t>wartość pakietu</t>
  </si>
  <si>
    <t>producent</t>
  </si>
  <si>
    <t>op 100g</t>
  </si>
  <si>
    <t>op 5 szt</t>
  </si>
  <si>
    <t>op 3 szt</t>
  </si>
  <si>
    <t xml:space="preserve">Sterylne kombinowane kompresy chłonne, włókninowe, wysokoabsorbujące, rozmiar 10cm x 10cm  </t>
  </si>
  <si>
    <t>op 2*500szt</t>
  </si>
  <si>
    <t>Antyseptyk-Żel  ponadtlenkowy na bazie HOCl oraz NaOCl, stężenie 60 ppm, dzięki bardziej zwartej konsystencji dłużej utrzymuje się na ranie i poprawia procesy autolitycznego oczyszczania ran, nie wymagający wypłukiwania z rany, odczyn pH obojętny, działanie antybakteryjne, niweluje nieprzyjemny zapach</t>
  </si>
  <si>
    <t>Wata opatrunkowa bawełniano-wiskozowa lub bawełniana, zawartość bawełny minimum 40%, op.0,5kg;</t>
  </si>
  <si>
    <t>Przylepiec sterylny włókninowy z centralnym opatrunkiem, klej akrylowy, hydrofobowa mikrosiatka w warstwie przylegającej do rany, z zaokrąglonymi brzegami,  rozmiar 5cmx7,2cm lub 5cmx7.5cm</t>
  </si>
  <si>
    <t>Kompresy niejałowe z gazy 17-nitkowej, 16 warstwowe,  5cm x 5cm  (100 szt w op) do stosowania na bloku operacyjnym jako wyrób medyczny inwazyjny (z podwiniętymi brzegami z każdej strony), do sterylizacji co najmniej parą wodną</t>
  </si>
  <si>
    <t xml:space="preserve">Kompresy niejałowe z gazy 17-nitkowej, 16 warstwowe, 7,5cm x 7,5cm (100 szt w op) do stosowania na bloku operacyjnym jako wyrób medyczny  inwazyjny (z podwiniętymi brzegami z każdej strony), do sterylizacji co najmniej parą wodną </t>
  </si>
  <si>
    <t xml:space="preserve">Kompresy niejałowe z gazy 17-nitkowej, 16 warstwowe, 7,5cm x 7,5cm (100 szt w op) do stosowania na bloku operacyjnym jako wyrób medyczny inwazyjny (z podwiniętymi brzegami z każdej strony), z wplecionym lub wszytym kontrastem RTG (nie może być przyklejony), do sterylizacji co najmniej parą wodną   </t>
  </si>
  <si>
    <t>Kompresy niejałowe z gazy 17-nitkowej, 16 warstwowej, rozm. 10cm x 10cm (100 szt w op) do stosowania na bloku operacyjnym jako wyrób medyczny inwazyjny (z podwiniętymi brzegami z każdej strony), do sterylizacji co najmniej parą wodną</t>
  </si>
  <si>
    <t>Opatrunek wielowarstwowy /rdzeń superabsorbent z włóknami poliakrylanu, sosowany jako opatrunek pierwotny lub wtórny, rozmiar 17.5x17.5cm22.5</t>
  </si>
  <si>
    <t xml:space="preserve"> </t>
  </si>
  <si>
    <t>op a 100ml</t>
  </si>
  <si>
    <r>
      <t xml:space="preserve">Przylepiec zastępujący nici chirurgiczne wielkość pojedyńczego przylepca  6mm x 100/101mm (1 saszetka nie mniej niż 5 pasków przylepca)  
</t>
    </r>
    <r>
      <rPr>
        <sz val="9"/>
        <color indexed="12"/>
        <rFont val="Garamond"/>
        <family val="1"/>
        <charset val="238"/>
      </rPr>
      <t xml:space="preserve">podać ilość pasków przylepca w 1 saszetce: </t>
    </r>
  </si>
  <si>
    <r>
      <t xml:space="preserve">Kompresy włóknionowe 4 lub 6 lub 8 warstwowe, niejałowe, 1op. po 100szt., rozmiar 5x5cm,  gramatura włókniny nie mniejsza niż 30g/m2
</t>
    </r>
    <r>
      <rPr>
        <sz val="9"/>
        <color indexed="12"/>
        <rFont val="Garamond"/>
        <family val="1"/>
        <charset val="238"/>
      </rPr>
      <t>podać: oferujemy kompresy.. warstwowe, gramatura …..</t>
    </r>
  </si>
  <si>
    <r>
      <t xml:space="preserve">Kompresy włóknionowe 4 lub 6 lub 8 warstwowe, niejałowe, 1op. po 100szt., rozmiar 7.5x7.5cm, gramatura włókniny nie mniejsza niż 30g/m2
</t>
    </r>
    <r>
      <rPr>
        <sz val="9"/>
        <color indexed="12"/>
        <rFont val="Garamond"/>
        <family val="1"/>
        <charset val="238"/>
      </rPr>
      <t>podać: oferujemy kompresy... warstwowe, gramatura…</t>
    </r>
  </si>
  <si>
    <r>
      <t xml:space="preserve">Kompresy włóknionowe 4 lub 6 lub 8 warstwowe, niejałowe, 1op. po 100szt., rozmiar 10x10cm, gramatura włókniny nie mniejsza niż 30g/m2
</t>
    </r>
    <r>
      <rPr>
        <sz val="9"/>
        <color indexed="12"/>
        <rFont val="Garamond"/>
        <family val="1"/>
        <charset val="238"/>
      </rPr>
      <t>podać: oferujemy kompresy …. warstwowe, gramatura…..</t>
    </r>
  </si>
  <si>
    <t>Antyseptyk - żel ponadtlenkowy na bazie HOCl oraz NaOCl, stężenie 50 ppm, dzięki bardziej zwartej konsystencji dłużej utrzymuje się na ranie i poprawia procesy autolitycznego oczyszczania ran, nie wymagający wypłukiwania z rany, odczyn pH obojętny, działanie antybakteryjne, niweluje nieprzyjemny zapach</t>
  </si>
  <si>
    <t xml:space="preserve">Przylepny piankowy opatrunek do zabezpieczenia kości krzyżowej,  </t>
  </si>
  <si>
    <t>Przylepny piankowy opatrunek do zabezpieczenia pięty</t>
  </si>
  <si>
    <t>Opatrunek alginianowy z jonami wapnia, rozmiar 10x10cm</t>
  </si>
  <si>
    <t>Opatrunek piankowy, rozmiar 10x10</t>
  </si>
  <si>
    <t>Opatrunek hydrokolidowy, rozmiar 10x10</t>
  </si>
  <si>
    <t>Opatrunek hydrowłóknisty, rozmiar 10x10</t>
  </si>
  <si>
    <t>Opatrunek hydrożelowy, rozmiar 10x10</t>
  </si>
  <si>
    <t>Opatrunek siatkowy, rozmiar 10x10</t>
  </si>
  <si>
    <t>Opatrunek piankowy z białej pianki 7,5x10 cm</t>
  </si>
  <si>
    <t>Opatrunek piankowy z białej pianki 15x10 cm</t>
  </si>
  <si>
    <t xml:space="preserve">Opatrunek hydrożelowy w formie przezroczystego lepkiego żelu, sterylny, ułatwiający oczyszczanie ran -rozpuszcza i oddziela tkankę martwiczą od tkanki zdrowej, utrzymuje wilgotność w ranie, stosowany do ran martwiczych, w opakowaniu ułatwiającym dozowanie, opakowanie a 15g </t>
  </si>
  <si>
    <t xml:space="preserve">płyn do irygacji, butelka 0,35dm³ </t>
  </si>
  <si>
    <t xml:space="preserve"> żel, op 20ml</t>
  </si>
  <si>
    <t>Antyseptyk na bazie octenidyny o właściwościach leczniczych stosowany w: krótkich zabiegach diagnostycznych i operacyjnych, dezynfekcji skóry i błon śluzowych, płukaniu, nawilżaniu i oczyszczaniu ran ostrych oraz przewlekłych (w tym oparzeniowych)  oraz jamy ustnej; zawiera substancje powierzchniowo czynne -zastosowanie jako lavaseptyk; dostęp do następujących postaci:</t>
  </si>
  <si>
    <t>Pakiet 25</t>
  </si>
  <si>
    <t xml:space="preserve">Worek z płynem do płukania i rutynowej dekolonizacji cewnika i pęcherza moczowego. w składzie: poliheksanidyna 0,02% -  działanie bakteriobójcze i antyadhezyjne, likwidacja biofilmu i zapobieganie adhezji bakterii do powierzchni cewnika urologicznego. </t>
  </si>
  <si>
    <t>Opatrunek nosowy na krwawienie z nitką w formie gąbeczki rozporowej. Zwiększa objętość po umieszczeniu w jamie nosa. Wymiary 55x25x15mm</t>
  </si>
  <si>
    <t>Opatrunek nosowy na krwawienie z nitką w formie gąbeczki rozporowej. Zwiększa objętość po umieszczeniu w jamie nosa. Wymiary 80x20x15mm</t>
  </si>
  <si>
    <t>Opatrunek nosowy na krwawienie z nitką w formie gąbeczki rozporowej. Zwiększa objętość po umieszczeniu w jamie nosa. Wymiary 100x25x15mm</t>
  </si>
  <si>
    <r>
      <t>Opatrunek hydrowłóknisty, podwójna warstwa włókien karboksymetylocelulozy,</t>
    </r>
    <r>
      <rPr>
        <u/>
        <sz val="9"/>
        <rFont val="Garamond"/>
        <family val="1"/>
        <charset val="238"/>
      </rPr>
      <t>bez jonów sreba</t>
    </r>
    <r>
      <rPr>
        <sz val="9"/>
        <rFont val="Garamond"/>
        <family val="1"/>
        <charset val="238"/>
      </rPr>
      <t xml:space="preserve">, wzmocniony przeszyciami, rozmiar 10x10cm </t>
    </r>
  </si>
  <si>
    <r>
      <t xml:space="preserve">Lignina w rolkach op.150g- zarejestrowana jako wyrób medyczny (dopuszcza się op. 100g w ilości 150 szt.)
</t>
    </r>
    <r>
      <rPr>
        <sz val="9"/>
        <color indexed="12"/>
        <rFont val="Garamond"/>
        <family val="1"/>
        <charset val="238"/>
      </rPr>
      <t>podać oferowaną gramaturę …..</t>
    </r>
  </si>
  <si>
    <t>EAN/GETIN</t>
  </si>
  <si>
    <t>Gotowy do użycia preparat na bazie alkoholu do dezynfekcji skóry przed: operacjami, biopsjami, punkcjami, pobieraniem krwi, iniekcją, cewnikowaniem żył. Działa na bakterie, prątki, grzyby i wirusy. Czas działania: 15 sekund. Przy nakłuciu stawu lub jamy ciała zawierającej płyn – 1 minuta. Możliwość stosowania na skórę noworodków i niemowląt. Wysoka aktywność w sytuacji obciążenia biologicznego, w obecności krwi, białka, surowicy. Bardzo dobrze tolerowany przez skórę, przebadany dermatologicznie, brak dodatkowych substancji minimalizuje ryzyko wystąpienia podrażnień i reakcji alergicznych. Szybkoschnący. Płyn barwiony do zaznaczenia pola operacyjnego.</t>
  </si>
  <si>
    <t>op a 6 ml</t>
  </si>
  <si>
    <t>szacowane zapotrzebowanie</t>
  </si>
  <si>
    <t>cena jednostkowa netto wg j.m.</t>
  </si>
  <si>
    <t>dane identyfikujące przedmiot oferty np.: numer katalogowy, nazwa handlowa, rozmiar/wielkość</t>
  </si>
  <si>
    <t>Pakiet 23</t>
  </si>
  <si>
    <r>
      <t xml:space="preserve">Przylepiec bez opatrunku, włókninowy o szerokości 2,5 cm,  hypoalergiczny, biały 
</t>
    </r>
    <r>
      <rPr>
        <sz val="9"/>
        <color indexed="12"/>
        <rFont val="Garamond"/>
        <family val="1"/>
        <charset val="238"/>
      </rPr>
      <t>podać: oferujemy przylepiec o długości …….</t>
    </r>
    <r>
      <rPr>
        <b/>
        <sz val="9"/>
        <color indexed="12"/>
        <rFont val="Garamond"/>
        <family val="1"/>
        <charset val="238"/>
      </rPr>
      <t xml:space="preserve"> mb</t>
    </r>
    <r>
      <rPr>
        <sz val="9"/>
        <color indexed="12"/>
        <rFont val="Garamond"/>
        <family val="1"/>
        <charset val="238"/>
      </rPr>
      <t xml:space="preserve"> w opakowaniu jednostkowym (rolka/szpulka), 
cena jedn. netto za opakowanie jednostkowe, tj. szpulkę/ </t>
    </r>
    <r>
      <rPr>
        <b/>
        <sz val="9"/>
        <color indexed="12"/>
        <rFont val="Garamond"/>
        <family val="1"/>
        <charset val="238"/>
      </rPr>
      <t>rolkę ……..</t>
    </r>
  </si>
  <si>
    <r>
      <t xml:space="preserve">Przylepiec bez opatrunku, włókninowy o szerokośści 5 cm,  hypoalergiczny, biały 
</t>
    </r>
    <r>
      <rPr>
        <sz val="9"/>
        <color indexed="12"/>
        <rFont val="Garamond"/>
        <family val="1"/>
        <charset val="238"/>
      </rPr>
      <t>podać: oferujemy przylepiec o długości …… mb w opakowaniu jednostkowym (rolka/szpulka), 
cena jedn. netto za opakowanie jednostkowe, tj. szpulkę/ rolkę …….</t>
    </r>
  </si>
  <si>
    <r>
      <t xml:space="preserve">Przylepiec z białego sztucznego jedwabiu o  szerokości 1,25cm,  hypoalergiczny, biały 
</t>
    </r>
    <r>
      <rPr>
        <sz val="9"/>
        <color indexed="12"/>
        <rFont val="Garamond"/>
        <family val="1"/>
        <charset val="238"/>
      </rPr>
      <t>podać: oferujemy przylepiec o długości ……...mb w opakowaniu jednostkowym (rolka/szpulka), 
cena jedn. netto za opakowanie jednostkowe, tj. szpulkę/ rolkę …….</t>
    </r>
  </si>
  <si>
    <r>
      <t xml:space="preserve">Przylepiec z białego sztucznego jedwabiu o szerokości 2,5cm,  hypoalergiczny, biały 
</t>
    </r>
    <r>
      <rPr>
        <sz val="9"/>
        <color indexed="12"/>
        <rFont val="Garamond"/>
        <family val="1"/>
        <charset val="238"/>
      </rPr>
      <t>podać: oferujemy przylepiec o długości ……. mb w opakowaniu jednostkowym (rolka/szpulka), 
cena jedn. netto za opakowanie jednostkowe, tj. szpulkę/ rolkę ……..</t>
    </r>
  </si>
  <si>
    <r>
      <t xml:space="preserve">Przylepiec z białego sztucznego jedwabiu o  szerokości 5,0cm,  hypoalergiczny, biały 
</t>
    </r>
    <r>
      <rPr>
        <sz val="9"/>
        <color indexed="12"/>
        <rFont val="Garamond"/>
        <family val="1"/>
        <charset val="238"/>
      </rPr>
      <t>podać: oferujemy przylepiec o długości …... mb w opakowaniu jednostkowym (rolka/szpulka), 
cena jedn. netto za opakowanie jednostkowe, tj. szpulkę/ rolkę …….</t>
    </r>
  </si>
  <si>
    <r>
      <t xml:space="preserve">Przylepiec przeźroczysty/mikroporowata struktura  szerokości 1,25cm 
</t>
    </r>
    <r>
      <rPr>
        <sz val="9"/>
        <color indexed="12"/>
        <rFont val="Garamond"/>
        <family val="1"/>
        <charset val="238"/>
      </rPr>
      <t>podać: oferujemy przylepiec o długości …..  mb w opakowaniu jednostkowym (rolka/szpulka), 
cena jedn. netto za opakowanie jednostkowe, tj. szpulkę/ rolkę ……..</t>
    </r>
  </si>
  <si>
    <r>
      <t xml:space="preserve">Przylepiec przeźroczysty/mikroporowata struktura  o szerokości 2,5cm 
</t>
    </r>
    <r>
      <rPr>
        <sz val="9"/>
        <color indexed="12"/>
        <rFont val="Garamond"/>
        <family val="1"/>
        <charset val="238"/>
      </rPr>
      <t>podać: oferujemy przylepiec o długości …... mb w opakowaniu jednostkowym (rolka/szpulka), 
cena jedn. netto za opakowanie jednostkowe, tj. szpulkę/ rolkę …….</t>
    </r>
  </si>
  <si>
    <r>
      <t xml:space="preserve">Przylepiec przeźroczysty/mikroporowata struktura  o  szerokości 5,0cm 
</t>
    </r>
    <r>
      <rPr>
        <sz val="9"/>
        <color indexed="12"/>
        <rFont val="Garamond"/>
        <family val="1"/>
        <charset val="238"/>
      </rPr>
      <t>podać: oferujemy przylepiec o długości ….. mb w opakowaniu jednostkowym (rolka/szpulka), 
cena jedn. netto za opakowanie jednostkowe, tj. szpulkę/ rolkę …….</t>
    </r>
  </si>
  <si>
    <r>
      <t xml:space="preserve">Przylepiec jałowy, włókninowy do mocowania kaniul 5,0cm x 7,5cm (+/- 1 cm) z zaokrąglonymi brzegami, z dodatkową luźną podkładką;
</t>
    </r>
    <r>
      <rPr>
        <sz val="9"/>
        <color indexed="12"/>
        <rFont val="Garamond"/>
        <family val="1"/>
        <charset val="238"/>
      </rPr>
      <t>podać: oferujemy rozmiar ……..</t>
    </r>
  </si>
  <si>
    <r>
      <t xml:space="preserve">Przylepiec zastępujący nici chirurgiczne wielkość pojedyńczego przylepca 6mm x 38mm (1 saszetka nie mniej niż 6 pasków przylepca) 
</t>
    </r>
    <r>
      <rPr>
        <sz val="9"/>
        <color indexed="12"/>
        <rFont val="Garamond"/>
        <family val="1"/>
        <charset val="238"/>
      </rPr>
      <t>podać ilość pasków przylepca w 1 saszetce: …..</t>
    </r>
  </si>
  <si>
    <r>
      <t xml:space="preserve">Przylepiec zastępujący nici chirurgiczne wielkość pojedyńczego przylepca 6mm x 75/76mm (1 saszetka nie mniej niż 3 paski przylepca)  
</t>
    </r>
    <r>
      <rPr>
        <sz val="9"/>
        <color indexed="12"/>
        <rFont val="Garamond"/>
        <family val="1"/>
        <charset val="238"/>
      </rPr>
      <t>podać ilość pasków przylepca w 1 saszetce: ….</t>
    </r>
  </si>
  <si>
    <r>
      <t xml:space="preserve">Przylepiec z opatrunkiem - włókninowy  o szerokości 6-8cm
</t>
    </r>
    <r>
      <rPr>
        <sz val="9"/>
        <color indexed="12"/>
        <rFont val="Garamond"/>
        <family val="1"/>
        <charset val="238"/>
      </rPr>
      <t xml:space="preserve">podać: oferujemy przylepiec o długości ….. mb w opakowaniu, 
cena jedn. netto za zaoferowane opakowanie jednostkowe (szpulkę/ </t>
    </r>
    <r>
      <rPr>
        <b/>
        <sz val="9"/>
        <color indexed="12"/>
        <rFont val="Garamond"/>
        <family val="1"/>
        <charset val="238"/>
      </rPr>
      <t>kartonik</t>
    </r>
    <r>
      <rPr>
        <sz val="9"/>
        <color indexed="12"/>
        <rFont val="Garamond"/>
        <family val="1"/>
        <charset val="238"/>
      </rPr>
      <t>) …</t>
    </r>
  </si>
  <si>
    <t>Pakiet 4
wymagania dodatkowe w zakresie oferty na opaski z poz. 1-6: opaski pakowane pojedyńczo w papier, folię lub kartonik;</t>
  </si>
  <si>
    <t>Pakiet 5</t>
  </si>
  <si>
    <t>Pakiet 10</t>
  </si>
  <si>
    <t>Pakiet 14  wszystkie sterylne zestawy z poz. 1-5  dodatkowo zawinięte w papier krepowy lub serwetę włókninową;
dla poz. 1-5 wymagana jest samoklejąca metryczka zawierająca co najmniej: nr serii, LOT, data ważności;</t>
  </si>
  <si>
    <t>Pakiet 15</t>
  </si>
  <si>
    <t>Pakiet 18
produkty definiowany wg kodu klasyfikacji ATC jako  produkty stosowane w dermatologii (D)</t>
  </si>
  <si>
    <t>Pakiet 19</t>
  </si>
  <si>
    <t>Pakiet 20
poz 1-7 produkt definiowany wg klasyfikacjia ATC jako produkt stosowany w dermatologii (D)
poz.8-11 produkt definiowany wg klasyfikacji ATC jako różne (V )</t>
  </si>
  <si>
    <t>Pakiet 21</t>
  </si>
  <si>
    <t>Pakiet 27</t>
  </si>
  <si>
    <t>pakiet 26</t>
  </si>
  <si>
    <t>pakiet 27</t>
  </si>
  <si>
    <t>pakiet 28</t>
  </si>
  <si>
    <t>Opatrunek tkaninowy impregnowany neutralna maścią, jałowy, z możliwością przycinania rozmiaru wg potrzeb, rozmiar 10x20cm lub 15x20cm;</t>
  </si>
  <si>
    <t xml:space="preserve">Opaska podtrzymująca kohezyjna szer. 4m x 4-6cm, rozciągliwość minimum 80%,  wolna od latexu; </t>
  </si>
  <si>
    <t>Opaska podtrzymująca kohezyjna szer.12cmx4m, rozciągliwość minimum 80%, wolna od latexu;</t>
  </si>
  <si>
    <t>Pakiet 9
Asortyment do przeprowadzenia podciśnieniowej terapi  leczenia ran.
Wykonawca w całym okresie trwania umowy udostępni urządzenie do przeprowadzenia nw. terapii - ustalenie terminu dostawy urządzenia przy zamówieniu na poniższy asortyment.
Wykonawca przeprowadzi co najmniej 1 szkolenie w zakresie zasad stosowania zaoferowanych zestawów opatrunkowych w terminie uzgodnionym z Zamawiającym. W szkoleniu będa brały udział co najmniej 4 osoby z każdego oddziału (4 oddziały).
Wykonawca udostępni  2 urządzenia do przeprowadzenia  podciśnieniowej terapii leczenia ran przy użyciu zaoferowanych zestawów opatrunkowych</t>
  </si>
  <si>
    <t>Sterylne kombinowane kompresy chłonne, włókninowe, wysokoabsorbujące, zawierające w warstwie chłonnej np. celulozę; rozmiar 10cm x 20cm;</t>
  </si>
  <si>
    <r>
      <t>Sterylny pakiet opatrunkowy bark o składzie:</t>
    </r>
    <r>
      <rPr>
        <sz val="9"/>
        <rFont val="Garamond"/>
        <family val="1"/>
        <charset val="238"/>
      </rPr>
      <t xml:space="preserve">
• 20 gazików z gazy 17-nitkowej 16 warstwowej z nitką Rtg o wymiarze  7,5x7,5cm, grupowanych po 10szt.
• 1 opaska elastyczna rozmiar 15 cm x 5 mb. z zapinką 
• 1 opaska elastyczna rozmiar 10 cm x 5 mb. z zapinką</t>
    </r>
  </si>
  <si>
    <r>
      <t xml:space="preserve"> Sterylny pakiet opatrunkowy ACL o składzie:</t>
    </r>
    <r>
      <rPr>
        <sz val="9"/>
        <rFont val="Garamond"/>
        <family val="1"/>
        <charset val="238"/>
      </rPr>
      <t xml:space="preserve">
• 30 gazików z gazy 17-nitkowej 16 warstwowej z nitką Rtg o wymiarze  7,5x7,5cm, grupowanych po 10sz
• 1 opaska elastyczna rozmiar 15 cm x 5 mb. z zapinką 
• 1 podkład pod gips syntetyczny  rozmiar 15x300cm
• 5 kul gazowych z gazy 17-nitkowej, rozmiar 30x30cm</t>
    </r>
  </si>
  <si>
    <r>
      <t>Sterylny pakiet tupferków o składzie:</t>
    </r>
    <r>
      <rPr>
        <sz val="9"/>
        <rFont val="Garamond"/>
        <family val="1"/>
        <charset val="238"/>
      </rPr>
      <t xml:space="preserve">
• 10 szt tupferków rozmiar 15x15 typu „fasolka” z gazy 17-nitkowej 4 warstwowej z nitką Rtg</t>
    </r>
  </si>
  <si>
    <r>
      <t xml:space="preserve">Sterylny pakiet oparzeniowy z gazy 17-nitkowej, 6 warstwowej w rozmiarze 90cmx40cm, w opakowaniu a 2szt.;
</t>
    </r>
    <r>
      <rPr>
        <sz val="9"/>
        <color indexed="12"/>
        <rFont val="Garamond"/>
        <family val="1"/>
        <charset val="238"/>
      </rPr>
      <t>dopuszcza się pakiet z serwetą pakowaną a’1szt ., z jednoczesnym przeliczeniem zamawianej ilości, przy pozostałych parametrach bez zmian;</t>
    </r>
  </si>
  <si>
    <r>
      <t xml:space="preserve"> Sterylny pakiet tupferków o składzie:</t>
    </r>
    <r>
      <rPr>
        <sz val="9"/>
        <rFont val="Garamond"/>
        <family val="1"/>
        <charset val="238"/>
      </rPr>
      <t xml:space="preserve">
• 10 szt tupferków, rozmiar 15x15 lub 12x12 typu „groszek” lub "kula" z gazy 17-nitkowej 4 warstwowej z nitką rtg;</t>
    </r>
  </si>
  <si>
    <t>Przylepny opatrunek piankowy, zawiera warstę włókien karboksymetylocelulozy sodowej oraz warstę pianki poliuretanowej,  rozmiar 17,5x17,5cm</t>
  </si>
  <si>
    <t>Elastyczna gąbka wykonana z pianki poliuretanowej o właściwościach trójwymiarowego sita, przepuszczająca powietrze, parę wodna i płyny, dostęp do następujących rozmiarów:</t>
  </si>
  <si>
    <t>Przylepiec chirurgiczny, hipoalergiczny, z mikroporowatej włókniny poliestrowej bez zawartości wiskozy i celulozy, z klejem akrylowym równomiernie naniesionym na całej powierzchni,  bez lateksu, kauczuku i tlenku cynku, wodoodporny, rozmiar 2,5cm x 9,1m, z makroperforacją na całej powierzchni, umożliwiającą dzielenie bez nożyczek wzdłuż i w poprzek,</t>
  </si>
  <si>
    <t>Przylepiec chirurgiczny, hipoalergiczny, z przeżroczystej folii polietylenowej, z klejem akrylowym równomiernie naniesionym na całej powierzchni,  bez lateksu, kauczuku i tlenku cynku, wodoodporny, rozmiar 2,5cm x nie mniej niż 9m, z makroperforacją na całej powierzchni, umożliwiającą dzielenie bez nożyczek wzdłuż i w poprzek</t>
  </si>
  <si>
    <t>Przylepiec do mocowania kaniul obwodowych u dzieci z poliuretanu, sterylny, przezroczysty z wcięciem, wzmocnienie z rozciągliwej włókniny w części obejmującej kaniulę, ramka ułatwiająca aplikację, 2 włókninowe paski z mocnej rozciągliwej włókniny, odporny na działanie środków dezynfekcyjnych zawierających alkohol, rozmiar 5x5,7cm</t>
  </si>
  <si>
    <t xml:space="preserve">Przylepiec do mocowania cewników centralnych, sterylny, przezroczysty, z wcięciem na port pionowy, wzmocnienie włókniną  nie tylko w części obejmującej kaniulę, zaokraglone brzegi, półprzepuszczalny opatrunek o wysokiej przylepności i przepuszczalności dla pary wodnej, klej akrylowy naniesiony w sposób nierównomierny, gwarantujący wysoką przepuszczalność dla pary wodnej, obrzeże z drobnymi poprzecznymi nacięciami, ramka ułatwiająca aplikację, laminowana metka do oznaczenia, rozmiar 8,5x11,5cm (+/-0,3cm), </t>
  </si>
  <si>
    <t>Gotowy do użycia preparat alkoholowy (pochodne propanolu); bez zawartości jodu, chlorheksydyny; barwiony przeznaczony do odkażania i oznaczenia skóry przed punkcjami i operacjami; odtłuszcza skórę. Dopuszczony do stosowania u dzieci. Czas działania: 15sekund przed zastrzykami i pobieraniem krwi, 60 sekund przed punkcjami.  Klasyfikowany jako produkt leczniczy</t>
  </si>
  <si>
    <r>
      <t xml:space="preserve">Antyseptyk/lavaseptyk, na bazie poliheksaminidyny (PHMB) i betainy (surfaktant) służący do: nawilżania ran ostrych, przewlekłych jak i ran oparzeniowych I-II stopnia, czyszczenia, przepłukiwania, usuwania włóknistych płaszczy i biofilmów z rany w sposób zapewniający ochronę tkanki, bezzapachowy, nie wykazujący działania dezynfekcyjnego, </t>
    </r>
    <r>
      <rPr>
        <b/>
        <sz val="9"/>
        <rFont val="Garamond"/>
        <family val="1"/>
        <charset val="238"/>
      </rPr>
      <t>sterylny,</t>
    </r>
    <r>
      <rPr>
        <sz val="9"/>
        <rFont val="Garamond"/>
        <family val="1"/>
        <charset val="238"/>
      </rPr>
      <t xml:space="preserve"> wyrób medyczny kl.III</t>
    </r>
  </si>
  <si>
    <t>Antyseptyk/lavaseptyk żel o dużej gęstości, na bazie poliheksaminidyny (PHMB) i betainy (surfaktant) służący do: nawilżania ran ostrych, przewlekłych jak i ran oparzeniowych I-III stopnia, czyszczenia, usuwania włóknistych płaszczy i biofilmów z rany w sposób zapewniający ochronę tkanki, bezzapachowy, nie wykazujący działania dezynfekcyjnego, gotowy do użycia, wyrób medyczny kl. III</t>
  </si>
  <si>
    <t>Tupfery do preparowania No 2, rozmiar max 17x12mm, twarde, do preparowania tkanek przy zabiegach usunięcia tarczycy, zwinięte w kształt walca - fasolki, bez wolnych fragmentów gazy. Zaopatrzone w nitkę radiacyjną, jednolity, walcowaty kształt tupferka, bez żadnych wypustek pozwala na jego zaaplikowanie na narzędzie jedną ręką, bez dodatkowego manewrowania, konfekcjonowane po 10 szt. w pudełeczku;
dopuszcza się tupferki wykonane z 24- nitkowej gazy z nitką RTG w rozmiarze 7,5 x 7,5cm pod warunkiem, że wielkość gotowego tupferka nie przekroczy wskazanego maksymalnego rozmiaru, przy pozostałych parametrach bez zmian;</t>
  </si>
  <si>
    <t>Tupfery do preparowania No 3, rozmiar max 25x16mm, twarde, do preparowania tkanek przy zabiegach usunięcia tarczycy, zwinięte w kształt walca - fasolki, bez wolnych fragmentów gazy. Zaopatrzone w nitkę radiacyjną, jednolity, walcowaty kształt tupferka bez żadnych wypustek pozwala na jego zaaplikowanie na narzędzie jedną ręką, bez dodatkowego manewrowania, konfekcjonowane po 10 szt. w pudełeczku;
dopuszcza się tupferki wykonane z 24- nitkowej gazy z nitką RTG w rozmiarze 11,5x11,5cm pod warunkiem, że wielkość gotowego tupferka nie przekroczy wskazanego maksymalnego rozmiaru, przy pozostałych parametrach bez zmian;</t>
  </si>
  <si>
    <t xml:space="preserve">Sterylny żel nawilżająco-znieczulający.Znajduje zastosowanie w trakcie różnych procedur medycznych wykonywanych w warunkach aseptycznych. Zawiera 2 % lidokainę (środek miejscowo znieczulający). Opakowanie ampułkostrzykawka pozwala na stosowanie złotego standardu aseptycznej techniki bezdotykowej (ANTT). Łatwy i wygodny sposób aplikacji. Pakowany pojedyńczo </t>
  </si>
  <si>
    <t xml:space="preserve">Gaza opatrunkowa bawełniana, 0,5m2,  16-17- nitkowa, sterylna, pakowana pojedynczo; </t>
  </si>
  <si>
    <t xml:space="preserve">Gaza opatrunkowa, bawełniana,  1m2,  16-17- nitkowa, sterylna, pakowana pojedynczo; </t>
  </si>
  <si>
    <t xml:space="preserve">Antyseptyk- roztwór ponadtlenkowy na bazie HOCl oraz NaOCl, stężenie 50 ppm, stosowany do płukania ran ostrych, przewlekłych, oparzeniowych oraz jamy ustnej i jamy brzusznej, nie wymagający wypłukiwania z rany, odczyn pH obojętny, czas aplikacji do 15 min, niweluje nieprzyjemny zapach, </t>
  </si>
  <si>
    <t>Pakiet 28</t>
  </si>
  <si>
    <t xml:space="preserve">a) mały "S" 10cmx7,5cm x minimum 3,2cm </t>
  </si>
  <si>
    <t xml:space="preserve">b) mały "M" 18cmx12,5cm x minimum 3,2cm </t>
  </si>
  <si>
    <t xml:space="preserve">c) mały "L" minimum 25cmx15cmx1,6cm lub 25x15x3,3cm; </t>
  </si>
  <si>
    <t>d) brzuszny -owalny 38x25x1,6 cm</t>
  </si>
  <si>
    <t>e) okrągły 12,5x1,65</t>
  </si>
  <si>
    <t>f) na płytkie rany  26x15x1,6</t>
  </si>
  <si>
    <t>a) 300ml</t>
  </si>
  <si>
    <t>b) 500-800ml</t>
  </si>
  <si>
    <t>a) 10x20cm</t>
  </si>
  <si>
    <t>b) 20x30cm</t>
  </si>
  <si>
    <t>Pakiet 8
kompresy wysokoabsorbyjące to kompresy zawierające w warstwie chłonnej np. celulozę</t>
  </si>
  <si>
    <r>
      <t xml:space="preserve">Kombinowane kompresy chłonne, włókninowe, wysokoabsorbujące  niejałowe 10cm x 10cm lub 10cmx15cm 
</t>
    </r>
    <r>
      <rPr>
        <sz val="9"/>
        <color rgb="FF0000FF"/>
        <rFont val="Garamond"/>
        <family val="1"/>
        <charset val="238"/>
      </rPr>
      <t>podać: oferujemy rozmiar: 10x  ……. cm</t>
    </r>
  </si>
  <si>
    <t>Sterylna opaska dziana, rozmiar 10cm x 4 mb, op 2szt;
dopuszczcza się opaskę pakowaną a1szt. w opakowaniu, w ilości 400 opakowań</t>
  </si>
  <si>
    <r>
      <t xml:space="preserve">Elastyczna siatka opatrunkowa o bardzo dużej elastyczności, szerokość w zakresie 10-14cm w stanie swobodnym, 1op - 25m w stanie rozciągniętym, minimum 10m w stanie swobodnym;
</t>
    </r>
    <r>
      <rPr>
        <sz val="9"/>
        <color indexed="12"/>
        <rFont val="Garamond"/>
        <family val="1"/>
        <charset val="238"/>
      </rPr>
      <t>podać: oferujemy rękaw o długości .. w stanie rozciągniętym tj.: ... m  w stanie swobodnym 
cena netto za opakowanie jednostkowe  ...zł</t>
    </r>
  </si>
  <si>
    <r>
      <t xml:space="preserve">Elastyczna siatka opatrunkowa o bardzo dużej elastyczności szerokość w zakresie 2,5-3cm w stanie swobodnym, 1op - 25m w stanie rozciągniętym, minimum 10m w stanie swobodnym;
</t>
    </r>
    <r>
      <rPr>
        <sz val="9"/>
        <color indexed="12"/>
        <rFont val="Garamond"/>
        <family val="1"/>
        <charset val="238"/>
      </rPr>
      <t>podać: oferujemy rękaw o długości ... m w stanie rozciągniętym tj.: ...m w stanie swobodnym 
cena netto za opakowanie jednostkowe ... zł</t>
    </r>
  </si>
  <si>
    <r>
      <t xml:space="preserve">Elastyczna siatka opatrunkowa o bardzo dużej elastycznośc,i szerokość w zakresie 5,5-6cm w stanie swobodnym, 1op - 25m w stanie rozciągniętym, minimum 10m w stanie swobodnym;
</t>
    </r>
    <r>
      <rPr>
        <sz val="9"/>
        <color indexed="12"/>
        <rFont val="Garamond"/>
        <family val="1"/>
        <charset val="238"/>
      </rPr>
      <t>podać: oferujemy rękaw o długości ...m w stanie rozciągniętym tj.: ... m w stanie swobodnym 
cena netto za opakowanie jednostkowe ... zł</t>
    </r>
  </si>
  <si>
    <t>Pakiet 12
poz. 1-5 klasyfikowane jako wyroby medyczne inwazyjne kl. IIa reguła 7
dla poz. 1-5 wymagana jest samoklejąca metryczka zawierająca co najmniej: nr serii, LOT, data ważności;</t>
  </si>
  <si>
    <t>Pakiet 13 
poz. 1-5 klasyfikowane jako wyroby medyczne inwazyjne kl. IIa reguła 7 
poz 1-4 opakowanie handlowe stanowi dyspenser;
kompresy wysokoabsorbyjące to kompresy zawierające w warstwie chłonnej np. celulozę.</t>
  </si>
  <si>
    <t>Pakiet 26
Sterylny preparat pakowany indywidualnie w worek zabezpieczający do płukania i pielęgnacji cewnika i pęcherza moczowegoze ze zintegrowanym drenem, klamrą zabezpieczającą przed przypadkowemu wyciekowi oraz uniwersalną, sterylną końcówką posiadającą zabezpieczenie, dopasowaną do wszystkich typów cewników urologicznych. System całkowicie zamknięty, gotowy do użycia, wyrób medyczny klasy IIa.</t>
  </si>
  <si>
    <r>
      <t xml:space="preserve">Przylepiec do mocowania kaniul, włókninowy, sterylny, z zaokrąglonymi brzegami, z dodatkową luźną podkładką, rozmiar 5,0x 7,5cm (+/- 1cm) 
</t>
    </r>
    <r>
      <rPr>
        <sz val="9"/>
        <color rgb="FF0000FF"/>
        <rFont val="Garamond"/>
        <family val="1"/>
        <charset val="238"/>
      </rPr>
      <t xml:space="preserve">podać: oferujemy rozmiar ….cm x ….cm </t>
    </r>
  </si>
  <si>
    <t>Przylepiec chirurgiczny z rozciągliwej włókniny poliestrowej, hypoalergiczny, klej akrylowy równomiernie naniesiony na całej powierzchni, bez zawartości tlenku cynku, kauczuku i lateksu, wodoodporny, z papierem zabezpieczającym, rozmiar 10m x 10cm</t>
  </si>
  <si>
    <t>Specjalistyczny opatrunek w formie tkaniny nylonowej, powlekanej srebrem (546mg/100cm2), wzmocniony warstwą poliestrową, stosowany do 7 dni, dostęp do następujących rozmiarów:
a) Ø2,5cm z otworem Ø1,5mm
b) Ø2,5cm z otworem Ø4mm
c) Ø2,5cm z otworem Ø7mm</t>
  </si>
  <si>
    <t xml:space="preserve">Worek z płynem do płukania cewnika i pęcherza moczowego.W składzie: kwas cytrynowy o stężeniu 3,23% </t>
  </si>
  <si>
    <t xml:space="preserve">Worek z płynem do płukania cewnika i pęcherza moczowego.W składzie: kwas cytrynowy o stężeniu 6% </t>
  </si>
  <si>
    <t>40-45g</t>
  </si>
  <si>
    <t>Nieprzywierający opatrunek siatkowy powlekany miodem Manuka 10x10-15cm</t>
  </si>
  <si>
    <r>
      <t>Opaska gipsowa odporna na kruszenie oraz pękanie po związaniu i unieruchomieniu złamania (gaza nośna opaski obustronnie pokryta gipsem medycznym, wysycenie masą gipsową minimum 94 %, w tym gips naturalny minimum 89%),  szer. 10cm x 3m, szybkowiążące, czas wiązania gipsu 3- 5 minut, opaski gipsowe winny być nawinięte na  szpule, które nie ulegają zniszczeniu lub deformacji podczas moczenia i nakładania opaski, czas zanurzenia opaski w wodzie do 5 sekund, ostrożne obciążanie założonej opaski gipsowej już po 30 minutach lub wcześniej, opaski typu Gypsona, Gipset, Safix lub równoważny pod względem ww. parametrów;
d</t>
    </r>
    <r>
      <rPr>
        <sz val="9"/>
        <color rgb="FF0000FF"/>
        <rFont val="Garamond"/>
        <family val="1"/>
        <charset val="238"/>
      </rPr>
      <t>opuszczono gips z czasem wiązania 2-4 minut, przy pozostałych parametrach bez zmian;</t>
    </r>
  </si>
  <si>
    <r>
      <t xml:space="preserve">Opaska gipsowa odporna na kruszenie oraz pękanie po związaniu i unieruchomieniu złamania (gaza nośna opaski obustronnie pokryta gipsem medycznym, wysycenie masą gipsową minimum 94 %, w tym gips naturalny minimum 89%), szer. 12cm x 3m szybkowiążące; czas wiązania  gipsu nie dłuższy niż 5 minut, opaski gipsowe winny być nawinięte np.: na  szpule, które nie ulegają zniszczeniu lub deformacji podczas moczenia i nakładania opaski, czas zanurzenia 3- 5 sekund, ostrożne obciążanie założonej opaski gipsowej już po 30 minutach lub wcześniej, opaski typu Gypsona, Gipset, Safix lub równoważny pod względem ww. parametrów;
</t>
    </r>
    <r>
      <rPr>
        <sz val="9"/>
        <color rgb="FF0000FF"/>
        <rFont val="Garamond"/>
        <family val="1"/>
        <charset val="238"/>
      </rPr>
      <t>dopuszczono gips z czasem wiązania 2-4 minut, przy pozostałych parametrach bez zmian;</t>
    </r>
  </si>
  <si>
    <r>
      <t xml:space="preserve">Opaska gipsowa odporna na kruszenie oraz pękanie po związaniu i unieruchomieniu złamania (gaza nośna opaski obustronnie pokryta gipsem medycznym, wysycenie masą gipsową minimum 94 %, w tym gips naturalny minimum 89%), szer. 14 lub 15cm x 3m szybkowiążące; czas wiązania gipsu 3-5 minut; opaski gipsowe winny być nawinięte np.: na  szpule, które nie ulegają zniszczeniu lub deformacji podczas moczenia i nakładania opaski, czas zanurzenia opaski w wodzie do 5 sekund, ostrożne obciążanie założonej opaski gipsowej już po 30 minutach lub wcześniej, opaski typu Gypsona, Gipset, Safix lub równoważny pod względem ww. parametrów;
</t>
    </r>
    <r>
      <rPr>
        <sz val="9"/>
        <color rgb="FF0000FF"/>
        <rFont val="Garamond"/>
        <family val="1"/>
        <charset val="238"/>
      </rPr>
      <t xml:space="preserve">dopuszczono gips z czasem wiązania 2-4 minut, przy pozostałych parametrach bez zmian;
</t>
    </r>
    <r>
      <rPr>
        <b/>
        <sz val="9"/>
        <color rgb="FFFF00FF"/>
        <rFont val="Garamond"/>
        <family val="1"/>
        <charset val="238"/>
      </rPr>
      <t>podać: oferujemy rozmiar: ....    cm x 3m</t>
    </r>
  </si>
  <si>
    <r>
      <t xml:space="preserve">Wchłanialna hemostatyczna gąbka żelatynowa 70x50x10mm, sterylna, dobrze przylega do miejsca krwawienia i może wchłonąć średnio około 45-krotną objętość płynu w stosunku do własnej masy.podwójne opakowanie wyrobu typu blister ułatwiające jego aseptyczną ekspozycję i zabezpieczające przed przeniesieniem zanieczyszczeń w obręb pola operacyjnego;
</t>
    </r>
    <r>
      <rPr>
        <sz val="9"/>
        <color rgb="FF0000FF"/>
        <rFont val="Garamond"/>
        <family val="1"/>
        <charset val="238"/>
      </rPr>
      <t>dopuszczono opakowanie po 10szt., pod warunkiem przeliczenia ilości;</t>
    </r>
  </si>
  <si>
    <r>
      <t xml:space="preserve">Opatrunek z pokrytej klejem włókniny poliestrowej, z wyciętym okienkiem  do miejsca wkłucia wypełnionym przylepną folią poliuretanową w rozmiarze 6x7,5cm,  z równoległym rozcięciem wzdłuż skrzydełek mocujących, dodatkowa podkładka pokryta jednostronnie folią, klej akrylowy;
</t>
    </r>
    <r>
      <rPr>
        <sz val="9"/>
        <color rgb="FF0000FF"/>
        <rFont val="Garamond"/>
        <family val="1"/>
        <charset val="238"/>
      </rPr>
      <t>dopuszczono opatrunek w rozmiarze 8x9,3cm przy pozostałych parametrach bez zmian</t>
    </r>
  </si>
  <si>
    <r>
      <t xml:space="preserve">Przylepiec sterylny włókninowyz centralnym opatrunkiem, klej akrylowy, hydrofobowa mikrosiatka w warstwie przylegającej do rany, z zaokrąglonymi brzegami, rozmiar 10cmx30cm; 
</t>
    </r>
    <r>
      <rPr>
        <sz val="9"/>
        <color rgb="FF0000FF"/>
        <rFont val="Garamond"/>
        <family val="1"/>
        <charset val="238"/>
      </rPr>
      <t>dopuszczono rozmiar 10cm x25cm;</t>
    </r>
  </si>
  <si>
    <t>dodatek nr 2 do SWZ - zmiana (2)
Załącznik nr 1 do oferty na dostawę produktów medycznych do leczenia ran, nr sprawy PCZSzp/TP-MN/17/2024
opis przedmiotu zamówienia</t>
  </si>
  <si>
    <r>
      <t xml:space="preserve">Wchłanialna hemostatyczna gąbka żelatynowa 70x50x1mm, sterylna, dobrze przylega do miejsca krwawienia i może wchłonąć średnio około 45-krotną objętość płynu w stosunku do własnej masy, podwójne opakowanie wyrobu typu blister ułatwiające jego aseptyczną ekspozycję i zabezpieczające przed przeniesieniem zanieczyszczeń w obrębie pola operacyjnego;
</t>
    </r>
    <r>
      <rPr>
        <sz val="9"/>
        <color rgb="FF0000FF"/>
        <rFont val="Garamond"/>
        <family val="1"/>
        <charset val="238"/>
      </rPr>
      <t>dopuszczono opakowanie po 10szt., pod warunkiem przeliczenia ilości;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</si>
</sst>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_-* #,##0.00000\ &quot;zł&quot;_-;\-* #,##0.00000\ &quot;zł&quot;_-;_-* &quot;-&quot;??\ &quot;zł&quot;_-;_-@_-"/>
  </numFmts>
  <fonts count="16" x14ac:knownFonts="1">
    <font>
      <sz val="10"/>
      <name val="Arial"/>
      <charset val="238"/>
    </font>
    <font>
      <sz val="10"/>
      <name val="Garamond"/>
      <family val="1"/>
      <charset val="238"/>
    </font>
    <font>
      <b/>
      <sz val="10"/>
      <name val="Garamond"/>
      <family val="1"/>
      <charset val="238"/>
    </font>
    <font>
      <sz val="8"/>
      <name val="Garamond"/>
      <family val="1"/>
      <charset val="238"/>
    </font>
    <font>
      <sz val="7"/>
      <name val="Garamond"/>
      <family val="1"/>
      <charset val="238"/>
    </font>
    <font>
      <b/>
      <sz val="9"/>
      <name val="Garamond"/>
      <family val="1"/>
      <charset val="238"/>
    </font>
    <font>
      <sz val="9"/>
      <name val="Garamond"/>
      <family val="1"/>
      <charset val="238"/>
    </font>
    <font>
      <sz val="9"/>
      <color indexed="12"/>
      <name val="Garamond"/>
      <family val="1"/>
      <charset val="238"/>
    </font>
    <font>
      <b/>
      <sz val="9"/>
      <color indexed="12"/>
      <name val="Garamond"/>
      <family val="1"/>
      <charset val="238"/>
    </font>
    <font>
      <sz val="8"/>
      <color indexed="9"/>
      <name val="Garamond"/>
      <family val="1"/>
      <charset val="238"/>
    </font>
    <font>
      <sz val="10"/>
      <color indexed="9"/>
      <name val="Garamond"/>
      <family val="1"/>
      <charset val="238"/>
    </font>
    <font>
      <b/>
      <sz val="8"/>
      <name val="Garamond"/>
      <family val="1"/>
      <charset val="238"/>
    </font>
    <font>
      <sz val="8"/>
      <name val="Arial"/>
      <family val="2"/>
      <charset val="238"/>
    </font>
    <font>
      <u/>
      <sz val="9"/>
      <name val="Garamond"/>
      <family val="1"/>
      <charset val="238"/>
    </font>
    <font>
      <sz val="9"/>
      <color rgb="FF0000FF"/>
      <name val="Garamond"/>
      <family val="1"/>
      <charset val="238"/>
    </font>
    <font>
      <b/>
      <sz val="9"/>
      <color rgb="FFFF00FF"/>
      <name val="Garamond"/>
      <family val="1"/>
      <charset val="238"/>
    </font>
  </fonts>
  <fills count="8">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CCFFCC"/>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32">
    <xf numFmtId="0" fontId="0" fillId="0" borderId="0" xfId="0"/>
    <xf numFmtId="0" fontId="1" fillId="0" borderId="1" xfId="0" applyFont="1" applyBorder="1"/>
    <xf numFmtId="0" fontId="3" fillId="0" borderId="1" xfId="0" applyFont="1" applyBorder="1" applyAlignment="1">
      <alignment horizontal="center" wrapText="1"/>
    </xf>
    <xf numFmtId="44" fontId="1" fillId="0" borderId="1" xfId="0" applyNumberFormat="1" applyFont="1" applyBorder="1" applyAlignment="1">
      <alignment horizontal="center"/>
    </xf>
    <xf numFmtId="44" fontId="1" fillId="0" borderId="1" xfId="0" applyNumberFormat="1" applyFont="1" applyBorder="1"/>
    <xf numFmtId="44" fontId="3" fillId="0" borderId="1" xfId="0" applyNumberFormat="1" applyFont="1" applyBorder="1" applyAlignment="1">
      <alignment wrapText="1"/>
    </xf>
    <xf numFmtId="0" fontId="1" fillId="2" borderId="1" xfId="0" applyFont="1" applyFill="1" applyBorder="1"/>
    <xf numFmtId="0" fontId="1" fillId="0" borderId="1" xfId="0" applyFont="1" applyFill="1" applyBorder="1"/>
    <xf numFmtId="44" fontId="6" fillId="0" borderId="1" xfId="0" applyNumberFormat="1" applyFont="1" applyFill="1" applyBorder="1"/>
    <xf numFmtId="44" fontId="1" fillId="0" borderId="1" xfId="0" applyNumberFormat="1" applyFont="1" applyFill="1" applyBorder="1"/>
    <xf numFmtId="0" fontId="2" fillId="0" borderId="1" xfId="0" applyFont="1" applyBorder="1"/>
    <xf numFmtId="44" fontId="3" fillId="0" borderId="1" xfId="0" applyNumberFormat="1" applyFont="1" applyFill="1" applyBorder="1" applyAlignment="1">
      <alignment wrapText="1"/>
    </xf>
    <xf numFmtId="3"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0" borderId="1" xfId="0" applyFont="1" applyFill="1" applyBorder="1" applyAlignment="1">
      <alignment horizontal="center" wrapText="1"/>
    </xf>
    <xf numFmtId="0" fontId="6" fillId="0" borderId="1" xfId="0" applyFont="1" applyFill="1" applyBorder="1" applyAlignment="1">
      <alignment wrapText="1"/>
    </xf>
    <xf numFmtId="0" fontId="6" fillId="0" borderId="1" xfId="0" applyFont="1" applyBorder="1" applyAlignment="1">
      <alignment wrapText="1"/>
    </xf>
    <xf numFmtId="1" fontId="1" fillId="0" borderId="1" xfId="0" applyNumberFormat="1" applyFont="1" applyBorder="1"/>
    <xf numFmtId="44" fontId="6" fillId="3" borderId="1" xfId="0" applyNumberFormat="1" applyFont="1" applyFill="1" applyBorder="1"/>
    <xf numFmtId="0" fontId="1" fillId="4" borderId="1" xfId="0" applyFont="1" applyFill="1" applyBorder="1"/>
    <xf numFmtId="0" fontId="3" fillId="4" borderId="1" xfId="0" applyFont="1" applyFill="1" applyBorder="1" applyAlignment="1">
      <alignment horizontal="center" wrapText="1"/>
    </xf>
    <xf numFmtId="44" fontId="6" fillId="4" borderId="1" xfId="0" applyNumberFormat="1" applyFont="1" applyFill="1" applyBorder="1"/>
    <xf numFmtId="44" fontId="1" fillId="4" borderId="1" xfId="0" applyNumberFormat="1" applyFont="1" applyFill="1" applyBorder="1"/>
    <xf numFmtId="0" fontId="3" fillId="4" borderId="1" xfId="0" applyNumberFormat="1" applyFont="1" applyFill="1" applyBorder="1" applyAlignment="1">
      <alignment horizontal="center" wrapText="1"/>
    </xf>
    <xf numFmtId="44" fontId="4" fillId="4" borderId="1" xfId="0" applyNumberFormat="1" applyFont="1" applyFill="1" applyBorder="1" applyAlignment="1">
      <alignment horizontal="center" wrapText="1"/>
    </xf>
    <xf numFmtId="1" fontId="1" fillId="4" borderId="1" xfId="0" applyNumberFormat="1" applyFont="1" applyFill="1" applyBorder="1"/>
    <xf numFmtId="0" fontId="6" fillId="4" borderId="1" xfId="0" applyFont="1" applyFill="1" applyBorder="1" applyAlignment="1">
      <alignment wrapText="1"/>
    </xf>
    <xf numFmtId="44" fontId="3" fillId="4" borderId="1" xfId="0" applyNumberFormat="1" applyFont="1" applyFill="1" applyBorder="1" applyAlignment="1">
      <alignment wrapText="1"/>
    </xf>
    <xf numFmtId="44" fontId="2" fillId="4" borderId="1" xfId="0" applyNumberFormat="1" applyFont="1" applyFill="1" applyBorder="1"/>
    <xf numFmtId="44" fontId="11" fillId="4" borderId="1" xfId="0" applyNumberFormat="1" applyFont="1" applyFill="1" applyBorder="1" applyAlignment="1">
      <alignment horizontal="center" wrapText="1"/>
    </xf>
    <xf numFmtId="44" fontId="11" fillId="4" borderId="1" xfId="0" applyNumberFormat="1" applyFont="1" applyFill="1" applyBorder="1" applyAlignment="1">
      <alignment wrapText="1"/>
    </xf>
    <xf numFmtId="0" fontId="6" fillId="4" borderId="3" xfId="0" applyFont="1" applyFill="1" applyBorder="1" applyAlignment="1">
      <alignment vertical="center" wrapText="1"/>
    </xf>
    <xf numFmtId="44" fontId="1" fillId="4" borderId="1" xfId="0" applyNumberFormat="1" applyFont="1" applyFill="1" applyBorder="1" applyAlignment="1">
      <alignment horizontal="center"/>
    </xf>
    <xf numFmtId="44" fontId="10" fillId="4" borderId="1" xfId="0" applyNumberFormat="1" applyFont="1" applyFill="1" applyBorder="1"/>
    <xf numFmtId="44" fontId="3" fillId="4" borderId="1" xfId="0" applyNumberFormat="1" applyFont="1" applyFill="1" applyBorder="1" applyAlignment="1">
      <alignment horizontal="center" wrapText="1"/>
    </xf>
    <xf numFmtId="3" fontId="6" fillId="4" borderId="1" xfId="0" applyNumberFormat="1" applyFont="1" applyFill="1" applyBorder="1" applyAlignment="1">
      <alignment horizontal="center" wrapText="1"/>
    </xf>
    <xf numFmtId="0" fontId="2" fillId="4" borderId="1" xfId="0" applyFont="1" applyFill="1" applyBorder="1"/>
    <xf numFmtId="1" fontId="2" fillId="4" borderId="1" xfId="0" applyNumberFormat="1" applyFont="1" applyFill="1" applyBorder="1"/>
    <xf numFmtId="44" fontId="6" fillId="4" borderId="1" xfId="0" applyNumberFormat="1" applyFont="1" applyFill="1" applyBorder="1" applyAlignment="1">
      <alignment horizontal="center"/>
    </xf>
    <xf numFmtId="44" fontId="6" fillId="4" borderId="1" xfId="0" applyNumberFormat="1" applyFont="1" applyFill="1" applyBorder="1" applyAlignment="1">
      <alignment wrapText="1"/>
    </xf>
    <xf numFmtId="0" fontId="3" fillId="4" borderId="1" xfId="0" applyFont="1" applyFill="1" applyBorder="1" applyAlignment="1">
      <alignment wrapText="1"/>
    </xf>
    <xf numFmtId="0" fontId="6" fillId="4" borderId="1" xfId="0" applyFont="1" applyFill="1" applyBorder="1" applyAlignment="1">
      <alignment horizontal="center" wrapText="1"/>
    </xf>
    <xf numFmtId="0" fontId="11" fillId="4" borderId="1" xfId="0" applyFont="1" applyFill="1" applyBorder="1"/>
    <xf numFmtId="44" fontId="9" fillId="4" borderId="1" xfId="0" applyNumberFormat="1" applyFont="1" applyFill="1" applyBorder="1" applyAlignment="1">
      <alignment horizontal="center" wrapText="1"/>
    </xf>
    <xf numFmtId="3" fontId="3" fillId="4" borderId="1" xfId="0" applyNumberFormat="1" applyFont="1" applyFill="1" applyBorder="1" applyAlignment="1">
      <alignment horizontal="center" wrapText="1"/>
    </xf>
    <xf numFmtId="0" fontId="6" fillId="4" borderId="4" xfId="0" applyFont="1" applyFill="1" applyBorder="1" applyAlignment="1">
      <alignment vertical="center" wrapText="1"/>
    </xf>
    <xf numFmtId="0" fontId="9" fillId="4" borderId="1" xfId="0" applyNumberFormat="1" applyFont="1" applyFill="1" applyBorder="1" applyAlignment="1">
      <alignment horizontal="center" wrapText="1"/>
    </xf>
    <xf numFmtId="0" fontId="3" fillId="4" borderId="1" xfId="0" applyFont="1" applyFill="1" applyBorder="1" applyAlignment="1">
      <alignment vertical="center" wrapText="1"/>
    </xf>
    <xf numFmtId="44" fontId="6" fillId="4" borderId="1" xfId="0" applyNumberFormat="1" applyFont="1" applyFill="1" applyBorder="1" applyAlignment="1">
      <alignment vertical="center" wrapText="1"/>
    </xf>
    <xf numFmtId="44" fontId="11" fillId="4" borderId="1" xfId="0" applyNumberFormat="1" applyFont="1" applyFill="1" applyBorder="1" applyAlignment="1">
      <alignment horizontal="center"/>
    </xf>
    <xf numFmtId="44" fontId="11" fillId="4" borderId="1" xfId="0" applyNumberFormat="1" applyFont="1" applyFill="1" applyBorder="1"/>
    <xf numFmtId="0" fontId="1" fillId="4" borderId="1" xfId="0" applyNumberFormat="1" applyFont="1" applyFill="1" applyBorder="1" applyAlignment="1">
      <alignment horizontal="center"/>
    </xf>
    <xf numFmtId="0" fontId="1" fillId="4" borderId="1" xfId="0" applyFont="1" applyFill="1" applyBorder="1" applyAlignment="1">
      <alignment wrapText="1"/>
    </xf>
    <xf numFmtId="0" fontId="11" fillId="4" borderId="1" xfId="0" applyFont="1" applyFill="1" applyBorder="1" applyAlignment="1">
      <alignment wrapText="1"/>
    </xf>
    <xf numFmtId="0" fontId="5" fillId="4" borderId="1" xfId="0" applyFont="1" applyFill="1" applyBorder="1" applyAlignment="1">
      <alignment wrapText="1"/>
    </xf>
    <xf numFmtId="0" fontId="3" fillId="4" borderId="1" xfId="0" applyFont="1" applyFill="1" applyBorder="1" applyAlignment="1">
      <alignment horizontal="center" vertical="center" wrapText="1"/>
    </xf>
    <xf numFmtId="0" fontId="9" fillId="4" borderId="1" xfId="0" applyFont="1" applyFill="1" applyBorder="1" applyAlignment="1">
      <alignment horizontal="center" wrapText="1"/>
    </xf>
    <xf numFmtId="44" fontId="5" fillId="4" borderId="1" xfId="0" applyNumberFormat="1" applyFont="1" applyFill="1" applyBorder="1"/>
    <xf numFmtId="0" fontId="3" fillId="4" borderId="1" xfId="0" applyFont="1" applyFill="1" applyBorder="1" applyAlignment="1">
      <alignment horizontal="left" wrapText="1"/>
    </xf>
    <xf numFmtId="0" fontId="6" fillId="4" borderId="5" xfId="0" applyFont="1" applyFill="1" applyBorder="1" applyAlignment="1">
      <alignment vertical="center" wrapText="1"/>
    </xf>
    <xf numFmtId="0" fontId="11" fillId="4" borderId="1" xfId="0" applyNumberFormat="1" applyFont="1" applyFill="1" applyBorder="1" applyAlignment="1">
      <alignment horizontal="center" wrapText="1"/>
    </xf>
    <xf numFmtId="1" fontId="1" fillId="0" borderId="1" xfId="0" applyNumberFormat="1" applyFont="1" applyFill="1" applyBorder="1"/>
    <xf numFmtId="44" fontId="6" fillId="4" borderId="1" xfId="0" applyNumberFormat="1" applyFont="1" applyFill="1" applyBorder="1" applyAlignment="1">
      <alignment horizontal="left" vertical="center" wrapText="1"/>
    </xf>
    <xf numFmtId="0" fontId="1" fillId="0" borderId="0" xfId="0" applyFont="1"/>
    <xf numFmtId="44" fontId="1" fillId="0" borderId="0" xfId="0" applyNumberFormat="1" applyFont="1"/>
    <xf numFmtId="0" fontId="3" fillId="4" borderId="1" xfId="0" applyFont="1" applyFill="1" applyBorder="1" applyAlignment="1">
      <alignment horizontal="center" textRotation="90" wrapText="1"/>
    </xf>
    <xf numFmtId="0" fontId="1" fillId="4" borderId="1" xfId="0" applyFont="1" applyFill="1" applyBorder="1" applyAlignment="1">
      <alignment horizontal="center"/>
    </xf>
    <xf numFmtId="0" fontId="6" fillId="4" borderId="1" xfId="0" applyFont="1" applyFill="1" applyBorder="1" applyAlignment="1">
      <alignment vertical="top"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6" fillId="4" borderId="1" xfId="0" applyFont="1" applyFill="1" applyBorder="1" applyAlignment="1">
      <alignment vertical="center" wrapText="1"/>
    </xf>
    <xf numFmtId="0" fontId="1" fillId="4" borderId="1" xfId="0" applyFont="1" applyFill="1" applyBorder="1" applyAlignment="1">
      <alignment horizontal="center"/>
    </xf>
    <xf numFmtId="3" fontId="1" fillId="4" borderId="1" xfId="0" applyNumberFormat="1" applyFont="1" applyFill="1" applyBorder="1" applyAlignment="1">
      <alignment horizontal="center"/>
    </xf>
    <xf numFmtId="44" fontId="3" fillId="4" borderId="1" xfId="0" applyNumberFormat="1" applyFont="1" applyFill="1" applyBorder="1"/>
    <xf numFmtId="44" fontId="4" fillId="4" borderId="1" xfId="0" applyNumberFormat="1" applyFont="1" applyFill="1" applyBorder="1" applyAlignment="1">
      <alignment wrapText="1"/>
    </xf>
    <xf numFmtId="3" fontId="1" fillId="4" borderId="1" xfId="0" applyNumberFormat="1" applyFont="1" applyFill="1" applyBorder="1" applyAlignment="1">
      <alignment horizontal="center" wrapText="1"/>
    </xf>
    <xf numFmtId="3" fontId="6" fillId="4" borderId="1" xfId="0" applyNumberFormat="1" applyFont="1" applyFill="1" applyBorder="1" applyAlignment="1">
      <alignment vertical="center" wrapText="1"/>
    </xf>
    <xf numFmtId="3" fontId="6" fillId="4" borderId="1" xfId="0" applyNumberFormat="1" applyFont="1" applyFill="1" applyBorder="1" applyAlignment="1">
      <alignment horizontal="left" vertical="center" wrapText="1"/>
    </xf>
    <xf numFmtId="3" fontId="1" fillId="5" borderId="1" xfId="0" applyNumberFormat="1" applyFont="1" applyFill="1" applyBorder="1" applyAlignment="1">
      <alignment horizontal="center"/>
    </xf>
    <xf numFmtId="0" fontId="6" fillId="4" borderId="1" xfId="0" applyFont="1" applyFill="1" applyBorder="1" applyAlignment="1">
      <alignment horizontal="center"/>
    </xf>
    <xf numFmtId="0" fontId="8" fillId="4" borderId="1" xfId="0" applyFont="1" applyFill="1" applyBorder="1" applyAlignment="1">
      <alignment horizontal="center"/>
    </xf>
    <xf numFmtId="0" fontId="6" fillId="4" borderId="2" xfId="0" applyFont="1" applyFill="1" applyBorder="1" applyAlignment="1">
      <alignment horizontal="center" vertical="center"/>
    </xf>
    <xf numFmtId="0" fontId="6" fillId="0" borderId="1" xfId="0" applyFont="1" applyBorder="1" applyAlignment="1">
      <alignment horizontal="center"/>
    </xf>
    <xf numFmtId="0" fontId="6" fillId="4" borderId="3" xfId="0" applyFont="1" applyFill="1" applyBorder="1" applyAlignment="1">
      <alignment horizontal="center"/>
    </xf>
    <xf numFmtId="0" fontId="3" fillId="4" borderId="1" xfId="0" applyFont="1" applyFill="1" applyBorder="1" applyAlignment="1">
      <alignment horizontal="center" wrapText="1"/>
    </xf>
    <xf numFmtId="0" fontId="6" fillId="4" borderId="1" xfId="0" applyFont="1" applyFill="1" applyBorder="1" applyAlignment="1">
      <alignment vertical="top" wrapText="1"/>
    </xf>
    <xf numFmtId="0" fontId="6" fillId="6" borderId="1" xfId="0" applyFont="1" applyFill="1" applyBorder="1" applyAlignment="1">
      <alignment horizontal="center" wrapText="1"/>
    </xf>
    <xf numFmtId="0" fontId="6" fillId="6" borderId="1" xfId="0" applyFont="1" applyFill="1" applyBorder="1" applyAlignment="1">
      <alignment wrapText="1"/>
    </xf>
    <xf numFmtId="0" fontId="3" fillId="6" borderId="1" xfId="0" applyFont="1" applyFill="1" applyBorder="1" applyAlignment="1">
      <alignment horizontal="center" wrapText="1"/>
    </xf>
    <xf numFmtId="3" fontId="4" fillId="6" borderId="1" xfId="0" applyNumberFormat="1" applyFont="1" applyFill="1" applyBorder="1" applyAlignment="1">
      <alignment horizontal="center" wrapText="1"/>
    </xf>
    <xf numFmtId="44" fontId="4" fillId="6" borderId="1" xfId="0" applyNumberFormat="1" applyFont="1" applyFill="1" applyBorder="1" applyAlignment="1">
      <alignment horizontal="center" wrapText="1"/>
    </xf>
    <xf numFmtId="0" fontId="4" fillId="6" borderId="1" xfId="0" applyFont="1" applyFill="1" applyBorder="1" applyAlignment="1">
      <alignment horizontal="center" wrapText="1"/>
    </xf>
    <xf numFmtId="44" fontId="4" fillId="6" borderId="1" xfId="0" applyNumberFormat="1" applyFont="1" applyFill="1" applyBorder="1" applyAlignment="1">
      <alignment wrapText="1"/>
    </xf>
    <xf numFmtId="0" fontId="4" fillId="6" borderId="1" xfId="0" applyFont="1" applyFill="1" applyBorder="1" applyAlignment="1">
      <alignment wrapText="1"/>
    </xf>
    <xf numFmtId="1" fontId="4" fillId="6" borderId="1" xfId="0" applyNumberFormat="1" applyFont="1" applyFill="1" applyBorder="1" applyAlignment="1">
      <alignment wrapText="1"/>
    </xf>
    <xf numFmtId="0" fontId="2" fillId="7" borderId="1" xfId="0" applyFont="1" applyFill="1" applyBorder="1"/>
    <xf numFmtId="1" fontId="2" fillId="7" borderId="1" xfId="0" applyNumberFormat="1" applyFont="1" applyFill="1" applyBorder="1"/>
    <xf numFmtId="0" fontId="2" fillId="7" borderId="2" xfId="0" applyFont="1" applyFill="1" applyBorder="1"/>
    <xf numFmtId="1" fontId="2" fillId="7" borderId="2" xfId="0" applyNumberFormat="1" applyFont="1" applyFill="1" applyBorder="1"/>
    <xf numFmtId="0" fontId="6" fillId="4" borderId="1" xfId="0" applyFont="1" applyFill="1" applyBorder="1" applyAlignment="1">
      <alignment horizontal="center"/>
    </xf>
    <xf numFmtId="164" fontId="6" fillId="4" borderId="1" xfId="0" applyNumberFormat="1" applyFont="1" applyFill="1" applyBorder="1" applyAlignment="1">
      <alignment horizontal="center"/>
    </xf>
    <xf numFmtId="0" fontId="1" fillId="4" borderId="8" xfId="0" applyFont="1" applyFill="1" applyBorder="1"/>
    <xf numFmtId="1" fontId="1" fillId="4" borderId="3" xfId="0" applyNumberFormat="1" applyFont="1" applyFill="1" applyBorder="1"/>
    <xf numFmtId="0" fontId="1" fillId="4" borderId="3" xfId="0" applyFont="1" applyFill="1" applyBorder="1"/>
    <xf numFmtId="0" fontId="1" fillId="0" borderId="3" xfId="0" applyFont="1" applyBorder="1"/>
    <xf numFmtId="0" fontId="2" fillId="7" borderId="1" xfId="0" applyFont="1" applyFill="1" applyBorder="1" applyAlignment="1">
      <alignment horizontal="left" wrapText="1"/>
    </xf>
    <xf numFmtId="0" fontId="2" fillId="7" borderId="1" xfId="0" applyFont="1" applyFill="1" applyBorder="1" applyAlignment="1">
      <alignment horizontal="left"/>
    </xf>
    <xf numFmtId="0" fontId="6" fillId="4" borderId="1" xfId="0" applyFont="1" applyFill="1" applyBorder="1" applyAlignment="1">
      <alignment horizontal="center"/>
    </xf>
    <xf numFmtId="0" fontId="6"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2" fillId="4" borderId="1" xfId="0" applyFont="1" applyFill="1" applyBorder="1" applyAlignment="1">
      <alignment horizontal="center"/>
    </xf>
    <xf numFmtId="0" fontId="6" fillId="4" borderId="1" xfId="0" applyFont="1" applyFill="1" applyBorder="1" applyAlignment="1">
      <alignment vertical="top" wrapText="1"/>
    </xf>
    <xf numFmtId="0" fontId="6" fillId="4" borderId="3"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left" vertical="top" wrapText="1"/>
    </xf>
    <xf numFmtId="0" fontId="2" fillId="4" borderId="0" xfId="0" applyFont="1" applyFill="1" applyBorder="1" applyAlignment="1">
      <alignment horizontal="center" vertical="center" wrapText="1"/>
    </xf>
    <xf numFmtId="0" fontId="2" fillId="7" borderId="4" xfId="0" applyFont="1" applyFill="1" applyBorder="1" applyAlignment="1">
      <alignment horizontal="left" wrapText="1"/>
    </xf>
    <xf numFmtId="0" fontId="2" fillId="7" borderId="5" xfId="0" applyFont="1" applyFill="1" applyBorder="1" applyAlignment="1">
      <alignment horizontal="left" wrapText="1"/>
    </xf>
    <xf numFmtId="0" fontId="2" fillId="7" borderId="6" xfId="0" applyFont="1" applyFill="1" applyBorder="1" applyAlignment="1">
      <alignment horizontal="left" wrapText="1"/>
    </xf>
    <xf numFmtId="0" fontId="6" fillId="4" borderId="3"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 fillId="0" borderId="7" xfId="0" applyFont="1" applyBorder="1"/>
    <xf numFmtId="0" fontId="1" fillId="0" borderId="2" xfId="0" applyFont="1" applyBorder="1"/>
    <xf numFmtId="0" fontId="6" fillId="4" borderId="1" xfId="0" applyFont="1" applyFill="1" applyBorder="1" applyAlignment="1">
      <alignment vertical="center" wrapText="1"/>
    </xf>
    <xf numFmtId="0" fontId="2" fillId="7" borderId="2" xfId="0" applyFont="1" applyFill="1" applyBorder="1" applyAlignment="1">
      <alignment horizontal="left" wrapText="1"/>
    </xf>
    <xf numFmtId="0" fontId="2" fillId="7" borderId="2" xfId="0" applyFont="1" applyFill="1" applyBorder="1" applyAlignment="1">
      <alignment horizontal="left"/>
    </xf>
  </cellXfs>
  <cellStyles count="1">
    <cellStyle name="Normalny" xfId="0" builtinId="0"/>
  </cellStyles>
  <dxfs count="0"/>
  <tableStyles count="0" defaultTableStyle="TableStyleMedium9" defaultPivotStyle="PivotStyleLight16"/>
  <colors>
    <mruColors>
      <color rgb="FF339933"/>
      <color rgb="FF0000FF"/>
      <color rgb="FFFF00FF"/>
      <color rgb="FFCCECFF"/>
      <color rgb="FFCCFFCC"/>
      <color rgb="FFFF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7">
    <tabColor rgb="FFFFFF00"/>
  </sheetPr>
  <dimension ref="A1:O426"/>
  <sheetViews>
    <sheetView tabSelected="1" topLeftCell="A292" workbookViewId="0">
      <selection activeCell="L286" sqref="L286"/>
    </sheetView>
  </sheetViews>
  <sheetFormatPr defaultRowHeight="12.75" x14ac:dyDescent="0.2"/>
  <cols>
    <col min="1" max="1" width="4" style="82" customWidth="1"/>
    <col min="2" max="2" width="59.140625" style="16" customWidth="1"/>
    <col min="3" max="3" width="8.28515625" style="2" customWidth="1"/>
    <col min="4" max="4" width="10.42578125" style="78" customWidth="1"/>
    <col min="5" max="5" width="10.140625" style="18" customWidth="1"/>
    <col min="6" max="6" width="5.5703125" style="3" customWidth="1"/>
    <col min="7" max="7" width="12" style="1" customWidth="1"/>
    <col min="8" max="8" width="12.7109375" style="4" customWidth="1"/>
    <col min="9" max="9" width="14" style="5" customWidth="1"/>
    <col min="10" max="10" width="8.140625" style="5" customWidth="1"/>
    <col min="11" max="12" width="9.140625" style="1"/>
    <col min="13" max="13" width="9.140625" style="17"/>
    <col min="14" max="16384" width="9.140625" style="1"/>
  </cols>
  <sheetData>
    <row r="1" spans="1:15" s="104" customFormat="1" ht="46.5" customHeight="1" x14ac:dyDescent="0.2">
      <c r="A1" s="116" t="s">
        <v>352</v>
      </c>
      <c r="B1" s="116"/>
      <c r="C1" s="116"/>
      <c r="D1" s="116"/>
      <c r="E1" s="116"/>
      <c r="F1" s="116"/>
      <c r="G1" s="116"/>
      <c r="H1" s="116"/>
      <c r="I1" s="116"/>
      <c r="J1" s="116"/>
      <c r="K1" s="116"/>
      <c r="L1" s="101"/>
      <c r="M1" s="102"/>
      <c r="N1" s="103"/>
      <c r="O1" s="103"/>
    </row>
    <row r="2" spans="1:15" s="95" customFormat="1" ht="14.25" customHeight="1" x14ac:dyDescent="0.2">
      <c r="A2" s="106" t="s">
        <v>141</v>
      </c>
      <c r="B2" s="106"/>
      <c r="C2" s="106"/>
      <c r="D2" s="106"/>
      <c r="E2" s="106"/>
      <c r="F2" s="106"/>
      <c r="G2" s="106"/>
      <c r="H2" s="106"/>
      <c r="I2" s="106"/>
      <c r="J2" s="106"/>
      <c r="K2" s="106"/>
      <c r="M2" s="96"/>
    </row>
    <row r="3" spans="1:15" s="95" customFormat="1" ht="39.75" customHeight="1" x14ac:dyDescent="0.2">
      <c r="A3" s="117" t="s">
        <v>149</v>
      </c>
      <c r="B3" s="118"/>
      <c r="C3" s="118"/>
      <c r="D3" s="118"/>
      <c r="E3" s="118"/>
      <c r="F3" s="118"/>
      <c r="G3" s="118"/>
      <c r="H3" s="118"/>
      <c r="I3" s="118"/>
      <c r="J3" s="118"/>
      <c r="K3" s="119"/>
      <c r="M3" s="96"/>
    </row>
    <row r="4" spans="1:15" s="93" customFormat="1" ht="54" customHeight="1" x14ac:dyDescent="0.2">
      <c r="A4" s="86" t="s">
        <v>156</v>
      </c>
      <c r="B4" s="87" t="s">
        <v>157</v>
      </c>
      <c r="C4" s="88" t="s">
        <v>158</v>
      </c>
      <c r="D4" s="89" t="s">
        <v>265</v>
      </c>
      <c r="E4" s="90" t="s">
        <v>266</v>
      </c>
      <c r="F4" s="91" t="s">
        <v>159</v>
      </c>
      <c r="G4" s="92" t="s">
        <v>160</v>
      </c>
      <c r="H4" s="92" t="s">
        <v>161</v>
      </c>
      <c r="I4" s="93" t="s">
        <v>267</v>
      </c>
      <c r="J4" s="93" t="s">
        <v>220</v>
      </c>
      <c r="K4" s="93" t="s">
        <v>262</v>
      </c>
      <c r="M4" s="94"/>
    </row>
    <row r="5" spans="1:15" s="6" customFormat="1" ht="48" x14ac:dyDescent="0.2">
      <c r="A5" s="79">
        <v>1</v>
      </c>
      <c r="B5" s="26" t="s">
        <v>269</v>
      </c>
      <c r="C5" s="20" t="s">
        <v>162</v>
      </c>
      <c r="D5" s="72">
        <v>5000</v>
      </c>
      <c r="E5" s="100"/>
      <c r="F5" s="71"/>
      <c r="G5" s="22">
        <f>ROUND(D5*E5,2)</f>
        <v>0</v>
      </c>
      <c r="H5" s="22">
        <f>ROUND(G5+(G5*F5/100),2)</f>
        <v>0</v>
      </c>
      <c r="I5" s="39"/>
      <c r="J5" s="27"/>
      <c r="K5" s="19"/>
      <c r="L5" s="19"/>
      <c r="M5" s="25"/>
      <c r="N5" s="19"/>
      <c r="O5" s="19"/>
    </row>
    <row r="6" spans="1:15" s="6" customFormat="1" ht="48" x14ac:dyDescent="0.2">
      <c r="A6" s="79">
        <v>2</v>
      </c>
      <c r="B6" s="26" t="s">
        <v>270</v>
      </c>
      <c r="C6" s="20" t="s">
        <v>162</v>
      </c>
      <c r="D6" s="72">
        <v>1700</v>
      </c>
      <c r="E6" s="100"/>
      <c r="F6" s="71"/>
      <c r="G6" s="22">
        <f t="shared" ref="G6:G14" si="0">ROUND(D6*E6,2)</f>
        <v>0</v>
      </c>
      <c r="H6" s="22">
        <f t="shared" ref="H6:H14" si="1">ROUND(G6+(G6*F6/100),2)</f>
        <v>0</v>
      </c>
      <c r="I6" s="39"/>
      <c r="J6" s="27"/>
      <c r="K6" s="19"/>
      <c r="L6" s="19"/>
      <c r="M6" s="25"/>
      <c r="N6" s="19"/>
      <c r="O6" s="19"/>
    </row>
    <row r="7" spans="1:15" s="6" customFormat="1" ht="49.5" customHeight="1" x14ac:dyDescent="0.2">
      <c r="A7" s="79">
        <v>3</v>
      </c>
      <c r="B7" s="26" t="s">
        <v>271</v>
      </c>
      <c r="C7" s="20" t="s">
        <v>162</v>
      </c>
      <c r="D7" s="72">
        <v>100</v>
      </c>
      <c r="E7" s="100"/>
      <c r="F7" s="71"/>
      <c r="G7" s="22">
        <f t="shared" si="0"/>
        <v>0</v>
      </c>
      <c r="H7" s="22">
        <f t="shared" si="1"/>
        <v>0</v>
      </c>
      <c r="I7" s="39"/>
      <c r="J7" s="27"/>
      <c r="K7" s="19"/>
      <c r="L7" s="19"/>
      <c r="M7" s="25"/>
      <c r="N7" s="19"/>
      <c r="O7" s="19"/>
    </row>
    <row r="8" spans="1:15" s="6" customFormat="1" ht="48" x14ac:dyDescent="0.2">
      <c r="A8" s="79">
        <v>4</v>
      </c>
      <c r="B8" s="26" t="s">
        <v>272</v>
      </c>
      <c r="C8" s="20" t="s">
        <v>162</v>
      </c>
      <c r="D8" s="72">
        <v>5000</v>
      </c>
      <c r="E8" s="100"/>
      <c r="F8" s="66"/>
      <c r="G8" s="22">
        <f t="shared" si="0"/>
        <v>0</v>
      </c>
      <c r="H8" s="22">
        <f t="shared" si="1"/>
        <v>0</v>
      </c>
      <c r="I8" s="39"/>
      <c r="J8" s="27"/>
      <c r="K8" s="19"/>
      <c r="L8" s="19"/>
      <c r="M8" s="25"/>
      <c r="N8" s="19"/>
      <c r="O8" s="19"/>
    </row>
    <row r="9" spans="1:15" s="6" customFormat="1" ht="48" x14ac:dyDescent="0.2">
      <c r="A9" s="79">
        <v>5</v>
      </c>
      <c r="B9" s="26" t="s">
        <v>273</v>
      </c>
      <c r="C9" s="20" t="s">
        <v>162</v>
      </c>
      <c r="D9" s="72">
        <v>600</v>
      </c>
      <c r="E9" s="100"/>
      <c r="F9" s="66"/>
      <c r="G9" s="22">
        <f t="shared" si="0"/>
        <v>0</v>
      </c>
      <c r="H9" s="22">
        <f t="shared" si="1"/>
        <v>0</v>
      </c>
      <c r="I9" s="39"/>
      <c r="J9" s="27"/>
      <c r="K9" s="19"/>
      <c r="L9" s="19"/>
      <c r="M9" s="25"/>
      <c r="N9" s="19"/>
      <c r="O9" s="19"/>
    </row>
    <row r="10" spans="1:15" s="6" customFormat="1" ht="48" x14ac:dyDescent="0.2">
      <c r="A10" s="79">
        <v>6</v>
      </c>
      <c r="B10" s="26" t="s">
        <v>274</v>
      </c>
      <c r="C10" s="20" t="s">
        <v>162</v>
      </c>
      <c r="D10" s="72">
        <v>120</v>
      </c>
      <c r="E10" s="100"/>
      <c r="F10" s="66"/>
      <c r="G10" s="22">
        <f t="shared" si="0"/>
        <v>0</v>
      </c>
      <c r="H10" s="22">
        <f t="shared" si="1"/>
        <v>0</v>
      </c>
      <c r="I10" s="39"/>
      <c r="J10" s="27"/>
      <c r="K10" s="19"/>
      <c r="L10" s="19"/>
      <c r="M10" s="25"/>
      <c r="N10" s="19"/>
      <c r="O10" s="19"/>
    </row>
    <row r="11" spans="1:15" s="6" customFormat="1" ht="48" x14ac:dyDescent="0.2">
      <c r="A11" s="79">
        <v>7</v>
      </c>
      <c r="B11" s="26" t="s">
        <v>275</v>
      </c>
      <c r="C11" s="20" t="s">
        <v>162</v>
      </c>
      <c r="D11" s="72">
        <v>2000</v>
      </c>
      <c r="E11" s="100"/>
      <c r="F11" s="66"/>
      <c r="G11" s="22">
        <f t="shared" si="0"/>
        <v>0</v>
      </c>
      <c r="H11" s="22">
        <f t="shared" si="1"/>
        <v>0</v>
      </c>
      <c r="I11" s="39"/>
      <c r="J11" s="27"/>
      <c r="K11" s="19"/>
      <c r="L11" s="19"/>
      <c r="M11" s="25"/>
      <c r="N11" s="19"/>
      <c r="O11" s="19"/>
    </row>
    <row r="12" spans="1:15" s="6" customFormat="1" ht="48" x14ac:dyDescent="0.2">
      <c r="A12" s="79">
        <v>8</v>
      </c>
      <c r="B12" s="26" t="s">
        <v>276</v>
      </c>
      <c r="C12" s="20" t="s">
        <v>162</v>
      </c>
      <c r="D12" s="72">
        <v>1500</v>
      </c>
      <c r="E12" s="100"/>
      <c r="F12" s="66"/>
      <c r="G12" s="22">
        <f t="shared" si="0"/>
        <v>0</v>
      </c>
      <c r="H12" s="22">
        <f t="shared" si="1"/>
        <v>0</v>
      </c>
      <c r="I12" s="39"/>
      <c r="J12" s="27"/>
      <c r="K12" s="19"/>
      <c r="L12" s="19"/>
      <c r="M12" s="25"/>
      <c r="N12" s="19"/>
      <c r="O12" s="19"/>
    </row>
    <row r="13" spans="1:15" s="6" customFormat="1" ht="36" customHeight="1" x14ac:dyDescent="0.2">
      <c r="A13" s="79">
        <v>9</v>
      </c>
      <c r="B13" s="26" t="s">
        <v>277</v>
      </c>
      <c r="C13" s="20" t="s">
        <v>163</v>
      </c>
      <c r="D13" s="72">
        <v>30000</v>
      </c>
      <c r="E13" s="100"/>
      <c r="F13" s="66"/>
      <c r="G13" s="22">
        <f t="shared" si="0"/>
        <v>0</v>
      </c>
      <c r="H13" s="22">
        <f t="shared" si="1"/>
        <v>0</v>
      </c>
      <c r="I13" s="39"/>
      <c r="J13" s="27"/>
      <c r="K13" s="19"/>
      <c r="L13" s="19"/>
      <c r="M13" s="25"/>
      <c r="N13" s="19"/>
      <c r="O13" s="19"/>
    </row>
    <row r="14" spans="1:15" s="6" customFormat="1" ht="25.5" customHeight="1" x14ac:dyDescent="0.2">
      <c r="A14" s="79">
        <v>10</v>
      </c>
      <c r="B14" s="26" t="s">
        <v>152</v>
      </c>
      <c r="C14" s="20" t="s">
        <v>155</v>
      </c>
      <c r="D14" s="72">
        <v>50</v>
      </c>
      <c r="E14" s="100"/>
      <c r="F14" s="66"/>
      <c r="G14" s="22">
        <f t="shared" si="0"/>
        <v>0</v>
      </c>
      <c r="H14" s="22">
        <f t="shared" si="1"/>
        <v>0</v>
      </c>
      <c r="I14" s="39"/>
      <c r="J14" s="27"/>
      <c r="K14" s="19"/>
      <c r="L14" s="19"/>
      <c r="M14" s="25"/>
      <c r="N14" s="19"/>
      <c r="O14" s="19"/>
    </row>
    <row r="15" spans="1:15" ht="16.5" customHeight="1" x14ac:dyDescent="0.2">
      <c r="A15" s="110" t="s">
        <v>219</v>
      </c>
      <c r="B15" s="110"/>
      <c r="C15" s="110"/>
      <c r="D15" s="110"/>
      <c r="E15" s="110"/>
      <c r="F15" s="110"/>
      <c r="G15" s="28">
        <f>SUM(G5:G14)</f>
        <v>0</v>
      </c>
      <c r="H15" s="28">
        <f>SUM(H5:H14)</f>
        <v>0</v>
      </c>
      <c r="I15" s="30"/>
      <c r="J15" s="30"/>
      <c r="K15" s="19"/>
      <c r="L15" s="19"/>
      <c r="M15" s="25"/>
      <c r="N15" s="19"/>
      <c r="O15" s="19"/>
    </row>
    <row r="16" spans="1:15" s="95" customFormat="1" ht="14.25" customHeight="1" x14ac:dyDescent="0.2">
      <c r="A16" s="106" t="s">
        <v>142</v>
      </c>
      <c r="B16" s="106"/>
      <c r="C16" s="106"/>
      <c r="D16" s="106"/>
      <c r="E16" s="106"/>
      <c r="F16" s="106"/>
      <c r="G16" s="106"/>
      <c r="H16" s="106"/>
      <c r="I16" s="106"/>
      <c r="J16" s="106"/>
      <c r="M16" s="96"/>
    </row>
    <row r="17" spans="1:15" s="6" customFormat="1" ht="36" x14ac:dyDescent="0.2">
      <c r="A17" s="79">
        <v>1</v>
      </c>
      <c r="B17" s="26" t="s">
        <v>228</v>
      </c>
      <c r="C17" s="20" t="s">
        <v>163</v>
      </c>
      <c r="D17" s="72">
        <v>15000</v>
      </c>
      <c r="E17" s="21"/>
      <c r="F17" s="66"/>
      <c r="G17" s="22">
        <f t="shared" ref="G17:G23" si="2">D17*E17</f>
        <v>0</v>
      </c>
      <c r="H17" s="22">
        <f t="shared" ref="H17:H23" si="3">ROUND(G17+(G17*F17/100),2)</f>
        <v>0</v>
      </c>
      <c r="I17" s="39"/>
      <c r="J17" s="73"/>
      <c r="K17" s="19"/>
      <c r="L17" s="19"/>
      <c r="M17" s="25"/>
      <c r="N17" s="19"/>
      <c r="O17" s="19"/>
    </row>
    <row r="18" spans="1:15" s="6" customFormat="1" ht="36" x14ac:dyDescent="0.2">
      <c r="A18" s="79">
        <v>2</v>
      </c>
      <c r="B18" s="26" t="s">
        <v>212</v>
      </c>
      <c r="C18" s="20" t="s">
        <v>163</v>
      </c>
      <c r="D18" s="72">
        <v>10000</v>
      </c>
      <c r="E18" s="21"/>
      <c r="F18" s="66"/>
      <c r="G18" s="22">
        <f t="shared" si="2"/>
        <v>0</v>
      </c>
      <c r="H18" s="22">
        <f t="shared" si="3"/>
        <v>0</v>
      </c>
      <c r="I18" s="39"/>
      <c r="J18" s="73"/>
      <c r="K18" s="19"/>
      <c r="L18" s="19"/>
      <c r="M18" s="25"/>
      <c r="N18" s="19"/>
      <c r="O18" s="19"/>
    </row>
    <row r="19" spans="1:15" s="6" customFormat="1" ht="36" x14ac:dyDescent="0.2">
      <c r="A19" s="79">
        <v>3</v>
      </c>
      <c r="B19" s="26" t="s">
        <v>213</v>
      </c>
      <c r="C19" s="20" t="s">
        <v>163</v>
      </c>
      <c r="D19" s="72">
        <v>10000</v>
      </c>
      <c r="E19" s="21"/>
      <c r="F19" s="66"/>
      <c r="G19" s="22">
        <f t="shared" si="2"/>
        <v>0</v>
      </c>
      <c r="H19" s="22">
        <f t="shared" si="3"/>
        <v>0</v>
      </c>
      <c r="I19" s="39"/>
      <c r="J19" s="73"/>
      <c r="K19" s="19"/>
      <c r="L19" s="19"/>
      <c r="M19" s="25"/>
      <c r="N19" s="19"/>
      <c r="O19" s="19"/>
    </row>
    <row r="20" spans="1:15" s="6" customFormat="1" ht="36" x14ac:dyDescent="0.2">
      <c r="A20" s="79">
        <v>4</v>
      </c>
      <c r="B20" s="26" t="s">
        <v>214</v>
      </c>
      <c r="C20" s="20" t="s">
        <v>163</v>
      </c>
      <c r="D20" s="72">
        <v>5000</v>
      </c>
      <c r="E20" s="21"/>
      <c r="F20" s="66"/>
      <c r="G20" s="22">
        <f t="shared" si="2"/>
        <v>0</v>
      </c>
      <c r="H20" s="22">
        <f t="shared" si="3"/>
        <v>0</v>
      </c>
      <c r="I20" s="39"/>
      <c r="J20" s="73"/>
      <c r="K20" s="19"/>
      <c r="L20" s="19"/>
      <c r="M20" s="25"/>
      <c r="N20" s="19"/>
      <c r="O20" s="19"/>
    </row>
    <row r="21" spans="1:15" s="6" customFormat="1" ht="36" x14ac:dyDescent="0.2">
      <c r="A21" s="79">
        <v>5</v>
      </c>
      <c r="B21" s="26" t="s">
        <v>215</v>
      </c>
      <c r="C21" s="20" t="s">
        <v>163</v>
      </c>
      <c r="D21" s="72">
        <v>2000</v>
      </c>
      <c r="E21" s="21"/>
      <c r="F21" s="66"/>
      <c r="G21" s="22">
        <f t="shared" si="2"/>
        <v>0</v>
      </c>
      <c r="H21" s="22">
        <f t="shared" si="3"/>
        <v>0</v>
      </c>
      <c r="I21" s="39"/>
      <c r="J21" s="73"/>
      <c r="K21" s="19"/>
      <c r="L21" s="19"/>
      <c r="M21" s="25"/>
      <c r="N21" s="19"/>
      <c r="O21" s="19"/>
    </row>
    <row r="22" spans="1:15" s="6" customFormat="1" ht="48" x14ac:dyDescent="0.2">
      <c r="A22" s="79">
        <v>6</v>
      </c>
      <c r="B22" s="26" t="s">
        <v>351</v>
      </c>
      <c r="C22" s="20" t="s">
        <v>163</v>
      </c>
      <c r="D22" s="72">
        <v>2000</v>
      </c>
      <c r="E22" s="21"/>
      <c r="F22" s="66"/>
      <c r="G22" s="22">
        <f t="shared" si="2"/>
        <v>0</v>
      </c>
      <c r="H22" s="22">
        <f t="shared" si="3"/>
        <v>0</v>
      </c>
      <c r="I22" s="39"/>
      <c r="J22" s="73"/>
      <c r="K22" s="19"/>
      <c r="L22" s="19"/>
      <c r="M22" s="25"/>
      <c r="N22" s="19"/>
      <c r="O22" s="19"/>
    </row>
    <row r="23" spans="1:15" s="6" customFormat="1" ht="36" x14ac:dyDescent="0.2">
      <c r="A23" s="79">
        <v>7</v>
      </c>
      <c r="B23" s="26" t="s">
        <v>216</v>
      </c>
      <c r="C23" s="20" t="s">
        <v>163</v>
      </c>
      <c r="D23" s="72">
        <v>1000</v>
      </c>
      <c r="E23" s="21"/>
      <c r="F23" s="66"/>
      <c r="G23" s="22">
        <f t="shared" si="2"/>
        <v>0</v>
      </c>
      <c r="H23" s="22">
        <f t="shared" si="3"/>
        <v>0</v>
      </c>
      <c r="I23" s="39"/>
      <c r="J23" s="73"/>
      <c r="K23" s="19"/>
      <c r="L23" s="19"/>
      <c r="M23" s="25"/>
      <c r="N23" s="19"/>
      <c r="O23" s="19"/>
    </row>
    <row r="24" spans="1:15" ht="15.75" customHeight="1" x14ac:dyDescent="0.2">
      <c r="A24" s="110" t="s">
        <v>219</v>
      </c>
      <c r="B24" s="110"/>
      <c r="C24" s="110"/>
      <c r="D24" s="110"/>
      <c r="E24" s="110"/>
      <c r="F24" s="110"/>
      <c r="G24" s="28">
        <f>SUM(G17:G23)</f>
        <v>0</v>
      </c>
      <c r="H24" s="28">
        <f>SUM(H17:H23)</f>
        <v>0</v>
      </c>
      <c r="I24" s="50"/>
      <c r="J24" s="50"/>
      <c r="K24" s="19"/>
      <c r="L24" s="19"/>
      <c r="M24" s="25"/>
      <c r="N24" s="19"/>
      <c r="O24" s="19"/>
    </row>
    <row r="25" spans="1:15" s="95" customFormat="1" ht="18.75" customHeight="1" x14ac:dyDescent="0.2">
      <c r="A25" s="106" t="s">
        <v>143</v>
      </c>
      <c r="B25" s="106"/>
      <c r="C25" s="106"/>
      <c r="D25" s="106"/>
      <c r="E25" s="106"/>
      <c r="F25" s="106"/>
      <c r="G25" s="106"/>
      <c r="H25" s="106"/>
      <c r="I25" s="106"/>
      <c r="J25" s="106"/>
      <c r="M25" s="96"/>
    </row>
    <row r="26" spans="1:15" s="6" customFormat="1" ht="36" customHeight="1" x14ac:dyDescent="0.2">
      <c r="A26" s="80">
        <v>1</v>
      </c>
      <c r="B26" s="26" t="s">
        <v>278</v>
      </c>
      <c r="C26" s="20" t="s">
        <v>164</v>
      </c>
      <c r="D26" s="72">
        <v>100</v>
      </c>
      <c r="E26" s="21"/>
      <c r="F26" s="66"/>
      <c r="G26" s="22">
        <f>D26*E26</f>
        <v>0</v>
      </c>
      <c r="H26" s="22">
        <f>ROUND(G26+(G26*F26/100),2)</f>
        <v>0</v>
      </c>
      <c r="I26" s="39"/>
      <c r="J26" s="27"/>
      <c r="K26" s="19"/>
      <c r="L26" s="19"/>
      <c r="M26" s="25"/>
      <c r="N26" s="19"/>
      <c r="O26" s="19"/>
    </row>
    <row r="27" spans="1:15" s="6" customFormat="1" ht="33.75" customHeight="1" x14ac:dyDescent="0.2">
      <c r="A27" s="80">
        <v>2</v>
      </c>
      <c r="B27" s="26" t="s">
        <v>279</v>
      </c>
      <c r="C27" s="20" t="s">
        <v>164</v>
      </c>
      <c r="D27" s="72">
        <v>200</v>
      </c>
      <c r="E27" s="21"/>
      <c r="F27" s="66"/>
      <c r="G27" s="22">
        <f>D27*E27</f>
        <v>0</v>
      </c>
      <c r="H27" s="22">
        <f>ROUND(G27+(G27*F27/100),2)</f>
        <v>0</v>
      </c>
      <c r="I27" s="39"/>
      <c r="J27" s="27"/>
      <c r="K27" s="19"/>
      <c r="L27" s="19"/>
      <c r="M27" s="25"/>
      <c r="N27" s="19"/>
      <c r="O27" s="19"/>
    </row>
    <row r="28" spans="1:15" s="6" customFormat="1" ht="36" customHeight="1" x14ac:dyDescent="0.2">
      <c r="A28" s="80">
        <v>3</v>
      </c>
      <c r="B28" s="26" t="s">
        <v>236</v>
      </c>
      <c r="C28" s="20" t="s">
        <v>164</v>
      </c>
      <c r="D28" s="72">
        <v>200</v>
      </c>
      <c r="E28" s="21"/>
      <c r="F28" s="66"/>
      <c r="G28" s="22">
        <f>D28*E28</f>
        <v>0</v>
      </c>
      <c r="H28" s="22">
        <f>ROUND(G28+(G28*F28/100),2)</f>
        <v>0</v>
      </c>
      <c r="I28" s="39"/>
      <c r="J28" s="27"/>
      <c r="K28" s="19"/>
      <c r="L28" s="19"/>
      <c r="M28" s="25"/>
      <c r="N28" s="19"/>
      <c r="O28" s="19"/>
    </row>
    <row r="29" spans="1:15" s="6" customFormat="1" ht="37.5" customHeight="1" x14ac:dyDescent="0.2">
      <c r="A29" s="80">
        <v>4</v>
      </c>
      <c r="B29" s="26" t="s">
        <v>280</v>
      </c>
      <c r="C29" s="20" t="s">
        <v>162</v>
      </c>
      <c r="D29" s="72">
        <v>20</v>
      </c>
      <c r="E29" s="21"/>
      <c r="F29" s="66"/>
      <c r="G29" s="22">
        <f>D29*E29</f>
        <v>0</v>
      </c>
      <c r="H29" s="22">
        <f>ROUND(G29+(G29*F29/100),2)</f>
        <v>0</v>
      </c>
      <c r="I29" s="39"/>
      <c r="J29" s="27"/>
      <c r="K29" s="19"/>
      <c r="L29" s="19"/>
      <c r="M29" s="25"/>
      <c r="N29" s="19"/>
      <c r="O29" s="19"/>
    </row>
    <row r="30" spans="1:15" x14ac:dyDescent="0.2">
      <c r="A30" s="110" t="s">
        <v>219</v>
      </c>
      <c r="B30" s="110"/>
      <c r="C30" s="110"/>
      <c r="D30" s="110"/>
      <c r="E30" s="110"/>
      <c r="F30" s="110"/>
      <c r="G30" s="28">
        <f>SUM(G26:G29)</f>
        <v>0</v>
      </c>
      <c r="H30" s="28">
        <f>SUM(H26:H29)</f>
        <v>0</v>
      </c>
      <c r="I30" s="30"/>
      <c r="J30" s="30"/>
      <c r="K30" s="19"/>
      <c r="L30" s="19"/>
      <c r="M30" s="25"/>
      <c r="N30" s="19"/>
      <c r="O30" s="19"/>
    </row>
    <row r="31" spans="1:15" s="95" customFormat="1" ht="29.25" customHeight="1" x14ac:dyDescent="0.2">
      <c r="A31" s="105" t="s">
        <v>281</v>
      </c>
      <c r="B31" s="105"/>
      <c r="C31" s="105"/>
      <c r="D31" s="105"/>
      <c r="E31" s="105"/>
      <c r="F31" s="105"/>
      <c r="G31" s="105"/>
      <c r="H31" s="105"/>
      <c r="I31" s="105"/>
      <c r="J31" s="105"/>
      <c r="M31" s="96"/>
    </row>
    <row r="32" spans="1:15" s="6" customFormat="1" x14ac:dyDescent="0.2">
      <c r="A32" s="79">
        <v>1</v>
      </c>
      <c r="B32" s="26" t="s">
        <v>165</v>
      </c>
      <c r="C32" s="20" t="s">
        <v>163</v>
      </c>
      <c r="D32" s="72">
        <v>2500</v>
      </c>
      <c r="E32" s="21"/>
      <c r="F32" s="66"/>
      <c r="G32" s="22">
        <f t="shared" ref="G32:G40" si="4">D32*E32</f>
        <v>0</v>
      </c>
      <c r="H32" s="22">
        <f t="shared" ref="H32:H40" si="5">ROUND(G32+(G32*F32/100),2)</f>
        <v>0</v>
      </c>
      <c r="I32" s="39"/>
      <c r="J32" s="27"/>
      <c r="K32" s="19"/>
      <c r="L32" s="19"/>
      <c r="M32" s="25"/>
      <c r="N32" s="19"/>
      <c r="O32" s="19"/>
    </row>
    <row r="33" spans="1:15" s="6" customFormat="1" x14ac:dyDescent="0.2">
      <c r="A33" s="79">
        <v>2</v>
      </c>
      <c r="B33" s="26" t="s">
        <v>166</v>
      </c>
      <c r="C33" s="20" t="s">
        <v>163</v>
      </c>
      <c r="D33" s="72">
        <v>7000</v>
      </c>
      <c r="E33" s="21"/>
      <c r="F33" s="66"/>
      <c r="G33" s="22">
        <f t="shared" si="4"/>
        <v>0</v>
      </c>
      <c r="H33" s="22">
        <f t="shared" si="5"/>
        <v>0</v>
      </c>
      <c r="I33" s="39"/>
      <c r="J33" s="27"/>
      <c r="K33" s="19"/>
      <c r="L33" s="19"/>
      <c r="M33" s="25"/>
      <c r="N33" s="19"/>
      <c r="O33" s="19"/>
    </row>
    <row r="34" spans="1:15" s="6" customFormat="1" x14ac:dyDescent="0.2">
      <c r="A34" s="79">
        <v>3</v>
      </c>
      <c r="B34" s="26" t="s">
        <v>167</v>
      </c>
      <c r="C34" s="20" t="s">
        <v>163</v>
      </c>
      <c r="D34" s="72">
        <v>7000</v>
      </c>
      <c r="E34" s="21"/>
      <c r="F34" s="66"/>
      <c r="G34" s="22">
        <f t="shared" si="4"/>
        <v>0</v>
      </c>
      <c r="H34" s="22">
        <f t="shared" si="5"/>
        <v>0</v>
      </c>
      <c r="I34" s="39"/>
      <c r="J34" s="27"/>
      <c r="K34" s="19"/>
      <c r="L34" s="19"/>
      <c r="M34" s="25"/>
      <c r="N34" s="19"/>
      <c r="O34" s="19"/>
    </row>
    <row r="35" spans="1:15" s="6" customFormat="1" x14ac:dyDescent="0.2">
      <c r="A35" s="79">
        <v>4</v>
      </c>
      <c r="B35" s="26" t="s">
        <v>174</v>
      </c>
      <c r="C35" s="20" t="s">
        <v>163</v>
      </c>
      <c r="D35" s="72">
        <v>2000</v>
      </c>
      <c r="E35" s="21"/>
      <c r="F35" s="66"/>
      <c r="G35" s="22">
        <f t="shared" si="4"/>
        <v>0</v>
      </c>
      <c r="H35" s="22">
        <f t="shared" si="5"/>
        <v>0</v>
      </c>
      <c r="I35" s="39"/>
      <c r="J35" s="27"/>
      <c r="K35" s="19"/>
      <c r="L35" s="19"/>
      <c r="M35" s="25"/>
      <c r="N35" s="19"/>
      <c r="O35" s="19"/>
    </row>
    <row r="36" spans="1:15" s="6" customFormat="1" x14ac:dyDescent="0.2">
      <c r="A36" s="79">
        <v>5</v>
      </c>
      <c r="B36" s="26" t="s">
        <v>175</v>
      </c>
      <c r="C36" s="20" t="s">
        <v>163</v>
      </c>
      <c r="D36" s="72">
        <v>1000</v>
      </c>
      <c r="E36" s="21"/>
      <c r="F36" s="66"/>
      <c r="G36" s="22">
        <f t="shared" si="4"/>
        <v>0</v>
      </c>
      <c r="H36" s="22">
        <f t="shared" si="5"/>
        <v>0</v>
      </c>
      <c r="I36" s="39"/>
      <c r="J36" s="27"/>
      <c r="K36" s="19"/>
      <c r="L36" s="19"/>
      <c r="M36" s="25"/>
      <c r="N36" s="19"/>
      <c r="O36" s="19"/>
    </row>
    <row r="37" spans="1:15" s="6" customFormat="1" x14ac:dyDescent="0.2">
      <c r="A37" s="79">
        <v>6</v>
      </c>
      <c r="B37" s="26" t="s">
        <v>176</v>
      </c>
      <c r="C37" s="20" t="s">
        <v>163</v>
      </c>
      <c r="D37" s="72">
        <v>3000</v>
      </c>
      <c r="E37" s="21"/>
      <c r="F37" s="66"/>
      <c r="G37" s="22">
        <f t="shared" si="4"/>
        <v>0</v>
      </c>
      <c r="H37" s="22">
        <f t="shared" si="5"/>
        <v>0</v>
      </c>
      <c r="I37" s="39"/>
      <c r="J37" s="27"/>
      <c r="K37" s="19"/>
      <c r="L37" s="19"/>
      <c r="M37" s="25"/>
      <c r="N37" s="19"/>
      <c r="O37" s="19"/>
    </row>
    <row r="38" spans="1:15" s="6" customFormat="1" ht="32.25" customHeight="1" x14ac:dyDescent="0.2">
      <c r="A38" s="79">
        <v>7</v>
      </c>
      <c r="B38" s="26" t="s">
        <v>227</v>
      </c>
      <c r="C38" s="20" t="s">
        <v>163</v>
      </c>
      <c r="D38" s="72">
        <v>5</v>
      </c>
      <c r="E38" s="21"/>
      <c r="F38" s="66"/>
      <c r="G38" s="22">
        <f t="shared" si="4"/>
        <v>0</v>
      </c>
      <c r="H38" s="22">
        <f t="shared" si="5"/>
        <v>0</v>
      </c>
      <c r="I38" s="39"/>
      <c r="J38" s="74"/>
      <c r="K38" s="19"/>
      <c r="L38" s="19"/>
      <c r="M38" s="25"/>
      <c r="N38" s="19"/>
      <c r="O38" s="19"/>
    </row>
    <row r="39" spans="1:15" s="6" customFormat="1" x14ac:dyDescent="0.2">
      <c r="A39" s="79">
        <v>8</v>
      </c>
      <c r="B39" s="26" t="s">
        <v>168</v>
      </c>
      <c r="C39" s="20" t="s">
        <v>169</v>
      </c>
      <c r="D39" s="72">
        <v>150</v>
      </c>
      <c r="E39" s="21"/>
      <c r="F39" s="66"/>
      <c r="G39" s="22">
        <f t="shared" si="4"/>
        <v>0</v>
      </c>
      <c r="H39" s="22">
        <f t="shared" si="5"/>
        <v>0</v>
      </c>
      <c r="I39" s="39"/>
      <c r="J39" s="27"/>
      <c r="K39" s="19"/>
      <c r="L39" s="19"/>
      <c r="M39" s="25"/>
      <c r="N39" s="19"/>
      <c r="O39" s="19"/>
    </row>
    <row r="40" spans="1:15" s="6" customFormat="1" ht="36" x14ac:dyDescent="0.2">
      <c r="A40" s="79">
        <v>9</v>
      </c>
      <c r="B40" s="26" t="s">
        <v>261</v>
      </c>
      <c r="C40" s="20" t="s">
        <v>163</v>
      </c>
      <c r="D40" s="72">
        <v>100</v>
      </c>
      <c r="E40" s="21"/>
      <c r="F40" s="66"/>
      <c r="G40" s="22">
        <f t="shared" si="4"/>
        <v>0</v>
      </c>
      <c r="H40" s="22">
        <f t="shared" si="5"/>
        <v>0</v>
      </c>
      <c r="I40" s="39"/>
      <c r="J40" s="27"/>
      <c r="K40" s="19"/>
      <c r="L40" s="19"/>
      <c r="M40" s="25"/>
      <c r="N40" s="19"/>
      <c r="O40" s="19"/>
    </row>
    <row r="41" spans="1:15" ht="17.25" customHeight="1" x14ac:dyDescent="0.2">
      <c r="A41" s="110" t="s">
        <v>219</v>
      </c>
      <c r="B41" s="110"/>
      <c r="C41" s="110"/>
      <c r="D41" s="110"/>
      <c r="E41" s="110"/>
      <c r="F41" s="110"/>
      <c r="G41" s="28">
        <f>SUM(G32:G40)</f>
        <v>0</v>
      </c>
      <c r="H41" s="28">
        <f>SUM(H32:H40)</f>
        <v>0</v>
      </c>
      <c r="I41" s="39"/>
      <c r="J41" s="27"/>
      <c r="K41" s="19"/>
      <c r="L41" s="19"/>
      <c r="M41" s="25"/>
      <c r="N41" s="19"/>
      <c r="O41" s="19"/>
    </row>
    <row r="42" spans="1:15" s="95" customFormat="1" x14ac:dyDescent="0.2">
      <c r="A42" s="106" t="s">
        <v>282</v>
      </c>
      <c r="B42" s="106"/>
      <c r="C42" s="106"/>
      <c r="D42" s="106"/>
      <c r="E42" s="106"/>
      <c r="F42" s="106"/>
      <c r="G42" s="106"/>
      <c r="H42" s="106"/>
      <c r="I42" s="106"/>
      <c r="J42" s="106"/>
    </row>
    <row r="43" spans="1:15" ht="65.25" customHeight="1" x14ac:dyDescent="0.2">
      <c r="A43" s="79">
        <v>1</v>
      </c>
      <c r="B43" s="70" t="s">
        <v>350</v>
      </c>
      <c r="C43" s="20" t="s">
        <v>163</v>
      </c>
      <c r="D43" s="72">
        <v>4000</v>
      </c>
      <c r="E43" s="21"/>
      <c r="F43" s="66"/>
      <c r="G43" s="22">
        <f>D43*E43</f>
        <v>0</v>
      </c>
      <c r="H43" s="22">
        <f>ROUND(G43+(G43*F43/100),2)</f>
        <v>0</v>
      </c>
      <c r="I43" s="27"/>
      <c r="J43" s="27"/>
      <c r="K43" s="19"/>
      <c r="L43" s="19"/>
      <c r="M43" s="19"/>
      <c r="N43" s="19"/>
      <c r="O43" s="19"/>
    </row>
    <row r="44" spans="1:15" ht="29.25" customHeight="1" x14ac:dyDescent="0.2">
      <c r="A44" s="79">
        <v>2</v>
      </c>
      <c r="B44" s="70" t="s">
        <v>32</v>
      </c>
      <c r="C44" s="20" t="s">
        <v>163</v>
      </c>
      <c r="D44" s="72">
        <v>2000</v>
      </c>
      <c r="E44" s="21"/>
      <c r="F44" s="66"/>
      <c r="G44" s="22">
        <f>D44*E44</f>
        <v>0</v>
      </c>
      <c r="H44" s="22">
        <f>ROUND(G44+(G44*F44/100),2)</f>
        <v>0</v>
      </c>
      <c r="I44" s="27"/>
      <c r="J44" s="27"/>
      <c r="K44" s="19"/>
      <c r="L44" s="19"/>
      <c r="M44" s="19"/>
      <c r="N44" s="19"/>
      <c r="O44" s="19"/>
    </row>
    <row r="45" spans="1:15" x14ac:dyDescent="0.2">
      <c r="A45" s="110" t="s">
        <v>219</v>
      </c>
      <c r="B45" s="110"/>
      <c r="C45" s="110"/>
      <c r="D45" s="110"/>
      <c r="E45" s="110"/>
      <c r="F45" s="110"/>
      <c r="G45" s="28">
        <f>SUM(G43:G44)</f>
        <v>0</v>
      </c>
      <c r="H45" s="28">
        <f>SUM(H43:H44)</f>
        <v>0</v>
      </c>
      <c r="I45" s="30"/>
      <c r="J45" s="30"/>
      <c r="K45" s="19"/>
      <c r="L45" s="19"/>
      <c r="M45" s="19"/>
      <c r="N45" s="19"/>
      <c r="O45" s="19"/>
    </row>
    <row r="46" spans="1:15" s="95" customFormat="1" ht="18.75" customHeight="1" x14ac:dyDescent="0.2">
      <c r="A46" s="105" t="s">
        <v>144</v>
      </c>
      <c r="B46" s="106"/>
      <c r="C46" s="106"/>
      <c r="D46" s="106"/>
      <c r="E46" s="106"/>
      <c r="F46" s="106"/>
      <c r="G46" s="106"/>
      <c r="H46" s="106"/>
      <c r="I46" s="106"/>
      <c r="J46" s="106"/>
      <c r="M46" s="96"/>
    </row>
    <row r="47" spans="1:15" s="6" customFormat="1" ht="36" x14ac:dyDescent="0.2">
      <c r="A47" s="79">
        <v>1</v>
      </c>
      <c r="B47" s="26" t="s">
        <v>237</v>
      </c>
      <c r="C47" s="20" t="s">
        <v>155</v>
      </c>
      <c r="D47" s="72">
        <v>4000</v>
      </c>
      <c r="E47" s="21"/>
      <c r="F47" s="66"/>
      <c r="G47" s="22">
        <f>D47*E47</f>
        <v>0</v>
      </c>
      <c r="H47" s="22">
        <f>ROUND(G47+(G47*F47/100),2)</f>
        <v>0</v>
      </c>
      <c r="I47" s="39"/>
      <c r="J47" s="39"/>
      <c r="K47" s="19"/>
      <c r="L47" s="19"/>
      <c r="M47" s="25"/>
      <c r="N47" s="19"/>
      <c r="O47" s="19"/>
    </row>
    <row r="48" spans="1:15" s="6" customFormat="1" ht="36" x14ac:dyDescent="0.2">
      <c r="A48" s="79">
        <v>2</v>
      </c>
      <c r="B48" s="26" t="s">
        <v>238</v>
      </c>
      <c r="C48" s="20" t="s">
        <v>155</v>
      </c>
      <c r="D48" s="72">
        <v>4500</v>
      </c>
      <c r="E48" s="21"/>
      <c r="F48" s="66"/>
      <c r="G48" s="22">
        <f>D48*E48</f>
        <v>0</v>
      </c>
      <c r="H48" s="22">
        <f>ROUND(G48+(G48*F48/100),2)</f>
        <v>0</v>
      </c>
      <c r="I48" s="39"/>
      <c r="J48" s="39"/>
      <c r="K48" s="19"/>
      <c r="L48" s="19"/>
      <c r="M48" s="25"/>
      <c r="N48" s="19"/>
      <c r="O48" s="19"/>
    </row>
    <row r="49" spans="1:15" s="6" customFormat="1" ht="36" x14ac:dyDescent="0.2">
      <c r="A49" s="79">
        <v>3</v>
      </c>
      <c r="B49" s="26" t="s">
        <v>239</v>
      </c>
      <c r="C49" s="20" t="s">
        <v>155</v>
      </c>
      <c r="D49" s="72">
        <v>1800</v>
      </c>
      <c r="E49" s="21"/>
      <c r="F49" s="66"/>
      <c r="G49" s="22">
        <f>D49*E49</f>
        <v>0</v>
      </c>
      <c r="H49" s="22">
        <f>ROUND(G49+(G49*F49/100),2)</f>
        <v>0</v>
      </c>
      <c r="I49" s="39"/>
      <c r="J49" s="39"/>
      <c r="K49" s="19"/>
      <c r="L49" s="19"/>
      <c r="M49" s="25"/>
      <c r="N49" s="19"/>
      <c r="O49" s="19"/>
    </row>
    <row r="50" spans="1:15" x14ac:dyDescent="0.2">
      <c r="A50" s="110" t="s">
        <v>219</v>
      </c>
      <c r="B50" s="110"/>
      <c r="C50" s="110"/>
      <c r="D50" s="110"/>
      <c r="E50" s="110"/>
      <c r="F50" s="110"/>
      <c r="G50" s="28">
        <f>SUM(G47:G49)</f>
        <v>0</v>
      </c>
      <c r="H50" s="28">
        <f>SUM(H47:H49)</f>
        <v>0</v>
      </c>
      <c r="I50" s="30"/>
      <c r="J50" s="30"/>
      <c r="K50" s="19"/>
      <c r="L50" s="19"/>
      <c r="M50" s="25"/>
      <c r="N50" s="19"/>
      <c r="O50" s="19"/>
    </row>
    <row r="51" spans="1:15" s="95" customFormat="1" ht="18" customHeight="1" x14ac:dyDescent="0.2">
      <c r="A51" s="106" t="s">
        <v>145</v>
      </c>
      <c r="B51" s="106"/>
      <c r="C51" s="106"/>
      <c r="D51" s="106"/>
      <c r="E51" s="106"/>
      <c r="F51" s="106"/>
      <c r="G51" s="106"/>
      <c r="H51" s="106"/>
      <c r="I51" s="106"/>
      <c r="J51" s="106"/>
      <c r="M51" s="96"/>
    </row>
    <row r="52" spans="1:15" s="6" customFormat="1" ht="24" x14ac:dyDescent="0.2">
      <c r="A52" s="79">
        <v>1</v>
      </c>
      <c r="B52" s="26" t="s">
        <v>35</v>
      </c>
      <c r="C52" s="20" t="s">
        <v>162</v>
      </c>
      <c r="D52" s="72">
        <v>1000</v>
      </c>
      <c r="E52" s="21"/>
      <c r="F52" s="66"/>
      <c r="G52" s="22">
        <f t="shared" ref="G52:G58" si="6">D52*E52</f>
        <v>0</v>
      </c>
      <c r="H52" s="22">
        <f t="shared" ref="H52:H58" si="7">ROUND(G52+(G52*F52/100),2)</f>
        <v>0</v>
      </c>
      <c r="I52" s="39"/>
      <c r="J52" s="27"/>
      <c r="K52" s="19"/>
      <c r="L52" s="19"/>
      <c r="M52" s="25"/>
      <c r="N52" s="19"/>
      <c r="O52" s="19"/>
    </row>
    <row r="53" spans="1:15" s="6" customFormat="1" ht="27.75" customHeight="1" x14ac:dyDescent="0.2">
      <c r="A53" s="79">
        <v>2</v>
      </c>
      <c r="B53" s="26" t="s">
        <v>316</v>
      </c>
      <c r="C53" s="20" t="s">
        <v>163</v>
      </c>
      <c r="D53" s="72">
        <v>1000</v>
      </c>
      <c r="E53" s="21"/>
      <c r="F53" s="66"/>
      <c r="G53" s="22">
        <f t="shared" si="6"/>
        <v>0</v>
      </c>
      <c r="H53" s="22">
        <f t="shared" si="7"/>
        <v>0</v>
      </c>
      <c r="I53" s="39"/>
      <c r="J53" s="27"/>
      <c r="K53" s="19"/>
      <c r="L53" s="19"/>
      <c r="M53" s="25"/>
      <c r="N53" s="19"/>
      <c r="O53" s="19"/>
    </row>
    <row r="54" spans="1:15" s="6" customFormat="1" ht="28.5" customHeight="1" x14ac:dyDescent="0.2">
      <c r="A54" s="79">
        <v>3</v>
      </c>
      <c r="B54" s="26" t="s">
        <v>317</v>
      </c>
      <c r="C54" s="20" t="s">
        <v>163</v>
      </c>
      <c r="D54" s="72">
        <v>2000</v>
      </c>
      <c r="E54" s="21"/>
      <c r="F54" s="66"/>
      <c r="G54" s="22">
        <f t="shared" si="6"/>
        <v>0</v>
      </c>
      <c r="H54" s="22">
        <f t="shared" si="7"/>
        <v>0</v>
      </c>
      <c r="I54" s="39"/>
      <c r="J54" s="27"/>
      <c r="K54" s="19"/>
      <c r="L54" s="19"/>
      <c r="M54" s="25"/>
      <c r="N54" s="19"/>
      <c r="O54" s="19"/>
    </row>
    <row r="55" spans="1:15" s="6" customFormat="1" ht="36" x14ac:dyDescent="0.2">
      <c r="A55" s="79">
        <v>4</v>
      </c>
      <c r="B55" s="26" t="s">
        <v>229</v>
      </c>
      <c r="C55" s="20" t="s">
        <v>155</v>
      </c>
      <c r="D55" s="72">
        <v>100</v>
      </c>
      <c r="E55" s="21"/>
      <c r="F55" s="66"/>
      <c r="G55" s="22">
        <f t="shared" si="6"/>
        <v>0</v>
      </c>
      <c r="H55" s="22">
        <f t="shared" si="7"/>
        <v>0</v>
      </c>
      <c r="I55" s="39"/>
      <c r="J55" s="27"/>
      <c r="K55" s="19"/>
      <c r="L55" s="19"/>
      <c r="M55" s="25"/>
      <c r="N55" s="19"/>
      <c r="O55" s="19"/>
    </row>
    <row r="56" spans="1:15" s="6" customFormat="1" ht="36" x14ac:dyDescent="0.2">
      <c r="A56" s="79">
        <v>5</v>
      </c>
      <c r="B56" s="26" t="s">
        <v>230</v>
      </c>
      <c r="C56" s="20" t="s">
        <v>155</v>
      </c>
      <c r="D56" s="72">
        <v>100</v>
      </c>
      <c r="E56" s="21"/>
      <c r="F56" s="66"/>
      <c r="G56" s="22">
        <f t="shared" si="6"/>
        <v>0</v>
      </c>
      <c r="H56" s="22">
        <f t="shared" si="7"/>
        <v>0</v>
      </c>
      <c r="I56" s="39"/>
      <c r="J56" s="27"/>
      <c r="K56" s="19"/>
      <c r="L56" s="19"/>
      <c r="M56" s="25"/>
      <c r="N56" s="19"/>
      <c r="O56" s="19"/>
    </row>
    <row r="57" spans="1:15" s="6" customFormat="1" ht="48.75" customHeight="1" x14ac:dyDescent="0.2">
      <c r="A57" s="79">
        <v>6</v>
      </c>
      <c r="B57" s="26" t="s">
        <v>231</v>
      </c>
      <c r="C57" s="20" t="s">
        <v>155</v>
      </c>
      <c r="D57" s="72">
        <v>100</v>
      </c>
      <c r="E57" s="21"/>
      <c r="F57" s="66"/>
      <c r="G57" s="22">
        <f t="shared" si="6"/>
        <v>0</v>
      </c>
      <c r="H57" s="22">
        <f t="shared" si="7"/>
        <v>0</v>
      </c>
      <c r="I57" s="39"/>
      <c r="J57" s="27"/>
      <c r="K57" s="19"/>
      <c r="L57" s="19"/>
      <c r="M57" s="25"/>
      <c r="N57" s="19"/>
      <c r="O57" s="19"/>
    </row>
    <row r="58" spans="1:15" s="6" customFormat="1" ht="36" x14ac:dyDescent="0.2">
      <c r="A58" s="79">
        <v>7</v>
      </c>
      <c r="B58" s="26" t="s">
        <v>232</v>
      </c>
      <c r="C58" s="20" t="s">
        <v>155</v>
      </c>
      <c r="D58" s="72">
        <v>100</v>
      </c>
      <c r="E58" s="21"/>
      <c r="F58" s="66"/>
      <c r="G58" s="22">
        <f t="shared" si="6"/>
        <v>0</v>
      </c>
      <c r="H58" s="22">
        <f t="shared" si="7"/>
        <v>0</v>
      </c>
      <c r="I58" s="39"/>
      <c r="J58" s="27"/>
      <c r="K58" s="19"/>
      <c r="L58" s="19"/>
      <c r="M58" s="25"/>
      <c r="N58" s="19"/>
      <c r="O58" s="19"/>
    </row>
    <row r="59" spans="1:15" x14ac:dyDescent="0.2">
      <c r="A59" s="110" t="s">
        <v>219</v>
      </c>
      <c r="B59" s="110"/>
      <c r="C59" s="110"/>
      <c r="D59" s="110"/>
      <c r="E59" s="110"/>
      <c r="F59" s="110"/>
      <c r="G59" s="28">
        <f>SUM(G52:G58)</f>
        <v>0</v>
      </c>
      <c r="H59" s="28">
        <f>SUM(H52:H58)</f>
        <v>0</v>
      </c>
      <c r="I59" s="27"/>
      <c r="J59" s="30"/>
      <c r="K59" s="19"/>
      <c r="L59" s="19"/>
      <c r="M59" s="25"/>
      <c r="N59" s="19"/>
      <c r="O59" s="19"/>
    </row>
    <row r="60" spans="1:15" s="95" customFormat="1" ht="27" customHeight="1" x14ac:dyDescent="0.2">
      <c r="A60" s="105" t="s">
        <v>330</v>
      </c>
      <c r="B60" s="106"/>
      <c r="C60" s="106"/>
      <c r="D60" s="106"/>
      <c r="E60" s="106"/>
      <c r="F60" s="106"/>
      <c r="G60" s="106"/>
      <c r="H60" s="106"/>
      <c r="I60" s="106"/>
      <c r="J60" s="106"/>
      <c r="M60" s="96"/>
    </row>
    <row r="61" spans="1:15" s="6" customFormat="1" ht="36" x14ac:dyDescent="0.2">
      <c r="A61" s="79">
        <v>1</v>
      </c>
      <c r="B61" s="26" t="s">
        <v>331</v>
      </c>
      <c r="C61" s="20" t="s">
        <v>163</v>
      </c>
      <c r="D61" s="72">
        <v>300</v>
      </c>
      <c r="E61" s="21"/>
      <c r="F61" s="66"/>
      <c r="G61" s="22">
        <f t="shared" ref="G61:G76" si="8">D61*E61</f>
        <v>0</v>
      </c>
      <c r="H61" s="22">
        <f t="shared" ref="H61:H76" si="9">ROUND(G61+(G61*F61/100),2)</f>
        <v>0</v>
      </c>
      <c r="I61" s="35"/>
      <c r="J61" s="27"/>
      <c r="K61" s="19"/>
      <c r="L61" s="19"/>
      <c r="M61" s="25"/>
      <c r="N61" s="19"/>
      <c r="O61" s="19"/>
    </row>
    <row r="62" spans="1:15" s="6" customFormat="1" ht="24" x14ac:dyDescent="0.2">
      <c r="A62" s="79">
        <v>2</v>
      </c>
      <c r="B62" s="26" t="s">
        <v>26</v>
      </c>
      <c r="C62" s="20" t="s">
        <v>163</v>
      </c>
      <c r="D62" s="72">
        <v>1000</v>
      </c>
      <c r="E62" s="21"/>
      <c r="F62" s="66"/>
      <c r="G62" s="22">
        <f t="shared" si="8"/>
        <v>0</v>
      </c>
      <c r="H62" s="22">
        <f t="shared" si="9"/>
        <v>0</v>
      </c>
      <c r="I62" s="35"/>
      <c r="J62" s="27"/>
      <c r="K62" s="19"/>
      <c r="L62" s="19"/>
      <c r="M62" s="25"/>
      <c r="N62" s="19"/>
      <c r="O62" s="19"/>
    </row>
    <row r="63" spans="1:15" s="6" customFormat="1" ht="37.5" customHeight="1" x14ac:dyDescent="0.2">
      <c r="A63" s="79">
        <v>3</v>
      </c>
      <c r="B63" s="26" t="s">
        <v>27</v>
      </c>
      <c r="C63" s="20" t="s">
        <v>163</v>
      </c>
      <c r="D63" s="72">
        <v>1900</v>
      </c>
      <c r="E63" s="21"/>
      <c r="F63" s="66"/>
      <c r="G63" s="22">
        <f t="shared" si="8"/>
        <v>0</v>
      </c>
      <c r="H63" s="22">
        <f t="shared" si="9"/>
        <v>0</v>
      </c>
      <c r="I63" s="35"/>
      <c r="J63" s="27"/>
      <c r="K63" s="19"/>
      <c r="L63" s="19"/>
      <c r="M63" s="25"/>
      <c r="N63" s="19"/>
      <c r="O63" s="19"/>
    </row>
    <row r="64" spans="1:15" s="6" customFormat="1" ht="27.75" customHeight="1" x14ac:dyDescent="0.2">
      <c r="A64" s="79">
        <v>4</v>
      </c>
      <c r="B64" s="26" t="s">
        <v>294</v>
      </c>
      <c r="C64" s="20" t="s">
        <v>163</v>
      </c>
      <c r="D64" s="72">
        <v>2000</v>
      </c>
      <c r="E64" s="21"/>
      <c r="F64" s="66"/>
      <c r="G64" s="22">
        <f t="shared" si="8"/>
        <v>0</v>
      </c>
      <c r="H64" s="22">
        <f t="shared" si="9"/>
        <v>0</v>
      </c>
      <c r="I64" s="35"/>
      <c r="J64" s="27"/>
      <c r="K64" s="19"/>
      <c r="L64" s="19"/>
      <c r="M64" s="25"/>
      <c r="N64" s="19"/>
      <c r="O64" s="19"/>
    </row>
    <row r="65" spans="1:15" s="6" customFormat="1" ht="35.25" customHeight="1" x14ac:dyDescent="0.2">
      <c r="A65" s="79">
        <v>5</v>
      </c>
      <c r="B65" s="26" t="s">
        <v>3</v>
      </c>
      <c r="C65" s="20" t="s">
        <v>153</v>
      </c>
      <c r="D65" s="72">
        <v>1000</v>
      </c>
      <c r="E65" s="21"/>
      <c r="F65" s="66"/>
      <c r="G65" s="22">
        <f t="shared" si="8"/>
        <v>0</v>
      </c>
      <c r="H65" s="22">
        <f t="shared" si="9"/>
        <v>0</v>
      </c>
      <c r="I65" s="35"/>
      <c r="J65" s="27"/>
      <c r="K65" s="19"/>
      <c r="L65" s="19"/>
      <c r="M65" s="25"/>
      <c r="N65" s="19"/>
      <c r="O65" s="19"/>
    </row>
    <row r="66" spans="1:15" s="6" customFormat="1" ht="37.5" customHeight="1" x14ac:dyDescent="0.2">
      <c r="A66" s="79">
        <v>6</v>
      </c>
      <c r="B66" s="26" t="s">
        <v>2</v>
      </c>
      <c r="C66" s="20" t="s">
        <v>153</v>
      </c>
      <c r="D66" s="72">
        <v>1200</v>
      </c>
      <c r="E66" s="21"/>
      <c r="F66" s="66"/>
      <c r="G66" s="22">
        <f t="shared" si="8"/>
        <v>0</v>
      </c>
      <c r="H66" s="22">
        <f t="shared" si="9"/>
        <v>0</v>
      </c>
      <c r="I66" s="35"/>
      <c r="J66" s="27"/>
      <c r="K66" s="19"/>
      <c r="L66" s="19"/>
      <c r="M66" s="25"/>
      <c r="N66" s="19"/>
      <c r="O66" s="19"/>
    </row>
    <row r="67" spans="1:15" s="6" customFormat="1" ht="24" x14ac:dyDescent="0.2">
      <c r="A67" s="79">
        <v>7</v>
      </c>
      <c r="B67" s="26" t="s">
        <v>28</v>
      </c>
      <c r="C67" s="20" t="s">
        <v>153</v>
      </c>
      <c r="D67" s="72">
        <v>50</v>
      </c>
      <c r="E67" s="21"/>
      <c r="F67" s="66"/>
      <c r="G67" s="22">
        <f t="shared" si="8"/>
        <v>0</v>
      </c>
      <c r="H67" s="22">
        <f t="shared" si="9"/>
        <v>0</v>
      </c>
      <c r="I67" s="35"/>
      <c r="J67" s="27"/>
      <c r="K67" s="19"/>
      <c r="L67" s="19"/>
      <c r="M67" s="25"/>
      <c r="N67" s="19"/>
      <c r="O67" s="19"/>
    </row>
    <row r="68" spans="1:15" s="6" customFormat="1" ht="24" x14ac:dyDescent="0.2">
      <c r="A68" s="79">
        <v>8</v>
      </c>
      <c r="B68" s="26" t="s">
        <v>29</v>
      </c>
      <c r="C68" s="20" t="s">
        <v>153</v>
      </c>
      <c r="D68" s="72">
        <v>400</v>
      </c>
      <c r="E68" s="21"/>
      <c r="F68" s="66"/>
      <c r="G68" s="22">
        <f t="shared" si="8"/>
        <v>0</v>
      </c>
      <c r="H68" s="22">
        <f t="shared" si="9"/>
        <v>0</v>
      </c>
      <c r="I68" s="35"/>
      <c r="J68" s="27"/>
      <c r="K68" s="19"/>
      <c r="L68" s="19"/>
      <c r="M68" s="25"/>
      <c r="N68" s="19"/>
      <c r="O68" s="19"/>
    </row>
    <row r="69" spans="1:15" s="6" customFormat="1" ht="24" x14ac:dyDescent="0.2">
      <c r="A69" s="79">
        <v>9</v>
      </c>
      <c r="B69" s="26" t="s">
        <v>30</v>
      </c>
      <c r="C69" s="20" t="s">
        <v>153</v>
      </c>
      <c r="D69" s="72">
        <v>50</v>
      </c>
      <c r="E69" s="21"/>
      <c r="F69" s="66"/>
      <c r="G69" s="22">
        <f t="shared" si="8"/>
        <v>0</v>
      </c>
      <c r="H69" s="22">
        <f t="shared" si="9"/>
        <v>0</v>
      </c>
      <c r="I69" s="35"/>
      <c r="J69" s="27"/>
      <c r="K69" s="19"/>
      <c r="L69" s="19"/>
      <c r="M69" s="25"/>
      <c r="N69" s="19"/>
      <c r="O69" s="19"/>
    </row>
    <row r="70" spans="1:15" s="6" customFormat="1" ht="36" x14ac:dyDescent="0.2">
      <c r="A70" s="79">
        <v>10</v>
      </c>
      <c r="B70" s="26" t="s">
        <v>217</v>
      </c>
      <c r="C70" s="20" t="s">
        <v>163</v>
      </c>
      <c r="D70" s="72">
        <v>500</v>
      </c>
      <c r="E70" s="21"/>
      <c r="F70" s="66"/>
      <c r="G70" s="22">
        <f t="shared" si="8"/>
        <v>0</v>
      </c>
      <c r="H70" s="22">
        <f t="shared" si="9"/>
        <v>0</v>
      </c>
      <c r="I70" s="35"/>
      <c r="J70" s="27"/>
      <c r="K70" s="19"/>
      <c r="L70" s="19"/>
      <c r="M70" s="25"/>
      <c r="N70" s="19"/>
      <c r="O70" s="19"/>
    </row>
    <row r="71" spans="1:15" s="6" customFormat="1" ht="34.5" customHeight="1" x14ac:dyDescent="0.2">
      <c r="A71" s="79">
        <v>11</v>
      </c>
      <c r="B71" s="26" t="s">
        <v>210</v>
      </c>
      <c r="C71" s="40" t="s">
        <v>41</v>
      </c>
      <c r="D71" s="72">
        <v>3000</v>
      </c>
      <c r="E71" s="21"/>
      <c r="F71" s="66"/>
      <c r="G71" s="22">
        <f t="shared" si="8"/>
        <v>0</v>
      </c>
      <c r="H71" s="22">
        <f t="shared" si="9"/>
        <v>0</v>
      </c>
      <c r="I71" s="35"/>
      <c r="J71" s="27"/>
      <c r="K71" s="19"/>
      <c r="L71" s="19"/>
      <c r="M71" s="25"/>
      <c r="N71" s="19"/>
      <c r="O71" s="19"/>
    </row>
    <row r="72" spans="1:15" s="6" customFormat="1" ht="24" x14ac:dyDescent="0.2">
      <c r="A72" s="79">
        <v>12</v>
      </c>
      <c r="B72" s="26" t="s">
        <v>295</v>
      </c>
      <c r="C72" s="20" t="s">
        <v>163</v>
      </c>
      <c r="D72" s="75">
        <v>150</v>
      </c>
      <c r="E72" s="21"/>
      <c r="F72" s="66"/>
      <c r="G72" s="22">
        <f t="shared" si="8"/>
        <v>0</v>
      </c>
      <c r="H72" s="22">
        <f t="shared" si="9"/>
        <v>0</v>
      </c>
      <c r="I72" s="41"/>
      <c r="J72" s="27"/>
      <c r="K72" s="19"/>
      <c r="L72" s="19"/>
      <c r="M72" s="25"/>
      <c r="N72" s="19"/>
      <c r="O72" s="19"/>
    </row>
    <row r="73" spans="1:15" s="6" customFormat="1" ht="24" x14ac:dyDescent="0.2">
      <c r="A73" s="79">
        <v>13</v>
      </c>
      <c r="B73" s="26" t="s">
        <v>296</v>
      </c>
      <c r="C73" s="20" t="s">
        <v>163</v>
      </c>
      <c r="D73" s="75">
        <v>150</v>
      </c>
      <c r="E73" s="21"/>
      <c r="F73" s="66"/>
      <c r="G73" s="22">
        <f t="shared" si="8"/>
        <v>0</v>
      </c>
      <c r="H73" s="22">
        <f t="shared" si="9"/>
        <v>0</v>
      </c>
      <c r="I73" s="41"/>
      <c r="J73" s="27"/>
      <c r="K73" s="19"/>
      <c r="L73" s="19"/>
      <c r="M73" s="25"/>
      <c r="N73" s="19"/>
      <c r="O73" s="19"/>
    </row>
    <row r="74" spans="1:15" s="6" customFormat="1" ht="48" x14ac:dyDescent="0.2">
      <c r="A74" s="79">
        <v>14</v>
      </c>
      <c r="B74" s="70" t="s">
        <v>251</v>
      </c>
      <c r="C74" s="20" t="s">
        <v>155</v>
      </c>
      <c r="D74" s="75">
        <v>200</v>
      </c>
      <c r="E74" s="38"/>
      <c r="F74" s="66"/>
      <c r="G74" s="22">
        <f t="shared" si="8"/>
        <v>0</v>
      </c>
      <c r="H74" s="22">
        <f t="shared" si="9"/>
        <v>0</v>
      </c>
      <c r="I74" s="41"/>
      <c r="J74" s="27"/>
      <c r="K74" s="19"/>
      <c r="L74" s="19"/>
      <c r="M74" s="25"/>
      <c r="N74" s="19"/>
      <c r="O74" s="19"/>
    </row>
    <row r="75" spans="1:15" s="6" customFormat="1" ht="36" x14ac:dyDescent="0.2">
      <c r="A75" s="79">
        <v>15</v>
      </c>
      <c r="B75" s="70" t="s">
        <v>33</v>
      </c>
      <c r="C75" s="20" t="s">
        <v>163</v>
      </c>
      <c r="D75" s="75">
        <v>1000</v>
      </c>
      <c r="E75" s="38"/>
      <c r="F75" s="66"/>
      <c r="G75" s="22">
        <f t="shared" si="8"/>
        <v>0</v>
      </c>
      <c r="H75" s="22">
        <f t="shared" si="9"/>
        <v>0</v>
      </c>
      <c r="I75" s="41"/>
      <c r="J75" s="27"/>
      <c r="K75" s="19"/>
      <c r="L75" s="19"/>
      <c r="M75" s="25"/>
      <c r="N75" s="19"/>
      <c r="O75" s="19"/>
    </row>
    <row r="76" spans="1:15" s="6" customFormat="1" ht="36" x14ac:dyDescent="0.2">
      <c r="A76" s="79">
        <v>16</v>
      </c>
      <c r="B76" s="70" t="s">
        <v>34</v>
      </c>
      <c r="C76" s="20" t="s">
        <v>163</v>
      </c>
      <c r="D76" s="75">
        <v>800</v>
      </c>
      <c r="E76" s="38"/>
      <c r="F76" s="66"/>
      <c r="G76" s="22">
        <f t="shared" si="8"/>
        <v>0</v>
      </c>
      <c r="H76" s="22">
        <f t="shared" si="9"/>
        <v>0</v>
      </c>
      <c r="I76" s="41"/>
      <c r="J76" s="27"/>
      <c r="K76" s="19"/>
      <c r="L76" s="19"/>
      <c r="M76" s="25"/>
      <c r="N76" s="19"/>
      <c r="O76" s="19"/>
    </row>
    <row r="77" spans="1:15" s="10" customFormat="1" ht="16.5" customHeight="1" x14ac:dyDescent="0.2">
      <c r="A77" s="110" t="s">
        <v>219</v>
      </c>
      <c r="B77" s="110"/>
      <c r="C77" s="110"/>
      <c r="D77" s="110"/>
      <c r="E77" s="110"/>
      <c r="F77" s="110"/>
      <c r="G77" s="28">
        <f>SUM(G61:G76)</f>
        <v>0</v>
      </c>
      <c r="H77" s="28">
        <f>SUM(H61:H76)</f>
        <v>0</v>
      </c>
      <c r="I77" s="42"/>
      <c r="J77" s="42"/>
      <c r="K77" s="36"/>
      <c r="L77" s="36"/>
      <c r="M77" s="37"/>
      <c r="N77" s="36"/>
      <c r="O77" s="36"/>
    </row>
    <row r="78" spans="1:15" s="95" customFormat="1" ht="78" customHeight="1" x14ac:dyDescent="0.2">
      <c r="A78" s="105" t="s">
        <v>297</v>
      </c>
      <c r="B78" s="106"/>
      <c r="C78" s="106"/>
      <c r="D78" s="106"/>
      <c r="E78" s="106"/>
      <c r="F78" s="106"/>
      <c r="G78" s="106"/>
      <c r="H78" s="106"/>
      <c r="I78" s="106"/>
      <c r="J78" s="106"/>
      <c r="M78" s="96"/>
    </row>
    <row r="79" spans="1:15" s="6" customFormat="1" ht="63.75" customHeight="1" x14ac:dyDescent="0.2">
      <c r="A79" s="112">
        <v>1</v>
      </c>
      <c r="B79" s="108" t="s">
        <v>37</v>
      </c>
      <c r="C79" s="108"/>
      <c r="D79" s="108"/>
      <c r="E79" s="108"/>
      <c r="F79" s="108"/>
      <c r="G79" s="33"/>
      <c r="H79" s="33">
        <f>G79+ROUND(G79*F79/100,2)</f>
        <v>0</v>
      </c>
      <c r="I79" s="43"/>
      <c r="J79" s="34"/>
      <c r="K79" s="19"/>
      <c r="L79" s="19"/>
      <c r="M79" s="25"/>
      <c r="N79" s="19"/>
      <c r="O79" s="19"/>
    </row>
    <row r="80" spans="1:15" s="6" customFormat="1" x14ac:dyDescent="0.2">
      <c r="A80" s="113"/>
      <c r="B80" s="70" t="s">
        <v>320</v>
      </c>
      <c r="C80" s="20" t="s">
        <v>153</v>
      </c>
      <c r="D80" s="72">
        <v>9</v>
      </c>
      <c r="E80" s="38"/>
      <c r="F80" s="66"/>
      <c r="G80" s="22">
        <f t="shared" ref="G80:G87" si="10">D80*E80</f>
        <v>0</v>
      </c>
      <c r="H80" s="22">
        <f t="shared" ref="H80:H93" si="11">ROUND(G80+(G80*F80/100),2)</f>
        <v>0</v>
      </c>
      <c r="I80" s="44"/>
      <c r="J80" s="34"/>
      <c r="K80" s="19"/>
      <c r="L80" s="19"/>
      <c r="M80" s="25"/>
      <c r="N80" s="19"/>
      <c r="O80" s="19"/>
    </row>
    <row r="81" spans="1:15" s="6" customFormat="1" x14ac:dyDescent="0.2">
      <c r="A81" s="113"/>
      <c r="B81" s="70" t="s">
        <v>321</v>
      </c>
      <c r="C81" s="20" t="s">
        <v>153</v>
      </c>
      <c r="D81" s="72">
        <v>39</v>
      </c>
      <c r="E81" s="38"/>
      <c r="F81" s="66"/>
      <c r="G81" s="22">
        <f t="shared" si="10"/>
        <v>0</v>
      </c>
      <c r="H81" s="22">
        <f t="shared" si="11"/>
        <v>0</v>
      </c>
      <c r="I81" s="44"/>
      <c r="J81" s="34"/>
      <c r="K81" s="19"/>
      <c r="L81" s="19"/>
      <c r="M81" s="25"/>
      <c r="N81" s="19"/>
      <c r="O81" s="19"/>
    </row>
    <row r="82" spans="1:15" s="6" customFormat="1" x14ac:dyDescent="0.2">
      <c r="A82" s="113"/>
      <c r="B82" s="70" t="s">
        <v>322</v>
      </c>
      <c r="C82" s="20" t="s">
        <v>153</v>
      </c>
      <c r="D82" s="72">
        <v>6</v>
      </c>
      <c r="E82" s="38"/>
      <c r="F82" s="66"/>
      <c r="G82" s="22">
        <f t="shared" si="10"/>
        <v>0</v>
      </c>
      <c r="H82" s="22">
        <f t="shared" si="11"/>
        <v>0</v>
      </c>
      <c r="I82" s="44"/>
      <c r="J82" s="34"/>
      <c r="K82" s="19"/>
      <c r="L82" s="19"/>
      <c r="M82" s="25"/>
      <c r="N82" s="19"/>
      <c r="O82" s="19"/>
    </row>
    <row r="83" spans="1:15" s="6" customFormat="1" x14ac:dyDescent="0.2">
      <c r="A83" s="113"/>
      <c r="B83" s="70" t="s">
        <v>323</v>
      </c>
      <c r="C83" s="20" t="s">
        <v>153</v>
      </c>
      <c r="D83" s="72">
        <v>1</v>
      </c>
      <c r="E83" s="38"/>
      <c r="F83" s="66"/>
      <c r="G83" s="22">
        <f t="shared" si="10"/>
        <v>0</v>
      </c>
      <c r="H83" s="22">
        <f t="shared" si="11"/>
        <v>0</v>
      </c>
      <c r="I83" s="44"/>
      <c r="J83" s="34"/>
      <c r="K83" s="19"/>
      <c r="L83" s="19"/>
      <c r="M83" s="25"/>
      <c r="N83" s="19"/>
      <c r="O83" s="19"/>
    </row>
    <row r="84" spans="1:15" s="6" customFormat="1" x14ac:dyDescent="0.2">
      <c r="A84" s="113"/>
      <c r="B84" s="45" t="s">
        <v>324</v>
      </c>
      <c r="C84" s="20" t="s">
        <v>153</v>
      </c>
      <c r="D84" s="72">
        <v>10</v>
      </c>
      <c r="E84" s="38"/>
      <c r="F84" s="71"/>
      <c r="G84" s="22">
        <f t="shared" si="10"/>
        <v>0</v>
      </c>
      <c r="H84" s="22">
        <f t="shared" si="11"/>
        <v>0</v>
      </c>
      <c r="I84" s="44"/>
      <c r="J84" s="34"/>
      <c r="K84" s="19"/>
      <c r="L84" s="19"/>
      <c r="M84" s="25"/>
      <c r="N84" s="19"/>
      <c r="O84" s="19"/>
    </row>
    <row r="85" spans="1:15" s="6" customFormat="1" x14ac:dyDescent="0.2">
      <c r="A85" s="114"/>
      <c r="B85" s="45" t="s">
        <v>325</v>
      </c>
      <c r="C85" s="20" t="s">
        <v>153</v>
      </c>
      <c r="D85" s="72">
        <v>10</v>
      </c>
      <c r="E85" s="38"/>
      <c r="F85" s="66"/>
      <c r="G85" s="22">
        <f t="shared" si="10"/>
        <v>0</v>
      </c>
      <c r="H85" s="22">
        <f t="shared" si="11"/>
        <v>0</v>
      </c>
      <c r="I85" s="44"/>
      <c r="J85" s="34"/>
      <c r="K85" s="19"/>
      <c r="L85" s="19"/>
      <c r="M85" s="25"/>
      <c r="N85" s="19"/>
      <c r="O85" s="19"/>
    </row>
    <row r="86" spans="1:15" s="6" customFormat="1" x14ac:dyDescent="0.2">
      <c r="A86" s="81">
        <v>2</v>
      </c>
      <c r="B86" s="45" t="s">
        <v>249</v>
      </c>
      <c r="C86" s="20" t="s">
        <v>153</v>
      </c>
      <c r="D86" s="72">
        <v>10</v>
      </c>
      <c r="E86" s="38"/>
      <c r="F86" s="66"/>
      <c r="G86" s="22">
        <f t="shared" si="10"/>
        <v>0</v>
      </c>
      <c r="H86" s="22">
        <f t="shared" si="11"/>
        <v>0</v>
      </c>
      <c r="I86" s="44"/>
      <c r="J86" s="34"/>
      <c r="K86" s="19"/>
      <c r="L86" s="19"/>
      <c r="M86" s="25"/>
      <c r="N86" s="19"/>
      <c r="O86" s="19"/>
    </row>
    <row r="87" spans="1:15" s="6" customFormat="1" x14ac:dyDescent="0.2">
      <c r="A87" s="81">
        <v>3</v>
      </c>
      <c r="B87" s="45" t="s">
        <v>250</v>
      </c>
      <c r="C87" s="20" t="s">
        <v>153</v>
      </c>
      <c r="D87" s="72">
        <v>10</v>
      </c>
      <c r="E87" s="38"/>
      <c r="F87" s="66"/>
      <c r="G87" s="22">
        <f t="shared" si="10"/>
        <v>0</v>
      </c>
      <c r="H87" s="22">
        <f t="shared" si="11"/>
        <v>0</v>
      </c>
      <c r="I87" s="44"/>
      <c r="J87" s="34"/>
      <c r="K87" s="19"/>
      <c r="L87" s="19"/>
      <c r="M87" s="25"/>
      <c r="N87" s="19"/>
      <c r="O87" s="19"/>
    </row>
    <row r="88" spans="1:15" s="6" customFormat="1" ht="17.25" customHeight="1" x14ac:dyDescent="0.2">
      <c r="A88" s="123">
        <v>4</v>
      </c>
      <c r="B88" s="124" t="s">
        <v>36</v>
      </c>
      <c r="C88" s="125"/>
      <c r="D88" s="125"/>
      <c r="E88" s="62"/>
      <c r="F88" s="70"/>
      <c r="G88" s="22"/>
      <c r="H88" s="22"/>
      <c r="I88" s="46"/>
      <c r="J88" s="34"/>
      <c r="K88" s="19"/>
      <c r="L88" s="19"/>
      <c r="M88" s="25"/>
      <c r="N88" s="19"/>
      <c r="O88" s="19"/>
    </row>
    <row r="89" spans="1:15" s="6" customFormat="1" x14ac:dyDescent="0.2">
      <c r="A89" s="123"/>
      <c r="B89" s="70" t="s">
        <v>326</v>
      </c>
      <c r="C89" s="20" t="s">
        <v>163</v>
      </c>
      <c r="D89" s="72">
        <v>39</v>
      </c>
      <c r="E89" s="38"/>
      <c r="F89" s="66"/>
      <c r="G89" s="22">
        <f>D89*E89</f>
        <v>0</v>
      </c>
      <c r="H89" s="22">
        <f t="shared" si="11"/>
        <v>0</v>
      </c>
      <c r="I89" s="44"/>
      <c r="J89" s="34"/>
      <c r="K89" s="19"/>
      <c r="L89" s="19"/>
      <c r="M89" s="25"/>
      <c r="N89" s="19"/>
      <c r="O89" s="19"/>
    </row>
    <row r="90" spans="1:15" s="6" customFormat="1" x14ac:dyDescent="0.2">
      <c r="A90" s="123"/>
      <c r="B90" s="70" t="s">
        <v>327</v>
      </c>
      <c r="C90" s="20" t="s">
        <v>163</v>
      </c>
      <c r="D90" s="72">
        <v>9</v>
      </c>
      <c r="E90" s="38"/>
      <c r="F90" s="66"/>
      <c r="G90" s="22">
        <f>D90*E90</f>
        <v>0</v>
      </c>
      <c r="H90" s="22">
        <f t="shared" si="11"/>
        <v>0</v>
      </c>
      <c r="I90" s="44"/>
      <c r="J90" s="34"/>
      <c r="K90" s="19"/>
      <c r="L90" s="19"/>
      <c r="M90" s="25"/>
      <c r="N90" s="19"/>
      <c r="O90" s="19"/>
    </row>
    <row r="91" spans="1:15" s="6" customFormat="1" ht="25.5" customHeight="1" x14ac:dyDescent="0.2">
      <c r="A91" s="123">
        <v>5</v>
      </c>
      <c r="B91" s="70" t="s">
        <v>38</v>
      </c>
      <c r="C91" s="47"/>
      <c r="D91" s="76"/>
      <c r="E91" s="48"/>
      <c r="F91" s="70"/>
      <c r="G91" s="22"/>
      <c r="H91" s="22"/>
      <c r="I91" s="44"/>
      <c r="J91" s="34"/>
      <c r="K91" s="19"/>
      <c r="L91" s="19"/>
      <c r="M91" s="25"/>
      <c r="N91" s="19"/>
      <c r="O91" s="19"/>
    </row>
    <row r="92" spans="1:15" s="6" customFormat="1" ht="17.25" customHeight="1" x14ac:dyDescent="0.2">
      <c r="A92" s="123"/>
      <c r="B92" s="70" t="s">
        <v>328</v>
      </c>
      <c r="C92" s="20" t="s">
        <v>163</v>
      </c>
      <c r="D92" s="72">
        <v>10</v>
      </c>
      <c r="E92" s="21"/>
      <c r="F92" s="66"/>
      <c r="G92" s="22">
        <f>D92*E92</f>
        <v>0</v>
      </c>
      <c r="H92" s="22">
        <f t="shared" si="11"/>
        <v>0</v>
      </c>
      <c r="I92" s="44"/>
      <c r="J92" s="34"/>
      <c r="K92" s="19"/>
      <c r="L92" s="19"/>
      <c r="M92" s="25"/>
      <c r="N92" s="19"/>
      <c r="O92" s="19"/>
    </row>
    <row r="93" spans="1:15" s="6" customFormat="1" ht="15" customHeight="1" x14ac:dyDescent="0.2">
      <c r="A93" s="123"/>
      <c r="B93" s="70" t="s">
        <v>329</v>
      </c>
      <c r="C93" s="20" t="s">
        <v>163</v>
      </c>
      <c r="D93" s="72">
        <v>10</v>
      </c>
      <c r="E93" s="21"/>
      <c r="F93" s="66"/>
      <c r="G93" s="22">
        <f>D93*E93</f>
        <v>0</v>
      </c>
      <c r="H93" s="22">
        <f t="shared" si="11"/>
        <v>0</v>
      </c>
      <c r="I93" s="44"/>
      <c r="J93" s="34"/>
      <c r="K93" s="19"/>
      <c r="L93" s="19"/>
      <c r="M93" s="25"/>
      <c r="N93" s="19"/>
      <c r="O93" s="19"/>
    </row>
    <row r="94" spans="1:15" ht="18.75" customHeight="1" x14ac:dyDescent="0.2">
      <c r="A94" s="110" t="s">
        <v>219</v>
      </c>
      <c r="B94" s="110"/>
      <c r="C94" s="110"/>
      <c r="D94" s="110"/>
      <c r="E94" s="110"/>
      <c r="F94" s="110"/>
      <c r="G94" s="28">
        <f>SUM(G80:G93)</f>
        <v>0</v>
      </c>
      <c r="H94" s="28">
        <f>SUM(H80:H93)</f>
        <v>0</v>
      </c>
      <c r="I94" s="49"/>
      <c r="J94" s="50"/>
      <c r="K94" s="19"/>
      <c r="L94" s="19"/>
      <c r="M94" s="25"/>
      <c r="N94" s="19"/>
      <c r="O94" s="19"/>
    </row>
    <row r="95" spans="1:15" s="95" customFormat="1" ht="17.25" customHeight="1" x14ac:dyDescent="0.2">
      <c r="A95" s="106" t="s">
        <v>283</v>
      </c>
      <c r="B95" s="106"/>
      <c r="C95" s="106"/>
      <c r="D95" s="106"/>
      <c r="E95" s="106"/>
      <c r="F95" s="106"/>
      <c r="G95" s="106"/>
      <c r="H95" s="106"/>
      <c r="I95" s="106"/>
      <c r="J95" s="106"/>
      <c r="M95" s="96"/>
    </row>
    <row r="96" spans="1:15" s="6" customFormat="1" x14ac:dyDescent="0.2">
      <c r="A96" s="79">
        <v>1</v>
      </c>
      <c r="B96" s="26" t="s">
        <v>31</v>
      </c>
      <c r="C96" s="20" t="s">
        <v>163</v>
      </c>
      <c r="D96" s="72">
        <v>1500</v>
      </c>
      <c r="E96" s="21"/>
      <c r="F96" s="66"/>
      <c r="G96" s="22">
        <f t="shared" ref="G96:G102" si="12">D96*E96</f>
        <v>0</v>
      </c>
      <c r="H96" s="22">
        <f t="shared" ref="H96:H102" si="13">ROUND(G96+(G96*F96/100),2)</f>
        <v>0</v>
      </c>
      <c r="I96" s="39"/>
      <c r="J96" s="27"/>
      <c r="K96" s="19"/>
      <c r="L96" s="19"/>
      <c r="M96" s="25"/>
      <c r="N96" s="19"/>
      <c r="O96" s="19"/>
    </row>
    <row r="97" spans="1:15" s="6" customFormat="1" x14ac:dyDescent="0.2">
      <c r="A97" s="79">
        <v>2</v>
      </c>
      <c r="B97" s="26" t="s">
        <v>4</v>
      </c>
      <c r="C97" s="20" t="s">
        <v>163</v>
      </c>
      <c r="D97" s="72">
        <v>100</v>
      </c>
      <c r="E97" s="21"/>
      <c r="F97" s="66"/>
      <c r="G97" s="22">
        <f t="shared" si="12"/>
        <v>0</v>
      </c>
      <c r="H97" s="22">
        <f t="shared" si="13"/>
        <v>0</v>
      </c>
      <c r="I97" s="39"/>
      <c r="J97" s="27"/>
      <c r="K97" s="19"/>
      <c r="L97" s="19"/>
      <c r="M97" s="25"/>
      <c r="N97" s="19"/>
      <c r="O97" s="19"/>
    </row>
    <row r="98" spans="1:15" s="6" customFormat="1" x14ac:dyDescent="0.2">
      <c r="A98" s="79">
        <v>3</v>
      </c>
      <c r="B98" s="26" t="s">
        <v>104</v>
      </c>
      <c r="C98" s="20" t="s">
        <v>163</v>
      </c>
      <c r="D98" s="72">
        <v>500</v>
      </c>
      <c r="E98" s="21"/>
      <c r="F98" s="66"/>
      <c r="G98" s="22">
        <f t="shared" si="12"/>
        <v>0</v>
      </c>
      <c r="H98" s="22">
        <f t="shared" si="13"/>
        <v>0</v>
      </c>
      <c r="I98" s="39"/>
      <c r="J98" s="27"/>
      <c r="K98" s="19"/>
      <c r="L98" s="19"/>
      <c r="M98" s="25"/>
      <c r="N98" s="19"/>
      <c r="O98" s="19"/>
    </row>
    <row r="99" spans="1:15" s="7" customFormat="1" x14ac:dyDescent="0.2">
      <c r="A99" s="79">
        <v>4</v>
      </c>
      <c r="B99" s="26" t="s">
        <v>126</v>
      </c>
      <c r="C99" s="20" t="s">
        <v>153</v>
      </c>
      <c r="D99" s="72">
        <v>500</v>
      </c>
      <c r="E99" s="21"/>
      <c r="F99" s="51"/>
      <c r="G99" s="22">
        <f t="shared" si="12"/>
        <v>0</v>
      </c>
      <c r="H99" s="22">
        <f t="shared" si="13"/>
        <v>0</v>
      </c>
      <c r="I99" s="39"/>
      <c r="J99" s="27"/>
      <c r="K99" s="19"/>
      <c r="L99" s="19"/>
      <c r="M99" s="25"/>
      <c r="N99" s="19"/>
      <c r="O99" s="19"/>
    </row>
    <row r="100" spans="1:15" s="6" customFormat="1" ht="16.5" customHeight="1" x14ac:dyDescent="0.2">
      <c r="A100" s="79">
        <v>5</v>
      </c>
      <c r="B100" s="26" t="s">
        <v>46</v>
      </c>
      <c r="C100" s="20" t="s">
        <v>153</v>
      </c>
      <c r="D100" s="72">
        <v>200</v>
      </c>
      <c r="E100" s="21"/>
      <c r="F100" s="51"/>
      <c r="G100" s="22">
        <f t="shared" si="12"/>
        <v>0</v>
      </c>
      <c r="H100" s="22">
        <f t="shared" si="13"/>
        <v>0</v>
      </c>
      <c r="I100" s="39"/>
      <c r="J100" s="27"/>
      <c r="K100" s="19"/>
      <c r="L100" s="19"/>
      <c r="M100" s="25"/>
      <c r="N100" s="19"/>
      <c r="O100" s="19"/>
    </row>
    <row r="101" spans="1:15" s="6" customFormat="1" ht="27" customHeight="1" x14ac:dyDescent="0.2">
      <c r="A101" s="79">
        <v>6</v>
      </c>
      <c r="B101" s="26" t="s">
        <v>332</v>
      </c>
      <c r="C101" s="20" t="s">
        <v>155</v>
      </c>
      <c r="D101" s="72">
        <v>200</v>
      </c>
      <c r="E101" s="21"/>
      <c r="F101" s="51"/>
      <c r="G101" s="22">
        <f t="shared" si="12"/>
        <v>0</v>
      </c>
      <c r="H101" s="22">
        <f t="shared" si="13"/>
        <v>0</v>
      </c>
      <c r="I101" s="39"/>
      <c r="J101" s="27"/>
      <c r="K101" s="19"/>
      <c r="L101" s="19"/>
      <c r="M101" s="25"/>
      <c r="N101" s="19"/>
      <c r="O101" s="19"/>
    </row>
    <row r="102" spans="1:15" s="6" customFormat="1" ht="21" customHeight="1" x14ac:dyDescent="0.2">
      <c r="A102" s="79">
        <v>7</v>
      </c>
      <c r="B102" s="26" t="s">
        <v>211</v>
      </c>
      <c r="C102" s="40" t="s">
        <v>173</v>
      </c>
      <c r="D102" s="72">
        <v>200</v>
      </c>
      <c r="E102" s="21"/>
      <c r="F102" s="51"/>
      <c r="G102" s="22">
        <f t="shared" si="12"/>
        <v>0</v>
      </c>
      <c r="H102" s="22">
        <f t="shared" si="13"/>
        <v>0</v>
      </c>
      <c r="I102" s="39"/>
      <c r="J102" s="27"/>
      <c r="K102" s="19"/>
      <c r="L102" s="19"/>
      <c r="M102" s="25"/>
      <c r="N102" s="19"/>
      <c r="O102" s="19"/>
    </row>
    <row r="103" spans="1:15" ht="14.25" customHeight="1" x14ac:dyDescent="0.2">
      <c r="A103" s="110" t="s">
        <v>219</v>
      </c>
      <c r="B103" s="110"/>
      <c r="C103" s="110"/>
      <c r="D103" s="110"/>
      <c r="E103" s="110"/>
      <c r="F103" s="110"/>
      <c r="G103" s="28">
        <f>SUM(G96:G102)</f>
        <v>0</v>
      </c>
      <c r="H103" s="28">
        <f>SUM(H96:H102)</f>
        <v>0</v>
      </c>
      <c r="I103" s="30"/>
      <c r="J103" s="30"/>
      <c r="K103" s="19"/>
      <c r="L103" s="19"/>
      <c r="M103" s="25"/>
      <c r="N103" s="19"/>
      <c r="O103" s="19"/>
    </row>
    <row r="104" spans="1:15" s="95" customFormat="1" ht="21.75" customHeight="1" x14ac:dyDescent="0.2">
      <c r="A104" s="105" t="s">
        <v>146</v>
      </c>
      <c r="B104" s="106"/>
      <c r="C104" s="106"/>
      <c r="D104" s="106"/>
      <c r="E104" s="106"/>
      <c r="F104" s="106"/>
      <c r="G104" s="106"/>
      <c r="H104" s="106"/>
      <c r="I104" s="106"/>
      <c r="J104" s="106"/>
    </row>
    <row r="105" spans="1:15" s="6" customFormat="1" ht="75" customHeight="1" x14ac:dyDescent="0.2">
      <c r="A105" s="79">
        <v>1</v>
      </c>
      <c r="B105" s="26" t="s">
        <v>333</v>
      </c>
      <c r="C105" s="65" t="s">
        <v>100</v>
      </c>
      <c r="D105" s="72">
        <v>330</v>
      </c>
      <c r="E105" s="21"/>
      <c r="F105" s="66"/>
      <c r="G105" s="22">
        <f>D105*E105</f>
        <v>0</v>
      </c>
      <c r="H105" s="22">
        <f>ROUND(G105+(G105*F105/100),2)</f>
        <v>0</v>
      </c>
      <c r="I105" s="27"/>
      <c r="J105" s="27"/>
      <c r="K105" s="19"/>
      <c r="L105" s="19"/>
      <c r="M105" s="19"/>
      <c r="N105" s="19"/>
      <c r="O105" s="19"/>
    </row>
    <row r="106" spans="1:15" s="6" customFormat="1" ht="72" x14ac:dyDescent="0.2">
      <c r="A106" s="79">
        <v>2</v>
      </c>
      <c r="B106" s="26" t="s">
        <v>334</v>
      </c>
      <c r="C106" s="65" t="s">
        <v>100</v>
      </c>
      <c r="D106" s="72">
        <v>700</v>
      </c>
      <c r="E106" s="21"/>
      <c r="F106" s="66"/>
      <c r="G106" s="22">
        <f>D106*E106</f>
        <v>0</v>
      </c>
      <c r="H106" s="22">
        <f>ROUND(G106+(G106*F106/100),2)</f>
        <v>0</v>
      </c>
      <c r="I106" s="27"/>
      <c r="J106" s="27"/>
      <c r="K106" s="19"/>
      <c r="L106" s="19"/>
      <c r="M106" s="19"/>
      <c r="N106" s="19"/>
      <c r="O106" s="19"/>
    </row>
    <row r="107" spans="1:15" s="6" customFormat="1" ht="72" x14ac:dyDescent="0.2">
      <c r="A107" s="79">
        <v>3</v>
      </c>
      <c r="B107" s="26" t="s">
        <v>335</v>
      </c>
      <c r="C107" s="65" t="s">
        <v>100</v>
      </c>
      <c r="D107" s="72">
        <v>1350</v>
      </c>
      <c r="E107" s="21"/>
      <c r="F107" s="66"/>
      <c r="G107" s="22">
        <f>D107*E107</f>
        <v>0</v>
      </c>
      <c r="H107" s="22">
        <f>ROUND(G107+(G107*F107/100),2)</f>
        <v>0</v>
      </c>
      <c r="I107" s="27"/>
      <c r="J107" s="27"/>
      <c r="K107" s="19"/>
      <c r="L107" s="19"/>
      <c r="M107" s="19"/>
      <c r="N107" s="19"/>
      <c r="O107" s="19"/>
    </row>
    <row r="108" spans="1:15" x14ac:dyDescent="0.2">
      <c r="A108" s="110" t="s">
        <v>219</v>
      </c>
      <c r="B108" s="110"/>
      <c r="C108" s="110"/>
      <c r="D108" s="110"/>
      <c r="E108" s="110"/>
      <c r="F108" s="110"/>
      <c r="G108" s="28">
        <f>SUM(G105:G107)</f>
        <v>0</v>
      </c>
      <c r="H108" s="28">
        <f>SUM(H105:H107)</f>
        <v>0</v>
      </c>
      <c r="I108" s="30"/>
      <c r="J108" s="30"/>
      <c r="K108" s="19"/>
      <c r="L108" s="19"/>
      <c r="M108" s="19"/>
      <c r="N108" s="19"/>
      <c r="O108" s="19"/>
    </row>
    <row r="109" spans="1:15" s="95" customFormat="1" ht="40.5" customHeight="1" x14ac:dyDescent="0.2">
      <c r="A109" s="105" t="s">
        <v>336</v>
      </c>
      <c r="B109" s="105"/>
      <c r="C109" s="105"/>
      <c r="D109" s="105"/>
      <c r="E109" s="105"/>
      <c r="F109" s="105"/>
      <c r="G109" s="105"/>
      <c r="H109" s="105"/>
      <c r="I109" s="105"/>
      <c r="J109" s="105"/>
      <c r="M109" s="96"/>
    </row>
    <row r="110" spans="1:15" s="6" customFormat="1" ht="35.25" customHeight="1" x14ac:dyDescent="0.2">
      <c r="A110" s="79">
        <v>1</v>
      </c>
      <c r="B110" s="68" t="s">
        <v>5</v>
      </c>
      <c r="C110" s="40" t="s">
        <v>115</v>
      </c>
      <c r="D110" s="72">
        <v>2000</v>
      </c>
      <c r="E110" s="21"/>
      <c r="F110" s="51"/>
      <c r="G110" s="22">
        <f t="shared" ref="G110:G115" si="14">D110*E110</f>
        <v>0</v>
      </c>
      <c r="H110" s="22">
        <f t="shared" ref="H110:H115" si="15">ROUND(G110+(G110*F110/100),2)</f>
        <v>0</v>
      </c>
      <c r="I110" s="39"/>
      <c r="J110" s="39"/>
      <c r="K110" s="19"/>
      <c r="L110" s="19"/>
      <c r="M110" s="25" t="s">
        <v>234</v>
      </c>
      <c r="N110" s="19"/>
      <c r="O110" s="19"/>
    </row>
    <row r="111" spans="1:15" s="6" customFormat="1" ht="21.75" customHeight="1" x14ac:dyDescent="0.2">
      <c r="A111" s="79">
        <v>2</v>
      </c>
      <c r="B111" s="120" t="s">
        <v>6</v>
      </c>
      <c r="C111" s="53" t="s">
        <v>42</v>
      </c>
      <c r="D111" s="72">
        <v>15000</v>
      </c>
      <c r="E111" s="21"/>
      <c r="F111" s="51"/>
      <c r="G111" s="22">
        <f t="shared" si="14"/>
        <v>0</v>
      </c>
      <c r="H111" s="22">
        <f t="shared" si="15"/>
        <v>0</v>
      </c>
      <c r="I111" s="39"/>
      <c r="J111" s="39"/>
      <c r="K111" s="19"/>
      <c r="L111" s="19"/>
      <c r="M111" s="25"/>
      <c r="N111" s="19"/>
      <c r="O111" s="19"/>
    </row>
    <row r="112" spans="1:15" s="6" customFormat="1" ht="21.75" customHeight="1" x14ac:dyDescent="0.2">
      <c r="A112" s="79">
        <v>3</v>
      </c>
      <c r="B112" s="126"/>
      <c r="C112" s="40" t="s">
        <v>116</v>
      </c>
      <c r="D112" s="72">
        <v>5000</v>
      </c>
      <c r="E112" s="21"/>
      <c r="F112" s="51"/>
      <c r="G112" s="22">
        <f t="shared" si="14"/>
        <v>0</v>
      </c>
      <c r="H112" s="22">
        <f t="shared" si="15"/>
        <v>0</v>
      </c>
      <c r="I112" s="39"/>
      <c r="J112" s="39"/>
      <c r="K112" s="19"/>
      <c r="L112" s="19"/>
      <c r="M112" s="25"/>
      <c r="N112" s="19"/>
      <c r="O112" s="19"/>
    </row>
    <row r="113" spans="1:15" s="6" customFormat="1" ht="47.25" customHeight="1" x14ac:dyDescent="0.2">
      <c r="A113" s="79">
        <v>4</v>
      </c>
      <c r="B113" s="70" t="s">
        <v>7</v>
      </c>
      <c r="C113" s="40" t="s">
        <v>116</v>
      </c>
      <c r="D113" s="72">
        <v>2000</v>
      </c>
      <c r="E113" s="21"/>
      <c r="F113" s="51"/>
      <c r="G113" s="22">
        <f t="shared" si="14"/>
        <v>0</v>
      </c>
      <c r="H113" s="22">
        <f t="shared" si="15"/>
        <v>0</v>
      </c>
      <c r="I113" s="39"/>
      <c r="J113" s="39"/>
      <c r="K113" s="19"/>
      <c r="L113" s="19"/>
      <c r="M113" s="25"/>
      <c r="N113" s="19"/>
      <c r="O113" s="19"/>
    </row>
    <row r="114" spans="1:15" s="6" customFormat="1" ht="36.75" customHeight="1" x14ac:dyDescent="0.2">
      <c r="A114" s="79">
        <v>5</v>
      </c>
      <c r="B114" s="70" t="s">
        <v>8</v>
      </c>
      <c r="C114" s="40" t="s">
        <v>115</v>
      </c>
      <c r="D114" s="72">
        <v>8000</v>
      </c>
      <c r="E114" s="21"/>
      <c r="F114" s="51"/>
      <c r="G114" s="22">
        <f t="shared" si="14"/>
        <v>0</v>
      </c>
      <c r="H114" s="22">
        <f t="shared" si="15"/>
        <v>0</v>
      </c>
      <c r="I114" s="39"/>
      <c r="J114" s="39"/>
      <c r="K114" s="19"/>
      <c r="L114" s="19"/>
      <c r="M114" s="25"/>
      <c r="N114" s="19"/>
      <c r="O114" s="19"/>
    </row>
    <row r="115" spans="1:15" s="6" customFormat="1" ht="24" x14ac:dyDescent="0.2">
      <c r="A115" s="79">
        <v>6</v>
      </c>
      <c r="B115" s="70" t="s">
        <v>298</v>
      </c>
      <c r="C115" s="40" t="s">
        <v>117</v>
      </c>
      <c r="D115" s="72">
        <v>2000</v>
      </c>
      <c r="E115" s="21"/>
      <c r="F115" s="51"/>
      <c r="G115" s="22">
        <f t="shared" si="14"/>
        <v>0</v>
      </c>
      <c r="H115" s="22">
        <f t="shared" si="15"/>
        <v>0</v>
      </c>
      <c r="I115" s="39"/>
      <c r="J115" s="39"/>
      <c r="K115" s="19"/>
      <c r="L115" s="19"/>
      <c r="M115" s="25"/>
      <c r="N115" s="19"/>
      <c r="O115" s="19"/>
    </row>
    <row r="116" spans="1:15" x14ac:dyDescent="0.2">
      <c r="A116" s="110" t="s">
        <v>219</v>
      </c>
      <c r="B116" s="110"/>
      <c r="C116" s="110"/>
      <c r="D116" s="110"/>
      <c r="E116" s="110"/>
      <c r="F116" s="110"/>
      <c r="G116" s="28">
        <f>SUM(G110:G115)</f>
        <v>0</v>
      </c>
      <c r="H116" s="28">
        <f>SUM(H110:H115)</f>
        <v>0</v>
      </c>
      <c r="I116" s="30"/>
      <c r="J116" s="30"/>
      <c r="K116" s="19"/>
      <c r="L116" s="19"/>
      <c r="M116" s="25"/>
      <c r="N116" s="19"/>
      <c r="O116" s="19"/>
    </row>
    <row r="117" spans="1:15" s="95" customFormat="1" ht="52.5" customHeight="1" x14ac:dyDescent="0.2">
      <c r="A117" s="105" t="s">
        <v>337</v>
      </c>
      <c r="B117" s="105"/>
      <c r="C117" s="105"/>
      <c r="D117" s="105"/>
      <c r="E117" s="105"/>
      <c r="F117" s="105"/>
      <c r="G117" s="105"/>
      <c r="H117" s="105"/>
      <c r="I117" s="105"/>
      <c r="J117" s="105"/>
      <c r="M117" s="96"/>
    </row>
    <row r="118" spans="1:15" s="6" customFormat="1" ht="17.25" customHeight="1" x14ac:dyDescent="0.2">
      <c r="A118" s="107">
        <v>1</v>
      </c>
      <c r="B118" s="115" t="s">
        <v>5</v>
      </c>
      <c r="C118" s="40" t="s">
        <v>115</v>
      </c>
      <c r="D118" s="72">
        <v>2000</v>
      </c>
      <c r="E118" s="21"/>
      <c r="F118" s="51"/>
      <c r="G118" s="22">
        <f t="shared" ref="G118:G130" si="16">D118*E118</f>
        <v>0</v>
      </c>
      <c r="H118" s="22">
        <f t="shared" ref="H118:H130" si="17">ROUND(G118+(G118*F118/100),2)</f>
        <v>0</v>
      </c>
      <c r="I118" s="39"/>
      <c r="J118" s="27"/>
      <c r="K118" s="19"/>
      <c r="L118" s="19"/>
      <c r="M118" s="25"/>
      <c r="N118" s="19"/>
      <c r="O118" s="19"/>
    </row>
    <row r="119" spans="1:15" s="6" customFormat="1" ht="17.25" customHeight="1" x14ac:dyDescent="0.2">
      <c r="A119" s="107"/>
      <c r="B119" s="115"/>
      <c r="C119" s="40" t="s">
        <v>42</v>
      </c>
      <c r="D119" s="72">
        <v>1000</v>
      </c>
      <c r="E119" s="21"/>
      <c r="F119" s="51"/>
      <c r="G119" s="22">
        <f t="shared" si="16"/>
        <v>0</v>
      </c>
      <c r="H119" s="22">
        <f t="shared" si="17"/>
        <v>0</v>
      </c>
      <c r="I119" s="39"/>
      <c r="J119" s="27"/>
      <c r="K119" s="19"/>
      <c r="L119" s="19"/>
      <c r="M119" s="25"/>
      <c r="N119" s="19"/>
      <c r="O119" s="19"/>
    </row>
    <row r="120" spans="1:15" s="6" customFormat="1" ht="17.25" customHeight="1" x14ac:dyDescent="0.2">
      <c r="A120" s="107">
        <v>2</v>
      </c>
      <c r="B120" s="109" t="s">
        <v>6</v>
      </c>
      <c r="C120" s="40" t="s">
        <v>42</v>
      </c>
      <c r="D120" s="72">
        <v>15000</v>
      </c>
      <c r="E120" s="21"/>
      <c r="F120" s="51"/>
      <c r="G120" s="22">
        <f t="shared" si="16"/>
        <v>0</v>
      </c>
      <c r="H120" s="22">
        <f t="shared" si="17"/>
        <v>0</v>
      </c>
      <c r="I120" s="39"/>
      <c r="J120" s="27"/>
      <c r="K120" s="19"/>
      <c r="L120" s="19"/>
      <c r="M120" s="25"/>
      <c r="N120" s="19"/>
      <c r="O120" s="19"/>
    </row>
    <row r="121" spans="1:15" s="6" customFormat="1" ht="17.25" customHeight="1" x14ac:dyDescent="0.2">
      <c r="A121" s="107"/>
      <c r="B121" s="109"/>
      <c r="C121" s="40" t="s">
        <v>222</v>
      </c>
      <c r="D121" s="72">
        <v>3000</v>
      </c>
      <c r="E121" s="21"/>
      <c r="F121" s="51"/>
      <c r="G121" s="22">
        <f t="shared" si="16"/>
        <v>0</v>
      </c>
      <c r="H121" s="22">
        <f t="shared" si="17"/>
        <v>0</v>
      </c>
      <c r="I121" s="39"/>
      <c r="J121" s="27"/>
      <c r="K121" s="19"/>
      <c r="L121" s="19"/>
      <c r="M121" s="25"/>
      <c r="N121" s="19"/>
      <c r="O121" s="19"/>
    </row>
    <row r="122" spans="1:15" s="6" customFormat="1" ht="17.25" customHeight="1" x14ac:dyDescent="0.2">
      <c r="A122" s="107"/>
      <c r="B122" s="109"/>
      <c r="C122" s="40" t="s">
        <v>116</v>
      </c>
      <c r="D122" s="72">
        <v>5000</v>
      </c>
      <c r="E122" s="21"/>
      <c r="F122" s="51"/>
      <c r="G122" s="22">
        <f t="shared" si="16"/>
        <v>0</v>
      </c>
      <c r="H122" s="22">
        <f t="shared" si="17"/>
        <v>0</v>
      </c>
      <c r="I122" s="39"/>
      <c r="J122" s="27"/>
      <c r="K122" s="19"/>
      <c r="L122" s="19"/>
      <c r="M122" s="25"/>
      <c r="N122" s="19"/>
      <c r="O122" s="19"/>
    </row>
    <row r="123" spans="1:15" s="6" customFormat="1" ht="49.5" customHeight="1" x14ac:dyDescent="0.2">
      <c r="A123" s="79">
        <v>3</v>
      </c>
      <c r="B123" s="26" t="s">
        <v>7</v>
      </c>
      <c r="C123" s="40" t="s">
        <v>116</v>
      </c>
      <c r="D123" s="72">
        <v>2000</v>
      </c>
      <c r="E123" s="21"/>
      <c r="F123" s="51"/>
      <c r="G123" s="22">
        <f t="shared" si="16"/>
        <v>0</v>
      </c>
      <c r="H123" s="22">
        <f t="shared" si="17"/>
        <v>0</v>
      </c>
      <c r="I123" s="39"/>
      <c r="J123" s="27"/>
      <c r="K123" s="19"/>
      <c r="L123" s="19"/>
      <c r="M123" s="25"/>
      <c r="N123" s="19"/>
      <c r="O123" s="19"/>
    </row>
    <row r="124" spans="1:15" s="6" customFormat="1" ht="21" customHeight="1" x14ac:dyDescent="0.2">
      <c r="A124" s="107">
        <v>4</v>
      </c>
      <c r="B124" s="111" t="s">
        <v>8</v>
      </c>
      <c r="C124" s="40" t="s">
        <v>115</v>
      </c>
      <c r="D124" s="72">
        <v>8000</v>
      </c>
      <c r="E124" s="21"/>
      <c r="F124" s="51"/>
      <c r="G124" s="22">
        <f t="shared" si="16"/>
        <v>0</v>
      </c>
      <c r="H124" s="22">
        <f t="shared" si="17"/>
        <v>0</v>
      </c>
      <c r="I124" s="39"/>
      <c r="J124" s="27"/>
      <c r="K124" s="19"/>
      <c r="L124" s="19"/>
      <c r="M124" s="25"/>
      <c r="N124" s="19"/>
      <c r="O124" s="19"/>
    </row>
    <row r="125" spans="1:15" s="6" customFormat="1" ht="17.25" customHeight="1" x14ac:dyDescent="0.2">
      <c r="A125" s="107"/>
      <c r="B125" s="111"/>
      <c r="C125" s="40" t="s">
        <v>223</v>
      </c>
      <c r="D125" s="72">
        <v>5000</v>
      </c>
      <c r="E125" s="21"/>
      <c r="F125" s="51"/>
      <c r="G125" s="22">
        <f t="shared" si="16"/>
        <v>0</v>
      </c>
      <c r="H125" s="22">
        <f t="shared" si="17"/>
        <v>0</v>
      </c>
      <c r="I125" s="39"/>
      <c r="J125" s="27"/>
      <c r="K125" s="19"/>
      <c r="L125" s="19"/>
      <c r="M125" s="25"/>
      <c r="N125" s="19"/>
      <c r="O125" s="19"/>
    </row>
    <row r="126" spans="1:15" s="6" customFormat="1" ht="24" x14ac:dyDescent="0.2">
      <c r="A126" s="79">
        <v>5</v>
      </c>
      <c r="B126" s="67" t="s">
        <v>183</v>
      </c>
      <c r="C126" s="40" t="s">
        <v>225</v>
      </c>
      <c r="D126" s="72">
        <v>50</v>
      </c>
      <c r="E126" s="21"/>
      <c r="F126" s="51"/>
      <c r="G126" s="22">
        <f t="shared" si="16"/>
        <v>0</v>
      </c>
      <c r="H126" s="22">
        <f t="shared" si="17"/>
        <v>0</v>
      </c>
      <c r="I126" s="39"/>
      <c r="J126" s="27"/>
      <c r="K126" s="19"/>
      <c r="L126" s="19"/>
      <c r="M126" s="25"/>
      <c r="N126" s="19"/>
      <c r="O126" s="19"/>
    </row>
    <row r="127" spans="1:15" s="6" customFormat="1" ht="23.25" customHeight="1" x14ac:dyDescent="0.2">
      <c r="A127" s="79">
        <v>6</v>
      </c>
      <c r="B127" s="26" t="s">
        <v>106</v>
      </c>
      <c r="C127" s="40" t="s">
        <v>117</v>
      </c>
      <c r="D127" s="72">
        <v>2000</v>
      </c>
      <c r="E127" s="21"/>
      <c r="F127" s="51"/>
      <c r="G127" s="22">
        <f t="shared" si="16"/>
        <v>0</v>
      </c>
      <c r="H127" s="22">
        <f t="shared" si="17"/>
        <v>0</v>
      </c>
      <c r="I127" s="39"/>
      <c r="J127" s="27"/>
      <c r="K127" s="19"/>
      <c r="L127" s="19"/>
      <c r="M127" s="25"/>
      <c r="N127" s="19"/>
      <c r="O127" s="19"/>
    </row>
    <row r="128" spans="1:15" s="6" customFormat="1" ht="23.25" customHeight="1" x14ac:dyDescent="0.2">
      <c r="A128" s="79">
        <v>7</v>
      </c>
      <c r="B128" s="26" t="s">
        <v>224</v>
      </c>
      <c r="C128" s="40" t="s">
        <v>117</v>
      </c>
      <c r="D128" s="72">
        <v>250</v>
      </c>
      <c r="E128" s="21"/>
      <c r="F128" s="51"/>
      <c r="G128" s="22">
        <f t="shared" si="16"/>
        <v>0</v>
      </c>
      <c r="H128" s="22">
        <f t="shared" si="17"/>
        <v>0</v>
      </c>
      <c r="I128" s="39"/>
      <c r="J128" s="27"/>
      <c r="K128" s="19"/>
      <c r="L128" s="19"/>
      <c r="M128" s="25"/>
      <c r="N128" s="19"/>
      <c r="O128" s="19"/>
    </row>
    <row r="129" spans="1:15" s="6" customFormat="1" ht="23.25" customHeight="1" x14ac:dyDescent="0.2">
      <c r="A129" s="79">
        <v>8</v>
      </c>
      <c r="B129" s="26" t="s">
        <v>12</v>
      </c>
      <c r="C129" s="40" t="s">
        <v>153</v>
      </c>
      <c r="D129" s="72">
        <v>3500</v>
      </c>
      <c r="E129" s="21"/>
      <c r="F129" s="51"/>
      <c r="G129" s="22">
        <f t="shared" si="16"/>
        <v>0</v>
      </c>
      <c r="H129" s="22">
        <f t="shared" si="17"/>
        <v>0</v>
      </c>
      <c r="I129" s="39"/>
      <c r="J129" s="27"/>
      <c r="K129" s="19"/>
      <c r="L129" s="19"/>
      <c r="M129" s="25"/>
      <c r="N129" s="19"/>
      <c r="O129" s="19"/>
    </row>
    <row r="130" spans="1:15" s="6" customFormat="1" ht="23.25" customHeight="1" x14ac:dyDescent="0.2">
      <c r="A130" s="79">
        <v>9</v>
      </c>
      <c r="B130" s="26" t="s">
        <v>13</v>
      </c>
      <c r="C130" s="40" t="s">
        <v>153</v>
      </c>
      <c r="D130" s="72">
        <v>500</v>
      </c>
      <c r="E130" s="21"/>
      <c r="F130" s="51"/>
      <c r="G130" s="22">
        <f t="shared" si="16"/>
        <v>0</v>
      </c>
      <c r="H130" s="22">
        <f t="shared" si="17"/>
        <v>0</v>
      </c>
      <c r="I130" s="39"/>
      <c r="J130" s="27"/>
      <c r="K130" s="19"/>
      <c r="L130" s="19"/>
      <c r="M130" s="25"/>
      <c r="N130" s="19"/>
      <c r="O130" s="19"/>
    </row>
    <row r="131" spans="1:15" x14ac:dyDescent="0.2">
      <c r="A131" s="110" t="s">
        <v>219</v>
      </c>
      <c r="B131" s="110"/>
      <c r="C131" s="110"/>
      <c r="D131" s="110"/>
      <c r="E131" s="110"/>
      <c r="F131" s="110"/>
      <c r="G131" s="28">
        <f>SUM(G118:G130)</f>
        <v>0</v>
      </c>
      <c r="H131" s="28">
        <f>SUM(H118:H130)</f>
        <v>0</v>
      </c>
      <c r="I131" s="30"/>
      <c r="J131" s="30"/>
      <c r="K131" s="19"/>
      <c r="L131" s="19"/>
      <c r="M131" s="25"/>
      <c r="N131" s="19"/>
      <c r="O131" s="19"/>
    </row>
    <row r="132" spans="1:15" s="95" customFormat="1" ht="32.25" customHeight="1" x14ac:dyDescent="0.2">
      <c r="A132" s="105" t="s">
        <v>284</v>
      </c>
      <c r="B132" s="105"/>
      <c r="C132" s="105"/>
      <c r="D132" s="105"/>
      <c r="E132" s="105"/>
      <c r="F132" s="105"/>
      <c r="G132" s="105"/>
      <c r="H132" s="105"/>
      <c r="I132" s="105"/>
      <c r="J132" s="105"/>
      <c r="M132" s="96"/>
    </row>
    <row r="133" spans="1:15" s="6" customFormat="1" ht="84" x14ac:dyDescent="0.2">
      <c r="A133" s="79">
        <v>1</v>
      </c>
      <c r="B133" s="54" t="s">
        <v>1</v>
      </c>
      <c r="C133" s="20" t="s">
        <v>154</v>
      </c>
      <c r="D133" s="72">
        <v>200</v>
      </c>
      <c r="E133" s="21"/>
      <c r="F133" s="51"/>
      <c r="G133" s="22">
        <f t="shared" ref="G133:G140" si="18">D133*E133</f>
        <v>0</v>
      </c>
      <c r="H133" s="22">
        <f t="shared" ref="H133:H140" si="19">ROUND(G133+(G133*F133/100),2)</f>
        <v>0</v>
      </c>
      <c r="I133" s="39"/>
      <c r="J133" s="27"/>
      <c r="K133" s="19"/>
      <c r="L133" s="19"/>
      <c r="M133" s="25"/>
      <c r="N133" s="19"/>
      <c r="O133" s="19"/>
    </row>
    <row r="134" spans="1:15" s="6" customFormat="1" ht="84" x14ac:dyDescent="0.2">
      <c r="A134" s="79">
        <v>2</v>
      </c>
      <c r="B134" s="54" t="s">
        <v>108</v>
      </c>
      <c r="C134" s="20" t="s">
        <v>154</v>
      </c>
      <c r="D134" s="72">
        <v>1000</v>
      </c>
      <c r="E134" s="21"/>
      <c r="F134" s="51"/>
      <c r="G134" s="22">
        <f t="shared" si="18"/>
        <v>0</v>
      </c>
      <c r="H134" s="22">
        <f t="shared" si="19"/>
        <v>0</v>
      </c>
      <c r="I134" s="39"/>
      <c r="J134" s="27"/>
      <c r="K134" s="19"/>
      <c r="L134" s="19"/>
      <c r="M134" s="25"/>
      <c r="N134" s="19"/>
      <c r="O134" s="19"/>
    </row>
    <row r="135" spans="1:15" s="6" customFormat="1" ht="72" x14ac:dyDescent="0.2">
      <c r="A135" s="79">
        <v>3</v>
      </c>
      <c r="B135" s="54" t="s">
        <v>109</v>
      </c>
      <c r="C135" s="20" t="s">
        <v>154</v>
      </c>
      <c r="D135" s="72">
        <v>500</v>
      </c>
      <c r="E135" s="21"/>
      <c r="F135" s="51"/>
      <c r="G135" s="22">
        <f t="shared" si="18"/>
        <v>0</v>
      </c>
      <c r="H135" s="22">
        <f t="shared" si="19"/>
        <v>0</v>
      </c>
      <c r="I135" s="39"/>
      <c r="J135" s="27"/>
      <c r="K135" s="19"/>
      <c r="L135" s="19"/>
      <c r="M135" s="25"/>
      <c r="N135" s="19"/>
      <c r="O135" s="19"/>
    </row>
    <row r="136" spans="1:15" s="6" customFormat="1" ht="72" x14ac:dyDescent="0.2">
      <c r="A136" s="79">
        <v>4</v>
      </c>
      <c r="B136" s="54" t="s">
        <v>300</v>
      </c>
      <c r="C136" s="20" t="s">
        <v>154</v>
      </c>
      <c r="D136" s="72">
        <v>300</v>
      </c>
      <c r="E136" s="21"/>
      <c r="F136" s="51"/>
      <c r="G136" s="22">
        <f t="shared" si="18"/>
        <v>0</v>
      </c>
      <c r="H136" s="22">
        <f t="shared" si="19"/>
        <v>0</v>
      </c>
      <c r="I136" s="39"/>
      <c r="J136" s="27"/>
      <c r="K136" s="19"/>
      <c r="L136" s="19"/>
      <c r="M136" s="25"/>
      <c r="N136" s="19"/>
      <c r="O136" s="19"/>
    </row>
    <row r="137" spans="1:15" s="6" customFormat="1" ht="60" x14ac:dyDescent="0.2">
      <c r="A137" s="79">
        <v>5</v>
      </c>
      <c r="B137" s="54" t="s">
        <v>299</v>
      </c>
      <c r="C137" s="20" t="s">
        <v>154</v>
      </c>
      <c r="D137" s="72">
        <v>100</v>
      </c>
      <c r="E137" s="21"/>
      <c r="F137" s="51"/>
      <c r="G137" s="22">
        <f t="shared" si="18"/>
        <v>0</v>
      </c>
      <c r="H137" s="22">
        <f t="shared" si="19"/>
        <v>0</v>
      </c>
      <c r="I137" s="39"/>
      <c r="J137" s="27"/>
      <c r="K137" s="19"/>
      <c r="L137" s="19"/>
      <c r="M137" s="25"/>
      <c r="N137" s="19"/>
      <c r="O137" s="19"/>
    </row>
    <row r="138" spans="1:15" s="6" customFormat="1" ht="36" x14ac:dyDescent="0.2">
      <c r="A138" s="79">
        <v>6</v>
      </c>
      <c r="B138" s="54" t="s">
        <v>303</v>
      </c>
      <c r="C138" s="20" t="s">
        <v>155</v>
      </c>
      <c r="D138" s="72">
        <v>100</v>
      </c>
      <c r="E138" s="21"/>
      <c r="F138" s="51"/>
      <c r="G138" s="22">
        <f t="shared" si="18"/>
        <v>0</v>
      </c>
      <c r="H138" s="22">
        <f t="shared" si="19"/>
        <v>0</v>
      </c>
      <c r="I138" s="39"/>
      <c r="J138" s="27"/>
      <c r="K138" s="19"/>
      <c r="L138" s="19"/>
      <c r="M138" s="25"/>
      <c r="N138" s="19"/>
      <c r="O138" s="19"/>
    </row>
    <row r="139" spans="1:15" s="6" customFormat="1" ht="36" x14ac:dyDescent="0.2">
      <c r="A139" s="79">
        <v>7</v>
      </c>
      <c r="B139" s="54" t="s">
        <v>301</v>
      </c>
      <c r="C139" s="20" t="s">
        <v>155</v>
      </c>
      <c r="D139" s="72">
        <v>100</v>
      </c>
      <c r="E139" s="21"/>
      <c r="F139" s="51"/>
      <c r="G139" s="22">
        <f t="shared" si="18"/>
        <v>0</v>
      </c>
      <c r="H139" s="22">
        <f t="shared" si="19"/>
        <v>0</v>
      </c>
      <c r="I139" s="39"/>
      <c r="J139" s="27"/>
      <c r="K139" s="19"/>
      <c r="L139" s="19"/>
      <c r="M139" s="25"/>
      <c r="N139" s="19"/>
      <c r="O139" s="19"/>
    </row>
    <row r="140" spans="1:15" s="6" customFormat="1" ht="50.25" customHeight="1" x14ac:dyDescent="0.2">
      <c r="A140" s="79">
        <v>8</v>
      </c>
      <c r="B140" s="26" t="s">
        <v>302</v>
      </c>
      <c r="C140" s="20" t="s">
        <v>39</v>
      </c>
      <c r="D140" s="72">
        <v>2000</v>
      </c>
      <c r="E140" s="21"/>
      <c r="F140" s="51"/>
      <c r="G140" s="22">
        <f t="shared" si="18"/>
        <v>0</v>
      </c>
      <c r="H140" s="22">
        <f t="shared" si="19"/>
        <v>0</v>
      </c>
      <c r="I140" s="39"/>
      <c r="J140" s="27"/>
      <c r="K140" s="19"/>
      <c r="L140" s="19"/>
      <c r="M140" s="25"/>
      <c r="N140" s="19"/>
      <c r="O140" s="19"/>
    </row>
    <row r="141" spans="1:15" ht="13.5" customHeight="1" x14ac:dyDescent="0.2">
      <c r="A141" s="110" t="s">
        <v>219</v>
      </c>
      <c r="B141" s="110"/>
      <c r="C141" s="110"/>
      <c r="D141" s="110"/>
      <c r="E141" s="110"/>
      <c r="F141" s="110"/>
      <c r="G141" s="28">
        <f>SUM(G133:G140)</f>
        <v>0</v>
      </c>
      <c r="H141" s="28">
        <f>SUM(H133:H140)</f>
        <v>0</v>
      </c>
      <c r="I141" s="30"/>
      <c r="J141" s="30"/>
      <c r="K141" s="19"/>
      <c r="L141" s="19"/>
      <c r="M141" s="25"/>
      <c r="N141" s="19"/>
      <c r="O141" s="19"/>
    </row>
    <row r="142" spans="1:15" s="95" customFormat="1" ht="16.5" customHeight="1" x14ac:dyDescent="0.2">
      <c r="A142" s="106" t="s">
        <v>285</v>
      </c>
      <c r="B142" s="106"/>
      <c r="C142" s="106"/>
      <c r="D142" s="106"/>
      <c r="E142" s="106"/>
      <c r="F142" s="106"/>
      <c r="G142" s="106"/>
      <c r="H142" s="106"/>
      <c r="I142" s="106"/>
      <c r="J142" s="106"/>
      <c r="M142" s="96"/>
    </row>
    <row r="143" spans="1:15" s="6" customFormat="1" ht="25.5" customHeight="1" x14ac:dyDescent="0.2">
      <c r="A143" s="79">
        <v>1</v>
      </c>
      <c r="B143" s="26" t="s">
        <v>187</v>
      </c>
      <c r="C143" s="20" t="s">
        <v>163</v>
      </c>
      <c r="D143" s="72">
        <v>400</v>
      </c>
      <c r="E143" s="21"/>
      <c r="F143" s="66"/>
      <c r="G143" s="22">
        <f t="shared" ref="G143:G163" si="20">D143*E143</f>
        <v>0</v>
      </c>
      <c r="H143" s="22">
        <f t="shared" ref="H143:H163" si="21">ROUND(G143+(G143*F143/100),2)</f>
        <v>0</v>
      </c>
      <c r="I143" s="27"/>
      <c r="J143" s="27"/>
      <c r="K143" s="19"/>
      <c r="L143" s="19"/>
      <c r="M143" s="25"/>
      <c r="N143" s="19"/>
      <c r="O143" s="19"/>
    </row>
    <row r="144" spans="1:15" s="6" customFormat="1" ht="26.25" customHeight="1" x14ac:dyDescent="0.2">
      <c r="A144" s="79">
        <v>2</v>
      </c>
      <c r="B144" s="26" t="s">
        <v>101</v>
      </c>
      <c r="C144" s="20" t="s">
        <v>163</v>
      </c>
      <c r="D144" s="72">
        <v>1200</v>
      </c>
      <c r="E144" s="21"/>
      <c r="F144" s="66"/>
      <c r="G144" s="22">
        <f t="shared" si="20"/>
        <v>0</v>
      </c>
      <c r="H144" s="22">
        <f t="shared" si="21"/>
        <v>0</v>
      </c>
      <c r="I144" s="27"/>
      <c r="J144" s="27"/>
      <c r="K144" s="19"/>
      <c r="L144" s="19"/>
      <c r="M144" s="25"/>
      <c r="N144" s="19"/>
      <c r="O144" s="19"/>
    </row>
    <row r="145" spans="1:15" s="6" customFormat="1" ht="36" customHeight="1" x14ac:dyDescent="0.2">
      <c r="A145" s="79">
        <v>3</v>
      </c>
      <c r="B145" s="26" t="s">
        <v>188</v>
      </c>
      <c r="C145" s="20" t="s">
        <v>163</v>
      </c>
      <c r="D145" s="72">
        <v>300</v>
      </c>
      <c r="E145" s="21"/>
      <c r="F145" s="66"/>
      <c r="G145" s="22">
        <f t="shared" si="20"/>
        <v>0</v>
      </c>
      <c r="H145" s="22">
        <f t="shared" si="21"/>
        <v>0</v>
      </c>
      <c r="I145" s="27"/>
      <c r="J145" s="27"/>
      <c r="K145" s="19"/>
      <c r="L145" s="19"/>
      <c r="M145" s="25"/>
      <c r="N145" s="19"/>
      <c r="O145" s="19"/>
    </row>
    <row r="146" spans="1:15" s="6" customFormat="1" ht="24" x14ac:dyDescent="0.2">
      <c r="A146" s="79">
        <v>4</v>
      </c>
      <c r="B146" s="26" t="s">
        <v>189</v>
      </c>
      <c r="C146" s="20" t="s">
        <v>163</v>
      </c>
      <c r="D146" s="72">
        <v>600</v>
      </c>
      <c r="E146" s="21"/>
      <c r="F146" s="66"/>
      <c r="G146" s="22">
        <f t="shared" si="20"/>
        <v>0</v>
      </c>
      <c r="H146" s="22">
        <f t="shared" si="21"/>
        <v>0</v>
      </c>
      <c r="I146" s="27"/>
      <c r="J146" s="27"/>
      <c r="K146" s="19"/>
      <c r="L146" s="19"/>
      <c r="M146" s="25"/>
      <c r="N146" s="19"/>
      <c r="O146" s="19"/>
    </row>
    <row r="147" spans="1:15" s="6" customFormat="1" ht="27.75" customHeight="1" x14ac:dyDescent="0.2">
      <c r="A147" s="79">
        <v>5</v>
      </c>
      <c r="B147" s="26" t="s">
        <v>260</v>
      </c>
      <c r="C147" s="20" t="s">
        <v>163</v>
      </c>
      <c r="D147" s="72">
        <v>500</v>
      </c>
      <c r="E147" s="21"/>
      <c r="F147" s="66"/>
      <c r="G147" s="22">
        <f t="shared" si="20"/>
        <v>0</v>
      </c>
      <c r="H147" s="22">
        <f t="shared" si="21"/>
        <v>0</v>
      </c>
      <c r="I147" s="27"/>
      <c r="J147" s="27"/>
      <c r="K147" s="19"/>
      <c r="L147" s="19"/>
      <c r="M147" s="25"/>
      <c r="N147" s="19"/>
      <c r="O147" s="19"/>
    </row>
    <row r="148" spans="1:15" s="6" customFormat="1" ht="36" customHeight="1" x14ac:dyDescent="0.2">
      <c r="A148" s="79">
        <v>6</v>
      </c>
      <c r="B148" s="26" t="s">
        <v>190</v>
      </c>
      <c r="C148" s="20" t="s">
        <v>163</v>
      </c>
      <c r="D148" s="72">
        <v>300</v>
      </c>
      <c r="E148" s="21"/>
      <c r="F148" s="66"/>
      <c r="G148" s="22">
        <f t="shared" si="20"/>
        <v>0</v>
      </c>
      <c r="H148" s="22">
        <f t="shared" si="21"/>
        <v>0</v>
      </c>
      <c r="I148" s="27"/>
      <c r="J148" s="27"/>
      <c r="K148" s="19"/>
      <c r="L148" s="19"/>
      <c r="M148" s="25"/>
      <c r="N148" s="19"/>
      <c r="O148" s="19"/>
    </row>
    <row r="149" spans="1:15" s="6" customFormat="1" ht="36" x14ac:dyDescent="0.2">
      <c r="A149" s="79">
        <v>7</v>
      </c>
      <c r="B149" s="26" t="s">
        <v>191</v>
      </c>
      <c r="C149" s="20" t="s">
        <v>163</v>
      </c>
      <c r="D149" s="72">
        <v>500</v>
      </c>
      <c r="E149" s="21"/>
      <c r="F149" s="66"/>
      <c r="G149" s="22">
        <f t="shared" si="20"/>
        <v>0</v>
      </c>
      <c r="H149" s="22">
        <f t="shared" si="21"/>
        <v>0</v>
      </c>
      <c r="I149" s="27"/>
      <c r="J149" s="27"/>
      <c r="K149" s="19"/>
      <c r="L149" s="19"/>
      <c r="M149" s="25"/>
      <c r="N149" s="19"/>
      <c r="O149" s="19"/>
    </row>
    <row r="150" spans="1:15" s="6" customFormat="1" ht="24" x14ac:dyDescent="0.2">
      <c r="A150" s="79">
        <v>8</v>
      </c>
      <c r="B150" s="26" t="s">
        <v>192</v>
      </c>
      <c r="C150" s="20" t="s">
        <v>163</v>
      </c>
      <c r="D150" s="72">
        <v>10</v>
      </c>
      <c r="E150" s="21"/>
      <c r="F150" s="66"/>
      <c r="G150" s="22">
        <f t="shared" si="20"/>
        <v>0</v>
      </c>
      <c r="H150" s="22">
        <f t="shared" si="21"/>
        <v>0</v>
      </c>
      <c r="I150" s="27"/>
      <c r="J150" s="27"/>
      <c r="K150" s="19"/>
      <c r="L150" s="19"/>
      <c r="M150" s="25"/>
      <c r="N150" s="19"/>
      <c r="O150" s="19"/>
    </row>
    <row r="151" spans="1:15" s="6" customFormat="1" ht="24" x14ac:dyDescent="0.2">
      <c r="A151" s="79">
        <v>9</v>
      </c>
      <c r="B151" s="26" t="s">
        <v>15</v>
      </c>
      <c r="C151" s="20" t="s">
        <v>163</v>
      </c>
      <c r="D151" s="72">
        <v>10</v>
      </c>
      <c r="E151" s="21"/>
      <c r="F151" s="66"/>
      <c r="G151" s="22">
        <f t="shared" si="20"/>
        <v>0</v>
      </c>
      <c r="H151" s="22">
        <f t="shared" si="21"/>
        <v>0</v>
      </c>
      <c r="I151" s="27"/>
      <c r="J151" s="27"/>
      <c r="K151" s="19"/>
      <c r="L151" s="19"/>
      <c r="M151" s="25"/>
      <c r="N151" s="19"/>
      <c r="O151" s="19"/>
    </row>
    <row r="152" spans="1:15" s="6" customFormat="1" ht="36" x14ac:dyDescent="0.2">
      <c r="A152" s="79">
        <v>10</v>
      </c>
      <c r="B152" s="26" t="s">
        <v>14</v>
      </c>
      <c r="C152" s="20" t="s">
        <v>163</v>
      </c>
      <c r="D152" s="72">
        <v>10</v>
      </c>
      <c r="E152" s="21"/>
      <c r="F152" s="66"/>
      <c r="G152" s="22">
        <f t="shared" si="20"/>
        <v>0</v>
      </c>
      <c r="H152" s="22">
        <f t="shared" si="21"/>
        <v>0</v>
      </c>
      <c r="I152" s="27"/>
      <c r="J152" s="27"/>
      <c r="K152" s="19"/>
      <c r="L152" s="19"/>
      <c r="M152" s="25"/>
      <c r="N152" s="19"/>
      <c r="O152" s="19"/>
    </row>
    <row r="153" spans="1:15" s="7" customFormat="1" ht="24" customHeight="1" x14ac:dyDescent="0.2">
      <c r="A153" s="79">
        <v>11</v>
      </c>
      <c r="B153" s="15" t="s">
        <v>16</v>
      </c>
      <c r="C153" s="14" t="s">
        <v>163</v>
      </c>
      <c r="D153" s="12">
        <v>150</v>
      </c>
      <c r="E153" s="8"/>
      <c r="F153" s="13"/>
      <c r="G153" s="9">
        <f t="shared" si="20"/>
        <v>0</v>
      </c>
      <c r="H153" s="9">
        <f t="shared" si="21"/>
        <v>0</v>
      </c>
      <c r="I153" s="11"/>
      <c r="J153" s="11"/>
      <c r="M153" s="61"/>
    </row>
    <row r="154" spans="1:15" s="6" customFormat="1" ht="22.5" customHeight="1" x14ac:dyDescent="0.2">
      <c r="A154" s="79">
        <v>12</v>
      </c>
      <c r="B154" s="26" t="s">
        <v>193</v>
      </c>
      <c r="C154" s="20" t="s">
        <v>153</v>
      </c>
      <c r="D154" s="72">
        <v>300</v>
      </c>
      <c r="E154" s="21"/>
      <c r="F154" s="66"/>
      <c r="G154" s="22">
        <f t="shared" si="20"/>
        <v>0</v>
      </c>
      <c r="H154" s="22">
        <f t="shared" si="21"/>
        <v>0</v>
      </c>
      <c r="I154" s="27"/>
      <c r="J154" s="27"/>
      <c r="K154" s="19"/>
      <c r="L154" s="19"/>
      <c r="M154" s="25"/>
      <c r="N154" s="19"/>
      <c r="O154" s="19"/>
    </row>
    <row r="155" spans="1:15" s="6" customFormat="1" ht="22.5" customHeight="1" x14ac:dyDescent="0.2">
      <c r="A155" s="79">
        <v>13</v>
      </c>
      <c r="B155" s="26" t="s">
        <v>194</v>
      </c>
      <c r="C155" s="20" t="s">
        <v>153</v>
      </c>
      <c r="D155" s="72">
        <v>100</v>
      </c>
      <c r="E155" s="21"/>
      <c r="F155" s="66"/>
      <c r="G155" s="22">
        <f t="shared" si="20"/>
        <v>0</v>
      </c>
      <c r="H155" s="22">
        <f t="shared" si="21"/>
        <v>0</v>
      </c>
      <c r="I155" s="27"/>
      <c r="J155" s="27"/>
      <c r="K155" s="19"/>
      <c r="L155" s="19"/>
      <c r="M155" s="25"/>
      <c r="N155" s="19"/>
      <c r="O155" s="19"/>
    </row>
    <row r="156" spans="1:15" s="6" customFormat="1" ht="24" x14ac:dyDescent="0.2">
      <c r="A156" s="79">
        <v>14</v>
      </c>
      <c r="B156" s="26" t="s">
        <v>195</v>
      </c>
      <c r="C156" s="20" t="s">
        <v>153</v>
      </c>
      <c r="D156" s="72">
        <v>400</v>
      </c>
      <c r="E156" s="21"/>
      <c r="F156" s="66"/>
      <c r="G156" s="22">
        <f t="shared" si="20"/>
        <v>0</v>
      </c>
      <c r="H156" s="22">
        <f t="shared" si="21"/>
        <v>0</v>
      </c>
      <c r="I156" s="27"/>
      <c r="J156" s="27"/>
      <c r="K156" s="19"/>
      <c r="L156" s="19"/>
      <c r="M156" s="25"/>
      <c r="N156" s="19"/>
      <c r="O156" s="19"/>
    </row>
    <row r="157" spans="1:15" s="19" customFormat="1" ht="24" x14ac:dyDescent="0.2">
      <c r="A157" s="99">
        <v>15</v>
      </c>
      <c r="B157" s="26" t="s">
        <v>304</v>
      </c>
      <c r="C157" s="84" t="s">
        <v>153</v>
      </c>
      <c r="D157" s="72">
        <v>150</v>
      </c>
      <c r="E157" s="21"/>
      <c r="F157" s="71"/>
      <c r="G157" s="22">
        <f t="shared" si="20"/>
        <v>0</v>
      </c>
      <c r="H157" s="22">
        <f t="shared" si="21"/>
        <v>0</v>
      </c>
      <c r="I157" s="27"/>
      <c r="J157" s="27"/>
      <c r="M157" s="25"/>
    </row>
    <row r="158" spans="1:15" s="19" customFormat="1" ht="24" x14ac:dyDescent="0.2">
      <c r="A158" s="99">
        <v>16</v>
      </c>
      <c r="B158" s="26" t="s">
        <v>196</v>
      </c>
      <c r="C158" s="84" t="s">
        <v>153</v>
      </c>
      <c r="D158" s="72">
        <v>50</v>
      </c>
      <c r="E158" s="21"/>
      <c r="F158" s="71"/>
      <c r="G158" s="22">
        <f t="shared" si="20"/>
        <v>0</v>
      </c>
      <c r="H158" s="22">
        <f t="shared" si="21"/>
        <v>0</v>
      </c>
      <c r="I158" s="27"/>
      <c r="J158" s="27"/>
      <c r="M158" s="25"/>
    </row>
    <row r="159" spans="1:15" s="19" customFormat="1" ht="24" x14ac:dyDescent="0.2">
      <c r="A159" s="99">
        <v>17</v>
      </c>
      <c r="B159" s="26" t="s">
        <v>197</v>
      </c>
      <c r="C159" s="84" t="s">
        <v>153</v>
      </c>
      <c r="D159" s="72">
        <v>50</v>
      </c>
      <c r="E159" s="21"/>
      <c r="F159" s="71"/>
      <c r="G159" s="22">
        <f t="shared" si="20"/>
        <v>0</v>
      </c>
      <c r="H159" s="22">
        <f t="shared" si="21"/>
        <v>0</v>
      </c>
      <c r="I159" s="27"/>
      <c r="J159" s="27"/>
      <c r="M159" s="25"/>
    </row>
    <row r="160" spans="1:15" s="6" customFormat="1" ht="36" x14ac:dyDescent="0.2">
      <c r="A160" s="79">
        <v>18</v>
      </c>
      <c r="B160" s="26" t="s">
        <v>198</v>
      </c>
      <c r="C160" s="20" t="s">
        <v>163</v>
      </c>
      <c r="D160" s="72">
        <v>20</v>
      </c>
      <c r="E160" s="21"/>
      <c r="F160" s="66"/>
      <c r="G160" s="22">
        <f t="shared" si="20"/>
        <v>0</v>
      </c>
      <c r="H160" s="22">
        <f t="shared" si="21"/>
        <v>0</v>
      </c>
      <c r="I160" s="44"/>
      <c r="J160" s="27"/>
      <c r="K160" s="19"/>
      <c r="L160" s="19"/>
      <c r="M160" s="25"/>
      <c r="N160" s="19"/>
      <c r="O160" s="19"/>
    </row>
    <row r="161" spans="1:15" s="6" customFormat="1" ht="36.75" customHeight="1" x14ac:dyDescent="0.2">
      <c r="A161" s="79">
        <v>19</v>
      </c>
      <c r="B161" s="26" t="s">
        <v>199</v>
      </c>
      <c r="C161" s="20" t="s">
        <v>163</v>
      </c>
      <c r="D161" s="72">
        <v>20</v>
      </c>
      <c r="E161" s="21"/>
      <c r="F161" s="66"/>
      <c r="G161" s="22">
        <f t="shared" si="20"/>
        <v>0</v>
      </c>
      <c r="H161" s="22">
        <f t="shared" si="21"/>
        <v>0</v>
      </c>
      <c r="I161" s="44"/>
      <c r="J161" s="27"/>
      <c r="K161" s="19"/>
      <c r="L161" s="19"/>
      <c r="M161" s="25"/>
      <c r="N161" s="19"/>
      <c r="O161" s="19"/>
    </row>
    <row r="162" spans="1:15" s="6" customFormat="1" ht="37.5" customHeight="1" x14ac:dyDescent="0.2">
      <c r="A162" s="79">
        <v>20</v>
      </c>
      <c r="B162" s="26" t="s">
        <v>200</v>
      </c>
      <c r="C162" s="20" t="s">
        <v>163</v>
      </c>
      <c r="D162" s="72">
        <v>20</v>
      </c>
      <c r="E162" s="21"/>
      <c r="F162" s="66"/>
      <c r="G162" s="22">
        <f t="shared" si="20"/>
        <v>0</v>
      </c>
      <c r="H162" s="22">
        <f t="shared" si="21"/>
        <v>0</v>
      </c>
      <c r="I162" s="44"/>
      <c r="J162" s="27"/>
      <c r="K162" s="19"/>
      <c r="L162" s="19"/>
      <c r="M162" s="25"/>
      <c r="N162" s="19"/>
      <c r="O162" s="19"/>
    </row>
    <row r="163" spans="1:15" s="6" customFormat="1" ht="35.25" customHeight="1" x14ac:dyDescent="0.2">
      <c r="A163" s="79">
        <v>21</v>
      </c>
      <c r="B163" s="26" t="s">
        <v>201</v>
      </c>
      <c r="C163" s="20" t="s">
        <v>163</v>
      </c>
      <c r="D163" s="72">
        <v>20</v>
      </c>
      <c r="E163" s="21"/>
      <c r="F163" s="66"/>
      <c r="G163" s="22">
        <f t="shared" si="20"/>
        <v>0</v>
      </c>
      <c r="H163" s="22">
        <f t="shared" si="21"/>
        <v>0</v>
      </c>
      <c r="I163" s="44"/>
      <c r="J163" s="27"/>
      <c r="K163" s="19"/>
      <c r="L163" s="19"/>
      <c r="M163" s="25"/>
      <c r="N163" s="19"/>
      <c r="O163" s="19"/>
    </row>
    <row r="164" spans="1:15" s="6" customFormat="1" ht="18.75" customHeight="1" x14ac:dyDescent="0.2">
      <c r="A164" s="110" t="s">
        <v>219</v>
      </c>
      <c r="B164" s="110"/>
      <c r="C164" s="110"/>
      <c r="D164" s="110"/>
      <c r="E164" s="110"/>
      <c r="F164" s="110"/>
      <c r="G164" s="28">
        <f>SUM(G143:G163)</f>
        <v>0</v>
      </c>
      <c r="H164" s="28">
        <f>SUM(H143:H163)</f>
        <v>0</v>
      </c>
      <c r="I164" s="30"/>
      <c r="J164" s="30"/>
      <c r="K164" s="19"/>
      <c r="L164" s="19"/>
      <c r="M164" s="25"/>
      <c r="N164" s="19"/>
      <c r="O164" s="19"/>
    </row>
    <row r="165" spans="1:15" s="95" customFormat="1" ht="12.75" customHeight="1" x14ac:dyDescent="0.2">
      <c r="A165" s="106" t="s">
        <v>147</v>
      </c>
      <c r="B165" s="106"/>
      <c r="C165" s="106"/>
      <c r="D165" s="106"/>
      <c r="E165" s="106"/>
      <c r="F165" s="106"/>
      <c r="G165" s="106"/>
      <c r="H165" s="106"/>
      <c r="I165" s="106"/>
      <c r="J165" s="106"/>
      <c r="M165" s="96"/>
    </row>
    <row r="166" spans="1:15" s="6" customFormat="1" ht="48" customHeight="1" x14ac:dyDescent="0.2">
      <c r="A166" s="79">
        <v>1</v>
      </c>
      <c r="B166" s="26" t="s">
        <v>40</v>
      </c>
      <c r="C166" s="20" t="s">
        <v>114</v>
      </c>
      <c r="D166" s="72">
        <v>140</v>
      </c>
      <c r="E166" s="21"/>
      <c r="F166" s="66"/>
      <c r="G166" s="22">
        <f>D166*E166</f>
        <v>0</v>
      </c>
      <c r="H166" s="22">
        <f t="shared" ref="H166:H187" si="22">ROUND(G166+(G166*F166/100),2)</f>
        <v>0</v>
      </c>
      <c r="I166" s="34"/>
      <c r="J166" s="34"/>
      <c r="K166" s="19"/>
      <c r="L166" s="19"/>
      <c r="M166" s="25"/>
      <c r="N166" s="19"/>
      <c r="O166" s="19"/>
    </row>
    <row r="167" spans="1:15" s="6" customFormat="1" x14ac:dyDescent="0.2">
      <c r="A167" s="79">
        <v>2</v>
      </c>
      <c r="B167" s="26" t="s">
        <v>218</v>
      </c>
      <c r="C167" s="20" t="s">
        <v>344</v>
      </c>
      <c r="D167" s="72">
        <v>20</v>
      </c>
      <c r="E167" s="21"/>
      <c r="F167" s="66"/>
      <c r="G167" s="22">
        <f>D167*E167</f>
        <v>0</v>
      </c>
      <c r="H167" s="22">
        <f t="shared" si="22"/>
        <v>0</v>
      </c>
      <c r="I167" s="34"/>
      <c r="J167" s="34"/>
      <c r="K167" s="19"/>
      <c r="L167" s="19"/>
      <c r="M167" s="25"/>
      <c r="N167" s="19"/>
      <c r="O167" s="19"/>
    </row>
    <row r="168" spans="1:15" s="6" customFormat="1" ht="15.75" customHeight="1" x14ac:dyDescent="0.2">
      <c r="A168" s="79">
        <v>3</v>
      </c>
      <c r="B168" s="26" t="s">
        <v>345</v>
      </c>
      <c r="C168" s="20" t="s">
        <v>153</v>
      </c>
      <c r="D168" s="72">
        <v>150</v>
      </c>
      <c r="E168" s="21"/>
      <c r="F168" s="66"/>
      <c r="G168" s="22">
        <f>D168*E168</f>
        <v>0</v>
      </c>
      <c r="H168" s="22">
        <f t="shared" si="22"/>
        <v>0</v>
      </c>
      <c r="I168" s="34"/>
      <c r="J168" s="34"/>
      <c r="K168" s="19"/>
      <c r="L168" s="19"/>
      <c r="M168" s="25"/>
      <c r="N168" s="19"/>
      <c r="O168" s="19"/>
    </row>
    <row r="169" spans="1:15" s="6" customFormat="1" ht="38.25" customHeight="1" x14ac:dyDescent="0.2">
      <c r="A169" s="79">
        <v>4</v>
      </c>
      <c r="B169" s="31" t="s">
        <v>305</v>
      </c>
      <c r="C169" s="20"/>
      <c r="D169" s="72"/>
      <c r="E169" s="21"/>
      <c r="F169" s="66"/>
      <c r="G169" s="22"/>
      <c r="H169" s="22"/>
      <c r="I169" s="34"/>
      <c r="J169" s="34"/>
      <c r="K169" s="19"/>
      <c r="L169" s="19"/>
      <c r="M169" s="25"/>
      <c r="N169" s="19"/>
      <c r="O169" s="19"/>
    </row>
    <row r="170" spans="1:15" s="6" customFormat="1" x14ac:dyDescent="0.2">
      <c r="A170" s="79" t="s">
        <v>90</v>
      </c>
      <c r="B170" s="70" t="s">
        <v>17</v>
      </c>
      <c r="C170" s="20" t="s">
        <v>163</v>
      </c>
      <c r="D170" s="72">
        <v>10</v>
      </c>
      <c r="E170" s="21"/>
      <c r="F170" s="66"/>
      <c r="G170" s="22">
        <f t="shared" ref="G170:G187" si="23">D170*E170</f>
        <v>0</v>
      </c>
      <c r="H170" s="22">
        <f>ROUND(G170+(G170*F170/100),2)</f>
        <v>0</v>
      </c>
      <c r="I170" s="34"/>
      <c r="J170" s="34"/>
      <c r="K170" s="19"/>
      <c r="L170" s="19"/>
      <c r="M170" s="25"/>
      <c r="N170" s="19"/>
      <c r="O170" s="19"/>
    </row>
    <row r="171" spans="1:15" s="6" customFormat="1" x14ac:dyDescent="0.2">
      <c r="A171" s="79" t="s">
        <v>91</v>
      </c>
      <c r="B171" s="69" t="s">
        <v>18</v>
      </c>
      <c r="C171" s="20" t="s">
        <v>163</v>
      </c>
      <c r="D171" s="72">
        <v>10</v>
      </c>
      <c r="E171" s="21"/>
      <c r="F171" s="66"/>
      <c r="G171" s="22">
        <f t="shared" si="23"/>
        <v>0</v>
      </c>
      <c r="H171" s="22">
        <f t="shared" si="22"/>
        <v>0</v>
      </c>
      <c r="I171" s="34"/>
      <c r="J171" s="34"/>
      <c r="K171" s="19"/>
      <c r="L171" s="19"/>
      <c r="M171" s="25"/>
      <c r="N171" s="19"/>
      <c r="O171" s="19"/>
    </row>
    <row r="172" spans="1:15" s="6" customFormat="1" x14ac:dyDescent="0.2">
      <c r="A172" s="79" t="s">
        <v>92</v>
      </c>
      <c r="B172" s="69" t="s">
        <v>19</v>
      </c>
      <c r="C172" s="20" t="s">
        <v>163</v>
      </c>
      <c r="D172" s="72">
        <v>5</v>
      </c>
      <c r="E172" s="21"/>
      <c r="F172" s="66"/>
      <c r="G172" s="22">
        <f t="shared" si="23"/>
        <v>0</v>
      </c>
      <c r="H172" s="22">
        <f t="shared" si="22"/>
        <v>0</v>
      </c>
      <c r="I172" s="34"/>
      <c r="J172" s="34"/>
      <c r="K172" s="19"/>
      <c r="L172" s="19"/>
      <c r="M172" s="25"/>
      <c r="N172" s="19"/>
      <c r="O172" s="19"/>
    </row>
    <row r="173" spans="1:15" s="6" customFormat="1" ht="72" x14ac:dyDescent="0.2">
      <c r="A173" s="79">
        <v>5</v>
      </c>
      <c r="B173" s="70" t="s">
        <v>341</v>
      </c>
      <c r="C173" s="55" t="s">
        <v>163</v>
      </c>
      <c r="D173" s="72">
        <v>150</v>
      </c>
      <c r="E173" s="21"/>
      <c r="F173" s="66"/>
      <c r="G173" s="22">
        <f t="shared" si="23"/>
        <v>0</v>
      </c>
      <c r="H173" s="22">
        <f t="shared" si="22"/>
        <v>0</v>
      </c>
      <c r="I173" s="34"/>
      <c r="J173" s="34"/>
      <c r="K173" s="19"/>
      <c r="L173" s="19"/>
      <c r="M173" s="25"/>
      <c r="N173" s="19"/>
      <c r="O173" s="19"/>
    </row>
    <row r="174" spans="1:15" s="6" customFormat="1" x14ac:dyDescent="0.2">
      <c r="A174" s="79">
        <v>6</v>
      </c>
      <c r="B174" s="26" t="s">
        <v>121</v>
      </c>
      <c r="C174" s="20" t="s">
        <v>153</v>
      </c>
      <c r="D174" s="72">
        <v>30</v>
      </c>
      <c r="E174" s="21"/>
      <c r="F174" s="66"/>
      <c r="G174" s="22">
        <f t="shared" si="23"/>
        <v>0</v>
      </c>
      <c r="H174" s="22">
        <f t="shared" si="22"/>
        <v>0</v>
      </c>
      <c r="I174" s="34"/>
      <c r="J174" s="34"/>
      <c r="K174" s="19"/>
      <c r="L174" s="19"/>
      <c r="M174" s="25"/>
      <c r="N174" s="19"/>
      <c r="O174" s="19"/>
    </row>
    <row r="175" spans="1:15" s="6" customFormat="1" x14ac:dyDescent="0.2">
      <c r="A175" s="79">
        <v>7</v>
      </c>
      <c r="B175" s="26" t="s">
        <v>122</v>
      </c>
      <c r="C175" s="20" t="s">
        <v>153</v>
      </c>
      <c r="D175" s="72">
        <v>30</v>
      </c>
      <c r="E175" s="21"/>
      <c r="F175" s="66"/>
      <c r="G175" s="22">
        <f t="shared" si="23"/>
        <v>0</v>
      </c>
      <c r="H175" s="22">
        <f t="shared" si="22"/>
        <v>0</v>
      </c>
      <c r="I175" s="34"/>
      <c r="J175" s="34"/>
      <c r="K175" s="19"/>
      <c r="L175" s="19"/>
      <c r="M175" s="25"/>
      <c r="N175" s="19"/>
      <c r="O175" s="19"/>
    </row>
    <row r="176" spans="1:15" s="6" customFormat="1" x14ac:dyDescent="0.2">
      <c r="A176" s="79">
        <v>8</v>
      </c>
      <c r="B176" s="26" t="s">
        <v>123</v>
      </c>
      <c r="C176" s="20" t="s">
        <v>153</v>
      </c>
      <c r="D176" s="72">
        <v>30</v>
      </c>
      <c r="E176" s="21"/>
      <c r="F176" s="66"/>
      <c r="G176" s="22">
        <f t="shared" si="23"/>
        <v>0</v>
      </c>
      <c r="H176" s="22">
        <f t="shared" si="22"/>
        <v>0</v>
      </c>
      <c r="I176" s="34"/>
      <c r="J176" s="34"/>
      <c r="K176" s="19"/>
      <c r="L176" s="19"/>
      <c r="M176" s="25"/>
      <c r="N176" s="19"/>
      <c r="O176" s="19"/>
    </row>
    <row r="177" spans="1:15" s="6" customFormat="1" ht="36" x14ac:dyDescent="0.2">
      <c r="A177" s="79">
        <v>9</v>
      </c>
      <c r="B177" s="26" t="s">
        <v>125</v>
      </c>
      <c r="C177" s="20" t="s">
        <v>153</v>
      </c>
      <c r="D177" s="72">
        <v>10</v>
      </c>
      <c r="E177" s="21"/>
      <c r="F177" s="66"/>
      <c r="G177" s="22">
        <f t="shared" si="23"/>
        <v>0</v>
      </c>
      <c r="H177" s="22">
        <f t="shared" si="22"/>
        <v>0</v>
      </c>
      <c r="I177" s="34"/>
      <c r="J177" s="34"/>
      <c r="K177" s="19"/>
      <c r="L177" s="19"/>
      <c r="M177" s="25"/>
      <c r="N177" s="19"/>
      <c r="O177" s="19"/>
    </row>
    <row r="178" spans="1:15" s="6" customFormat="1" ht="36" x14ac:dyDescent="0.2">
      <c r="A178" s="79">
        <v>10</v>
      </c>
      <c r="B178" s="26" t="s">
        <v>124</v>
      </c>
      <c r="C178" s="20" t="s">
        <v>153</v>
      </c>
      <c r="D178" s="72">
        <v>10</v>
      </c>
      <c r="E178" s="21"/>
      <c r="F178" s="66"/>
      <c r="G178" s="22">
        <f t="shared" si="23"/>
        <v>0</v>
      </c>
      <c r="H178" s="22">
        <f t="shared" si="22"/>
        <v>0</v>
      </c>
      <c r="I178" s="34"/>
      <c r="J178" s="34"/>
      <c r="K178" s="19"/>
      <c r="L178" s="19"/>
      <c r="M178" s="25"/>
      <c r="N178" s="19"/>
      <c r="O178" s="19"/>
    </row>
    <row r="179" spans="1:15" s="6" customFormat="1" ht="36" x14ac:dyDescent="0.2">
      <c r="A179" s="79">
        <v>11</v>
      </c>
      <c r="B179" s="26" t="s">
        <v>202</v>
      </c>
      <c r="C179" s="20" t="s">
        <v>153</v>
      </c>
      <c r="D179" s="72">
        <v>10</v>
      </c>
      <c r="E179" s="21"/>
      <c r="F179" s="66"/>
      <c r="G179" s="22">
        <f t="shared" si="23"/>
        <v>0</v>
      </c>
      <c r="H179" s="22">
        <f t="shared" si="22"/>
        <v>0</v>
      </c>
      <c r="I179" s="34"/>
      <c r="J179" s="34"/>
      <c r="K179" s="19"/>
      <c r="L179" s="19"/>
      <c r="M179" s="25"/>
      <c r="N179" s="19"/>
      <c r="O179" s="19"/>
    </row>
    <row r="180" spans="1:15" s="6" customFormat="1" ht="34.5" customHeight="1" x14ac:dyDescent="0.2">
      <c r="A180" s="79">
        <v>12</v>
      </c>
      <c r="B180" s="26" t="s">
        <v>203</v>
      </c>
      <c r="C180" s="20" t="s">
        <v>153</v>
      </c>
      <c r="D180" s="72">
        <v>5</v>
      </c>
      <c r="E180" s="21"/>
      <c r="F180" s="66"/>
      <c r="G180" s="22">
        <f t="shared" si="23"/>
        <v>0</v>
      </c>
      <c r="H180" s="22">
        <f t="shared" si="22"/>
        <v>0</v>
      </c>
      <c r="I180" s="34"/>
      <c r="J180" s="34"/>
      <c r="K180" s="19"/>
      <c r="L180" s="19"/>
      <c r="M180" s="25"/>
      <c r="N180" s="19"/>
      <c r="O180" s="19"/>
    </row>
    <row r="181" spans="1:15" s="6" customFormat="1" ht="34.5" customHeight="1" x14ac:dyDescent="0.2">
      <c r="A181" s="79">
        <v>13</v>
      </c>
      <c r="B181" s="26" t="s">
        <v>204</v>
      </c>
      <c r="C181" s="20" t="s">
        <v>153</v>
      </c>
      <c r="D181" s="72">
        <v>2</v>
      </c>
      <c r="E181" s="21"/>
      <c r="F181" s="66"/>
      <c r="G181" s="22">
        <f t="shared" si="23"/>
        <v>0</v>
      </c>
      <c r="H181" s="22">
        <f t="shared" si="22"/>
        <v>0</v>
      </c>
      <c r="I181" s="34"/>
      <c r="J181" s="34"/>
      <c r="K181" s="19"/>
      <c r="L181" s="19"/>
      <c r="M181" s="25"/>
      <c r="N181" s="19"/>
      <c r="O181" s="19"/>
    </row>
    <row r="182" spans="1:15" s="6" customFormat="1" ht="20.25" customHeight="1" x14ac:dyDescent="0.2">
      <c r="A182" s="79">
        <v>14</v>
      </c>
      <c r="B182" s="108" t="s">
        <v>21</v>
      </c>
      <c r="C182" s="20" t="s">
        <v>111</v>
      </c>
      <c r="D182" s="72">
        <v>100</v>
      </c>
      <c r="E182" s="21"/>
      <c r="F182" s="66"/>
      <c r="G182" s="22">
        <f t="shared" si="23"/>
        <v>0</v>
      </c>
      <c r="H182" s="22">
        <f t="shared" si="22"/>
        <v>0</v>
      </c>
      <c r="I182" s="34"/>
      <c r="J182" s="34"/>
      <c r="K182" s="19"/>
      <c r="L182" s="19"/>
      <c r="M182" s="25"/>
      <c r="N182" s="19"/>
      <c r="O182" s="19"/>
    </row>
    <row r="183" spans="1:15" s="6" customFormat="1" ht="23.25" customHeight="1" x14ac:dyDescent="0.2">
      <c r="A183" s="79">
        <v>15</v>
      </c>
      <c r="B183" s="108"/>
      <c r="C183" s="20" t="s">
        <v>110</v>
      </c>
      <c r="D183" s="72">
        <v>200</v>
      </c>
      <c r="E183" s="21"/>
      <c r="F183" s="66"/>
      <c r="G183" s="22">
        <f t="shared" si="23"/>
        <v>0</v>
      </c>
      <c r="H183" s="22">
        <f t="shared" si="22"/>
        <v>0</v>
      </c>
      <c r="I183" s="34"/>
      <c r="J183" s="34"/>
      <c r="K183" s="19"/>
      <c r="L183" s="19"/>
      <c r="M183" s="25"/>
      <c r="N183" s="19"/>
      <c r="O183" s="19"/>
    </row>
    <row r="184" spans="1:15" s="6" customFormat="1" ht="22.5" customHeight="1" x14ac:dyDescent="0.2">
      <c r="A184" s="79">
        <v>16</v>
      </c>
      <c r="B184" s="108"/>
      <c r="C184" s="20" t="s">
        <v>20</v>
      </c>
      <c r="D184" s="72">
        <v>70</v>
      </c>
      <c r="E184" s="21"/>
      <c r="F184" s="66"/>
      <c r="G184" s="22">
        <f t="shared" si="23"/>
        <v>0</v>
      </c>
      <c r="H184" s="22">
        <f t="shared" si="22"/>
        <v>0</v>
      </c>
      <c r="I184" s="34"/>
      <c r="J184" s="34"/>
      <c r="K184" s="19"/>
      <c r="L184" s="19"/>
      <c r="M184" s="25"/>
      <c r="N184" s="19"/>
      <c r="O184" s="19"/>
    </row>
    <row r="185" spans="1:15" s="6" customFormat="1" ht="21" customHeight="1" x14ac:dyDescent="0.2">
      <c r="A185" s="79">
        <v>17</v>
      </c>
      <c r="B185" s="108"/>
      <c r="C185" s="20" t="s">
        <v>107</v>
      </c>
      <c r="D185" s="72">
        <v>50</v>
      </c>
      <c r="E185" s="21"/>
      <c r="F185" s="66"/>
      <c r="G185" s="22">
        <f t="shared" si="23"/>
        <v>0</v>
      </c>
      <c r="H185" s="22">
        <f t="shared" si="22"/>
        <v>0</v>
      </c>
      <c r="I185" s="34"/>
      <c r="J185" s="34"/>
      <c r="K185" s="19"/>
      <c r="L185" s="19"/>
      <c r="M185" s="25"/>
      <c r="N185" s="19"/>
      <c r="O185" s="19"/>
    </row>
    <row r="186" spans="1:15" s="6" customFormat="1" ht="24" customHeight="1" x14ac:dyDescent="0.2">
      <c r="A186" s="79">
        <v>18</v>
      </c>
      <c r="B186" s="109" t="s">
        <v>226</v>
      </c>
      <c r="C186" s="20" t="s">
        <v>112</v>
      </c>
      <c r="D186" s="72">
        <v>30</v>
      </c>
      <c r="E186" s="21"/>
      <c r="F186" s="66"/>
      <c r="G186" s="22">
        <f t="shared" si="23"/>
        <v>0</v>
      </c>
      <c r="H186" s="22">
        <f t="shared" si="22"/>
        <v>0</v>
      </c>
      <c r="I186" s="34"/>
      <c r="J186" s="34"/>
      <c r="K186" s="19"/>
      <c r="L186" s="19"/>
      <c r="M186" s="25"/>
      <c r="N186" s="19"/>
      <c r="O186" s="19"/>
    </row>
    <row r="187" spans="1:15" s="6" customFormat="1" ht="28.5" customHeight="1" x14ac:dyDescent="0.2">
      <c r="A187" s="79">
        <v>19</v>
      </c>
      <c r="B187" s="109"/>
      <c r="C187" s="20" t="s">
        <v>113</v>
      </c>
      <c r="D187" s="72">
        <v>50</v>
      </c>
      <c r="E187" s="21"/>
      <c r="F187" s="66"/>
      <c r="G187" s="22">
        <f t="shared" si="23"/>
        <v>0</v>
      </c>
      <c r="H187" s="22">
        <f t="shared" si="22"/>
        <v>0</v>
      </c>
      <c r="I187" s="34"/>
      <c r="J187" s="34"/>
      <c r="K187" s="19"/>
      <c r="L187" s="19"/>
      <c r="M187" s="25"/>
      <c r="N187" s="19"/>
      <c r="O187" s="19"/>
    </row>
    <row r="188" spans="1:15" s="19" customFormat="1" ht="18.75" customHeight="1" x14ac:dyDescent="0.2">
      <c r="A188" s="110" t="s">
        <v>219</v>
      </c>
      <c r="B188" s="110"/>
      <c r="C188" s="110"/>
      <c r="D188" s="110"/>
      <c r="E188" s="110"/>
      <c r="F188" s="110"/>
      <c r="G188" s="28">
        <f>SUM(G166:G187)</f>
        <v>0</v>
      </c>
      <c r="H188" s="28">
        <f>SUM(H166:H187)</f>
        <v>0</v>
      </c>
      <c r="I188" s="29"/>
      <c r="J188" s="30"/>
      <c r="M188" s="25"/>
    </row>
    <row r="189" spans="1:15" s="95" customFormat="1" ht="12.75" customHeight="1" x14ac:dyDescent="0.2">
      <c r="A189" s="106" t="s">
        <v>127</v>
      </c>
      <c r="B189" s="106"/>
      <c r="C189" s="106"/>
      <c r="D189" s="106"/>
      <c r="E189" s="106"/>
      <c r="F189" s="106"/>
      <c r="G189" s="106"/>
      <c r="H189" s="106"/>
      <c r="I189" s="106"/>
      <c r="J189" s="106"/>
      <c r="M189" s="96"/>
    </row>
    <row r="190" spans="1:15" s="6" customFormat="1" ht="26.25" customHeight="1" x14ac:dyDescent="0.2">
      <c r="A190" s="79">
        <v>1</v>
      </c>
      <c r="B190" s="109" t="s">
        <v>105</v>
      </c>
      <c r="C190" s="20" t="s">
        <v>119</v>
      </c>
      <c r="D190" s="72">
        <v>20</v>
      </c>
      <c r="E190" s="21"/>
      <c r="F190" s="66"/>
      <c r="G190" s="22">
        <f>D190*E190</f>
        <v>0</v>
      </c>
      <c r="H190" s="22">
        <f t="shared" ref="H190:H206" si="24">ROUND(G190+(G190*F190/100),2)</f>
        <v>0</v>
      </c>
      <c r="I190" s="34"/>
      <c r="J190" s="34"/>
      <c r="K190" s="19"/>
      <c r="L190" s="19"/>
      <c r="M190" s="25"/>
      <c r="N190" s="19"/>
      <c r="O190" s="19"/>
    </row>
    <row r="191" spans="1:15" s="6" customFormat="1" ht="24" customHeight="1" x14ac:dyDescent="0.2">
      <c r="A191" s="79">
        <v>2</v>
      </c>
      <c r="B191" s="109"/>
      <c r="C191" s="20" t="s">
        <v>120</v>
      </c>
      <c r="D191" s="72">
        <v>40</v>
      </c>
      <c r="E191" s="21"/>
      <c r="F191" s="66"/>
      <c r="G191" s="22">
        <f>D191*E191</f>
        <v>0</v>
      </c>
      <c r="H191" s="22">
        <f t="shared" si="24"/>
        <v>0</v>
      </c>
      <c r="I191" s="34"/>
      <c r="J191" s="34"/>
      <c r="K191" s="19"/>
      <c r="L191" s="19"/>
      <c r="M191" s="25"/>
      <c r="N191" s="19"/>
      <c r="O191" s="19"/>
    </row>
    <row r="192" spans="1:15" s="6" customFormat="1" ht="48" customHeight="1" x14ac:dyDescent="0.2">
      <c r="A192" s="79">
        <v>3</v>
      </c>
      <c r="B192" s="26" t="s">
        <v>22</v>
      </c>
      <c r="C192" s="20" t="s">
        <v>153</v>
      </c>
      <c r="D192" s="72">
        <v>48</v>
      </c>
      <c r="E192" s="21"/>
      <c r="F192" s="66"/>
      <c r="G192" s="22">
        <f>D192*E192</f>
        <v>0</v>
      </c>
      <c r="H192" s="22">
        <f t="shared" si="24"/>
        <v>0</v>
      </c>
      <c r="I192" s="34"/>
      <c r="J192" s="34"/>
      <c r="K192" s="19"/>
      <c r="L192" s="19"/>
      <c r="M192" s="25"/>
      <c r="N192" s="19"/>
      <c r="O192" s="19"/>
    </row>
    <row r="193" spans="1:15" s="6" customFormat="1" ht="39.75" customHeight="1" x14ac:dyDescent="0.2">
      <c r="A193" s="79">
        <v>4</v>
      </c>
      <c r="B193" s="26" t="s">
        <v>340</v>
      </c>
      <c r="C193" s="20" t="s">
        <v>153</v>
      </c>
      <c r="D193" s="72">
        <v>5</v>
      </c>
      <c r="E193" s="21"/>
      <c r="F193" s="66"/>
      <c r="G193" s="22">
        <f>D193*E193</f>
        <v>0</v>
      </c>
      <c r="H193" s="22">
        <f t="shared" si="24"/>
        <v>0</v>
      </c>
      <c r="I193" s="34"/>
      <c r="J193" s="34"/>
      <c r="K193" s="19"/>
      <c r="L193" s="19"/>
      <c r="M193" s="25"/>
      <c r="N193" s="19"/>
      <c r="O193" s="19"/>
    </row>
    <row r="194" spans="1:15" s="6" customFormat="1" ht="37.5" customHeight="1" x14ac:dyDescent="0.2">
      <c r="A194" s="83">
        <v>5</v>
      </c>
      <c r="B194" s="26" t="s">
        <v>23</v>
      </c>
      <c r="C194" s="56"/>
      <c r="D194" s="72"/>
      <c r="E194" s="21"/>
      <c r="F194" s="66"/>
      <c r="G194" s="22"/>
      <c r="H194" s="22"/>
      <c r="I194" s="34"/>
      <c r="J194" s="34"/>
      <c r="K194" s="19"/>
      <c r="L194" s="19"/>
      <c r="M194" s="25"/>
      <c r="N194" s="19"/>
      <c r="O194" s="19"/>
    </row>
    <row r="195" spans="1:15" s="6" customFormat="1" x14ac:dyDescent="0.2">
      <c r="A195" s="79" t="s">
        <v>90</v>
      </c>
      <c r="B195" s="26" t="s">
        <v>184</v>
      </c>
      <c r="C195" s="20" t="s">
        <v>153</v>
      </c>
      <c r="D195" s="72">
        <v>60</v>
      </c>
      <c r="E195" s="21"/>
      <c r="F195" s="66"/>
      <c r="G195" s="22">
        <f t="shared" ref="G195:G206" si="25">D195*E195</f>
        <v>0</v>
      </c>
      <c r="H195" s="22">
        <f t="shared" si="24"/>
        <v>0</v>
      </c>
      <c r="I195" s="34"/>
      <c r="J195" s="34"/>
      <c r="K195" s="19"/>
      <c r="L195" s="19"/>
      <c r="M195" s="25"/>
      <c r="N195" s="19"/>
      <c r="O195" s="19"/>
    </row>
    <row r="196" spans="1:15" s="6" customFormat="1" x14ac:dyDescent="0.2">
      <c r="A196" s="79" t="s">
        <v>91</v>
      </c>
      <c r="B196" s="26" t="s">
        <v>185</v>
      </c>
      <c r="C196" s="20" t="s">
        <v>153</v>
      </c>
      <c r="D196" s="72">
        <v>360</v>
      </c>
      <c r="E196" s="21"/>
      <c r="F196" s="66"/>
      <c r="G196" s="22">
        <f t="shared" si="25"/>
        <v>0</v>
      </c>
      <c r="H196" s="22">
        <f t="shared" si="24"/>
        <v>0</v>
      </c>
      <c r="I196" s="34"/>
      <c r="J196" s="34"/>
      <c r="K196" s="19"/>
      <c r="L196" s="19"/>
      <c r="M196" s="25"/>
      <c r="N196" s="19"/>
      <c r="O196" s="19"/>
    </row>
    <row r="197" spans="1:15" s="6" customFormat="1" x14ac:dyDescent="0.2">
      <c r="A197" s="79" t="s">
        <v>92</v>
      </c>
      <c r="B197" s="26" t="s">
        <v>186</v>
      </c>
      <c r="C197" s="20" t="s">
        <v>153</v>
      </c>
      <c r="D197" s="72">
        <v>60</v>
      </c>
      <c r="E197" s="21"/>
      <c r="F197" s="66"/>
      <c r="G197" s="22">
        <f t="shared" si="25"/>
        <v>0</v>
      </c>
      <c r="H197" s="22">
        <f t="shared" si="24"/>
        <v>0</v>
      </c>
      <c r="I197" s="34"/>
      <c r="J197" s="34"/>
      <c r="K197" s="19"/>
      <c r="L197" s="19"/>
      <c r="M197" s="25"/>
      <c r="N197" s="19"/>
      <c r="O197" s="19"/>
    </row>
    <row r="198" spans="1:15" s="6" customFormat="1" ht="60.75" customHeight="1" x14ac:dyDescent="0.2">
      <c r="A198" s="79">
        <v>6</v>
      </c>
      <c r="B198" s="26" t="s">
        <v>306</v>
      </c>
      <c r="C198" s="20" t="s">
        <v>153</v>
      </c>
      <c r="D198" s="72">
        <v>180</v>
      </c>
      <c r="E198" s="21"/>
      <c r="F198" s="66"/>
      <c r="G198" s="22">
        <f t="shared" si="25"/>
        <v>0</v>
      </c>
      <c r="H198" s="22">
        <f t="shared" si="24"/>
        <v>0</v>
      </c>
      <c r="I198" s="34"/>
      <c r="J198" s="34"/>
      <c r="K198" s="19"/>
      <c r="L198" s="19"/>
      <c r="M198" s="25"/>
      <c r="N198" s="19"/>
      <c r="O198" s="19"/>
    </row>
    <row r="199" spans="1:15" s="6" customFormat="1" ht="47.25" customHeight="1" x14ac:dyDescent="0.2">
      <c r="A199" s="79">
        <v>7</v>
      </c>
      <c r="B199" s="26" t="s">
        <v>307</v>
      </c>
      <c r="C199" s="20" t="s">
        <v>153</v>
      </c>
      <c r="D199" s="72">
        <v>60</v>
      </c>
      <c r="E199" s="21"/>
      <c r="F199" s="66"/>
      <c r="G199" s="22">
        <f t="shared" si="25"/>
        <v>0</v>
      </c>
      <c r="H199" s="22">
        <f t="shared" si="24"/>
        <v>0</v>
      </c>
      <c r="I199" s="34"/>
      <c r="J199" s="34"/>
      <c r="K199" s="19"/>
      <c r="L199" s="19"/>
      <c r="M199" s="25"/>
      <c r="N199" s="19"/>
      <c r="O199" s="19"/>
    </row>
    <row r="200" spans="1:15" s="6" customFormat="1" ht="60.75" customHeight="1" x14ac:dyDescent="0.2">
      <c r="A200" s="79">
        <v>8</v>
      </c>
      <c r="B200" s="26" t="s">
        <v>170</v>
      </c>
      <c r="C200" s="20" t="s">
        <v>153</v>
      </c>
      <c r="D200" s="72">
        <v>108</v>
      </c>
      <c r="E200" s="21"/>
      <c r="F200" s="66"/>
      <c r="G200" s="22">
        <f t="shared" si="25"/>
        <v>0</v>
      </c>
      <c r="H200" s="22">
        <f t="shared" si="24"/>
        <v>0</v>
      </c>
      <c r="I200" s="34"/>
      <c r="J200" s="34"/>
      <c r="K200" s="19"/>
      <c r="L200" s="19"/>
      <c r="M200" s="25"/>
      <c r="N200" s="19"/>
      <c r="O200" s="19"/>
    </row>
    <row r="201" spans="1:15" s="6" customFormat="1" ht="47.25" customHeight="1" x14ac:dyDescent="0.2">
      <c r="A201" s="79">
        <v>9</v>
      </c>
      <c r="B201" s="26" t="s">
        <v>99</v>
      </c>
      <c r="C201" s="20" t="s">
        <v>153</v>
      </c>
      <c r="D201" s="72">
        <v>100</v>
      </c>
      <c r="E201" s="21"/>
      <c r="F201" s="66"/>
      <c r="G201" s="22">
        <f t="shared" si="25"/>
        <v>0</v>
      </c>
      <c r="H201" s="22">
        <f t="shared" si="24"/>
        <v>0</v>
      </c>
      <c r="I201" s="34"/>
      <c r="J201" s="34"/>
      <c r="K201" s="19"/>
      <c r="L201" s="19"/>
      <c r="M201" s="25"/>
      <c r="N201" s="19"/>
      <c r="O201" s="19"/>
    </row>
    <row r="202" spans="1:15" s="6" customFormat="1" ht="58.5" customHeight="1" x14ac:dyDescent="0.2">
      <c r="A202" s="79">
        <v>10</v>
      </c>
      <c r="B202" s="26" t="s">
        <v>308</v>
      </c>
      <c r="C202" s="20" t="s">
        <v>153</v>
      </c>
      <c r="D202" s="72">
        <v>500</v>
      </c>
      <c r="E202" s="21"/>
      <c r="F202" s="66"/>
      <c r="G202" s="22">
        <f t="shared" si="25"/>
        <v>0</v>
      </c>
      <c r="H202" s="22">
        <f t="shared" si="24"/>
        <v>0</v>
      </c>
      <c r="I202" s="34"/>
      <c r="J202" s="34"/>
      <c r="K202" s="19"/>
      <c r="L202" s="19"/>
      <c r="M202" s="25"/>
      <c r="N202" s="19"/>
      <c r="O202" s="19"/>
    </row>
    <row r="203" spans="1:15" s="6" customFormat="1" ht="82.5" customHeight="1" x14ac:dyDescent="0.2">
      <c r="A203" s="79">
        <v>11</v>
      </c>
      <c r="B203" s="26" t="s">
        <v>0</v>
      </c>
      <c r="C203" s="20" t="s">
        <v>153</v>
      </c>
      <c r="D203" s="72">
        <v>100</v>
      </c>
      <c r="E203" s="21"/>
      <c r="F203" s="66"/>
      <c r="G203" s="22">
        <f t="shared" si="25"/>
        <v>0</v>
      </c>
      <c r="H203" s="22">
        <f t="shared" si="24"/>
        <v>0</v>
      </c>
      <c r="I203" s="34"/>
      <c r="J203" s="34"/>
      <c r="K203" s="19"/>
      <c r="L203" s="19"/>
      <c r="M203" s="25"/>
      <c r="N203" s="19"/>
      <c r="O203" s="19"/>
    </row>
    <row r="204" spans="1:15" s="6" customFormat="1" ht="36" customHeight="1" x14ac:dyDescent="0.2">
      <c r="A204" s="79">
        <v>12</v>
      </c>
      <c r="B204" s="26" t="s">
        <v>339</v>
      </c>
      <c r="C204" s="20" t="s">
        <v>163</v>
      </c>
      <c r="D204" s="72">
        <v>10000</v>
      </c>
      <c r="E204" s="21"/>
      <c r="F204" s="66"/>
      <c r="G204" s="22">
        <f t="shared" si="25"/>
        <v>0</v>
      </c>
      <c r="H204" s="22">
        <f t="shared" si="24"/>
        <v>0</v>
      </c>
      <c r="I204" s="34"/>
      <c r="J204" s="34"/>
      <c r="K204" s="19"/>
      <c r="L204" s="19"/>
      <c r="M204" s="25"/>
      <c r="N204" s="19"/>
      <c r="O204" s="19"/>
    </row>
    <row r="205" spans="1:15" s="6" customFormat="1" ht="83.25" customHeight="1" x14ac:dyDescent="0.2">
      <c r="A205" s="79">
        <v>13</v>
      </c>
      <c r="B205" s="26" t="s">
        <v>309</v>
      </c>
      <c r="C205" s="20" t="s">
        <v>153</v>
      </c>
      <c r="D205" s="72">
        <v>2200</v>
      </c>
      <c r="E205" s="21"/>
      <c r="F205" s="66"/>
      <c r="G205" s="22">
        <f t="shared" si="25"/>
        <v>0</v>
      </c>
      <c r="H205" s="22">
        <f t="shared" si="24"/>
        <v>0</v>
      </c>
      <c r="I205" s="34"/>
      <c r="J205" s="34"/>
      <c r="K205" s="19"/>
      <c r="L205" s="19"/>
      <c r="M205" s="25"/>
      <c r="N205" s="19"/>
      <c r="O205" s="19"/>
    </row>
    <row r="206" spans="1:15" s="6" customFormat="1" ht="94.5" customHeight="1" x14ac:dyDescent="0.2">
      <c r="A206" s="79">
        <v>14</v>
      </c>
      <c r="B206" s="26" t="s">
        <v>205</v>
      </c>
      <c r="C206" s="20" t="s">
        <v>153</v>
      </c>
      <c r="D206" s="72">
        <v>200</v>
      </c>
      <c r="E206" s="21"/>
      <c r="F206" s="66"/>
      <c r="G206" s="22">
        <f t="shared" si="25"/>
        <v>0</v>
      </c>
      <c r="H206" s="22">
        <f t="shared" si="24"/>
        <v>0</v>
      </c>
      <c r="I206" s="34"/>
      <c r="J206" s="34"/>
      <c r="K206" s="19"/>
      <c r="L206" s="19"/>
      <c r="M206" s="25"/>
      <c r="N206" s="19"/>
      <c r="O206" s="19"/>
    </row>
    <row r="207" spans="1:15" ht="15" customHeight="1" x14ac:dyDescent="0.2">
      <c r="A207" s="110" t="s">
        <v>219</v>
      </c>
      <c r="B207" s="110"/>
      <c r="C207" s="110"/>
      <c r="D207" s="110"/>
      <c r="E207" s="110"/>
      <c r="F207" s="110"/>
      <c r="G207" s="57">
        <f>SUM(G190:G206)</f>
        <v>0</v>
      </c>
      <c r="H207" s="57">
        <f>SUM(H190:H206)</f>
        <v>0</v>
      </c>
      <c r="I207" s="29"/>
      <c r="J207" s="29"/>
      <c r="K207" s="19"/>
      <c r="L207" s="19"/>
      <c r="M207" s="25"/>
      <c r="N207" s="19"/>
      <c r="O207" s="19"/>
    </row>
    <row r="208" spans="1:15" s="95" customFormat="1" ht="25.5" customHeight="1" x14ac:dyDescent="0.2">
      <c r="A208" s="105" t="s">
        <v>286</v>
      </c>
      <c r="B208" s="106"/>
      <c r="C208" s="106"/>
      <c r="D208" s="106"/>
      <c r="E208" s="106"/>
      <c r="F208" s="106"/>
      <c r="G208" s="106"/>
      <c r="H208" s="106"/>
      <c r="I208" s="106"/>
      <c r="J208" s="106"/>
      <c r="M208" s="96"/>
    </row>
    <row r="209" spans="1:15" s="6" customFormat="1" ht="25.5" customHeight="1" x14ac:dyDescent="0.2">
      <c r="A209" s="79">
        <v>1</v>
      </c>
      <c r="B209" s="120" t="s">
        <v>254</v>
      </c>
      <c r="C209" s="58" t="s">
        <v>253</v>
      </c>
      <c r="D209" s="72">
        <v>20</v>
      </c>
      <c r="E209" s="38"/>
      <c r="F209" s="66"/>
      <c r="G209" s="22">
        <f>D209*E209</f>
        <v>0</v>
      </c>
      <c r="H209" s="22">
        <f>G209+ROUND(G209*F209/100,2)</f>
        <v>0</v>
      </c>
      <c r="I209" s="27"/>
      <c r="J209" s="27"/>
      <c r="K209" s="19"/>
      <c r="L209" s="19"/>
      <c r="M209" s="25"/>
      <c r="N209" s="19"/>
      <c r="O209" s="19"/>
    </row>
    <row r="210" spans="1:15" s="6" customFormat="1" ht="51" customHeight="1" x14ac:dyDescent="0.2">
      <c r="A210" s="79">
        <v>2</v>
      </c>
      <c r="B210" s="127"/>
      <c r="C210" s="58" t="s">
        <v>252</v>
      </c>
      <c r="D210" s="72">
        <v>10</v>
      </c>
      <c r="E210" s="38"/>
      <c r="F210" s="66"/>
      <c r="G210" s="22">
        <f>D210*E210</f>
        <v>0</v>
      </c>
      <c r="H210" s="22">
        <f>ROUND(G210+(G210*F210/100),2)</f>
        <v>0</v>
      </c>
      <c r="I210" s="27"/>
      <c r="J210" s="27"/>
      <c r="K210" s="19"/>
      <c r="L210" s="19"/>
      <c r="M210" s="25"/>
      <c r="N210" s="19"/>
      <c r="O210" s="19"/>
    </row>
    <row r="211" spans="1:15" s="6" customFormat="1" ht="35.25" customHeight="1" x14ac:dyDescent="0.2">
      <c r="A211" s="79">
        <v>3</v>
      </c>
      <c r="B211" s="127"/>
      <c r="C211" s="58" t="s">
        <v>171</v>
      </c>
      <c r="D211" s="72">
        <v>250</v>
      </c>
      <c r="E211" s="38"/>
      <c r="F211" s="66"/>
      <c r="G211" s="22">
        <f>D211*E211</f>
        <v>0</v>
      </c>
      <c r="H211" s="22">
        <f>ROUND(G211+(G211*F211/100),2)</f>
        <v>0</v>
      </c>
      <c r="I211" s="27"/>
      <c r="J211" s="27"/>
      <c r="K211" s="19"/>
      <c r="L211" s="19"/>
      <c r="M211" s="25"/>
      <c r="N211" s="19"/>
      <c r="O211" s="19"/>
    </row>
    <row r="212" spans="1:15" s="6" customFormat="1" ht="22.5" x14ac:dyDescent="0.2">
      <c r="A212" s="79">
        <v>4</v>
      </c>
      <c r="B212" s="128"/>
      <c r="C212" s="58" t="s">
        <v>172</v>
      </c>
      <c r="D212" s="72">
        <v>300</v>
      </c>
      <c r="E212" s="38"/>
      <c r="F212" s="66"/>
      <c r="G212" s="22">
        <f>D212*E212</f>
        <v>0</v>
      </c>
      <c r="H212" s="22">
        <f>ROUND(G212+(G212*F212/100),2)</f>
        <v>0</v>
      </c>
      <c r="I212" s="27"/>
      <c r="J212" s="27"/>
      <c r="K212" s="19"/>
      <c r="L212" s="19"/>
      <c r="M212" s="25"/>
      <c r="N212" s="19"/>
      <c r="O212" s="19"/>
    </row>
    <row r="213" spans="1:15" s="6" customFormat="1" ht="68.25" customHeight="1" x14ac:dyDescent="0.2">
      <c r="A213" s="79">
        <v>5</v>
      </c>
      <c r="B213" s="68" t="s">
        <v>310</v>
      </c>
      <c r="C213" s="20" t="s">
        <v>172</v>
      </c>
      <c r="D213" s="72">
        <v>400</v>
      </c>
      <c r="E213" s="38"/>
      <c r="F213" s="66"/>
      <c r="G213" s="22">
        <f>D213*E213</f>
        <v>0</v>
      </c>
      <c r="H213" s="22">
        <f>ROUND(G213+(G213*F213/100),2)</f>
        <v>0</v>
      </c>
      <c r="I213" s="27"/>
      <c r="J213" s="27"/>
      <c r="K213" s="19"/>
      <c r="L213" s="19"/>
      <c r="M213" s="25"/>
      <c r="N213" s="19"/>
      <c r="O213" s="19"/>
    </row>
    <row r="214" spans="1:15" x14ac:dyDescent="0.2">
      <c r="A214" s="110" t="s">
        <v>219</v>
      </c>
      <c r="B214" s="110"/>
      <c r="C214" s="110"/>
      <c r="D214" s="110"/>
      <c r="E214" s="110"/>
      <c r="F214" s="110"/>
      <c r="G214" s="28">
        <f>SUM(G209:G213)</f>
        <v>0</v>
      </c>
      <c r="H214" s="28">
        <f>SUM(H209:H213)</f>
        <v>0</v>
      </c>
      <c r="I214" s="30"/>
      <c r="J214" s="30"/>
      <c r="K214" s="19"/>
      <c r="L214" s="19"/>
      <c r="M214" s="25"/>
      <c r="N214" s="19"/>
      <c r="O214" s="19"/>
    </row>
    <row r="215" spans="1:15" s="95" customFormat="1" ht="19.5" customHeight="1" x14ac:dyDescent="0.2">
      <c r="A215" s="105" t="s">
        <v>287</v>
      </c>
      <c r="B215" s="106"/>
      <c r="C215" s="106"/>
      <c r="D215" s="106"/>
      <c r="E215" s="106"/>
      <c r="F215" s="106"/>
      <c r="G215" s="106"/>
      <c r="H215" s="106"/>
      <c r="I215" s="106"/>
      <c r="J215" s="106"/>
      <c r="M215" s="96"/>
    </row>
    <row r="216" spans="1:15" s="6" customFormat="1" ht="23.25" customHeight="1" x14ac:dyDescent="0.2">
      <c r="A216" s="79">
        <v>1</v>
      </c>
      <c r="B216" s="120" t="s">
        <v>318</v>
      </c>
      <c r="C216" s="20" t="s">
        <v>111</v>
      </c>
      <c r="D216" s="72">
        <v>100</v>
      </c>
      <c r="E216" s="21"/>
      <c r="F216" s="66"/>
      <c r="G216" s="22">
        <f t="shared" ref="G216:G237" si="26">D216*E216</f>
        <v>0</v>
      </c>
      <c r="H216" s="22">
        <f>ROUND(G216+(G216*F216/100),2)</f>
        <v>0</v>
      </c>
      <c r="I216" s="23"/>
      <c r="J216" s="24"/>
      <c r="K216" s="19"/>
      <c r="L216" s="19"/>
      <c r="M216" s="25"/>
      <c r="N216" s="19"/>
      <c r="O216" s="19"/>
    </row>
    <row r="217" spans="1:15" s="6" customFormat="1" ht="19.5" customHeight="1" x14ac:dyDescent="0.2">
      <c r="A217" s="79">
        <v>2</v>
      </c>
      <c r="B217" s="121"/>
      <c r="C217" s="20" t="s">
        <v>110</v>
      </c>
      <c r="D217" s="72">
        <v>100</v>
      </c>
      <c r="E217" s="21"/>
      <c r="F217" s="66"/>
      <c r="G217" s="22">
        <f t="shared" si="26"/>
        <v>0</v>
      </c>
      <c r="H217" s="22">
        <f t="shared" ref="H217:H256" si="27">ROUND(G217+(G217*F217/100),2)</f>
        <v>0</v>
      </c>
      <c r="I217" s="23"/>
      <c r="J217" s="24"/>
      <c r="K217" s="52"/>
      <c r="L217" s="19"/>
      <c r="M217" s="25"/>
      <c r="N217" s="19"/>
      <c r="O217" s="19"/>
    </row>
    <row r="218" spans="1:15" s="6" customFormat="1" ht="15.75" customHeight="1" x14ac:dyDescent="0.2">
      <c r="A218" s="79">
        <v>3</v>
      </c>
      <c r="B218" s="122"/>
      <c r="C218" s="84" t="s">
        <v>60</v>
      </c>
      <c r="D218" s="72">
        <v>50</v>
      </c>
      <c r="E218" s="21"/>
      <c r="F218" s="66"/>
      <c r="G218" s="22">
        <f t="shared" si="26"/>
        <v>0</v>
      </c>
      <c r="H218" s="22">
        <f t="shared" si="27"/>
        <v>0</v>
      </c>
      <c r="I218" s="23"/>
      <c r="J218" s="24"/>
      <c r="K218" s="19"/>
      <c r="L218" s="19"/>
      <c r="M218" s="25"/>
      <c r="N218" s="19"/>
      <c r="O218" s="19"/>
    </row>
    <row r="219" spans="1:15" s="6" customFormat="1" ht="23.25" customHeight="1" x14ac:dyDescent="0.2">
      <c r="A219" s="79">
        <v>4</v>
      </c>
      <c r="B219" s="109" t="s">
        <v>240</v>
      </c>
      <c r="C219" s="20" t="s">
        <v>221</v>
      </c>
      <c r="D219" s="72">
        <v>10</v>
      </c>
      <c r="E219" s="21"/>
      <c r="F219" s="66"/>
      <c r="G219" s="22">
        <f t="shared" si="26"/>
        <v>0</v>
      </c>
      <c r="H219" s="22">
        <f t="shared" si="27"/>
        <v>0</v>
      </c>
      <c r="I219" s="23"/>
      <c r="J219" s="24"/>
      <c r="K219" s="19"/>
      <c r="L219" s="19"/>
      <c r="M219" s="25"/>
      <c r="N219" s="19"/>
      <c r="O219" s="19"/>
    </row>
    <row r="220" spans="1:15" s="6" customFormat="1" ht="28.5" customHeight="1" x14ac:dyDescent="0.2">
      <c r="A220" s="79">
        <v>5</v>
      </c>
      <c r="B220" s="109"/>
      <c r="C220" s="20" t="s">
        <v>113</v>
      </c>
      <c r="D220" s="72">
        <v>10</v>
      </c>
      <c r="E220" s="21"/>
      <c r="F220" s="66"/>
      <c r="G220" s="22">
        <f t="shared" si="26"/>
        <v>0</v>
      </c>
      <c r="H220" s="22">
        <f t="shared" si="27"/>
        <v>0</v>
      </c>
      <c r="I220" s="23"/>
      <c r="J220" s="24"/>
      <c r="K220" s="19"/>
      <c r="L220" s="19"/>
      <c r="M220" s="25"/>
      <c r="N220" s="19"/>
      <c r="O220" s="19"/>
    </row>
    <row r="221" spans="1:15" s="6" customFormat="1" ht="30" customHeight="1" x14ac:dyDescent="0.2">
      <c r="A221" s="79">
        <v>6</v>
      </c>
      <c r="B221" s="70" t="s">
        <v>47</v>
      </c>
      <c r="C221" s="20" t="s">
        <v>163</v>
      </c>
      <c r="D221" s="72">
        <v>10</v>
      </c>
      <c r="E221" s="21"/>
      <c r="F221" s="66"/>
      <c r="G221" s="22">
        <f t="shared" si="26"/>
        <v>0</v>
      </c>
      <c r="H221" s="22">
        <f t="shared" si="27"/>
        <v>0</v>
      </c>
      <c r="I221" s="23"/>
      <c r="J221" s="24"/>
      <c r="K221" s="19"/>
      <c r="L221" s="19"/>
      <c r="M221" s="25"/>
      <c r="N221" s="19"/>
      <c r="O221" s="19"/>
    </row>
    <row r="222" spans="1:15" s="6" customFormat="1" ht="24" x14ac:dyDescent="0.2">
      <c r="A222" s="79">
        <v>7</v>
      </c>
      <c r="B222" s="70" t="s">
        <v>48</v>
      </c>
      <c r="C222" s="20" t="s">
        <v>163</v>
      </c>
      <c r="D222" s="72">
        <v>10</v>
      </c>
      <c r="E222" s="21"/>
      <c r="F222" s="66"/>
      <c r="G222" s="22">
        <f t="shared" si="26"/>
        <v>0</v>
      </c>
      <c r="H222" s="22">
        <f t="shared" si="27"/>
        <v>0</v>
      </c>
      <c r="I222" s="23"/>
      <c r="J222" s="24"/>
      <c r="K222" s="19"/>
      <c r="L222" s="19"/>
      <c r="M222" s="25"/>
      <c r="N222" s="19"/>
      <c r="O222" s="19"/>
    </row>
    <row r="223" spans="1:15" s="6" customFormat="1" ht="24" x14ac:dyDescent="0.2">
      <c r="A223" s="79">
        <v>8</v>
      </c>
      <c r="B223" s="70" t="s">
        <v>49</v>
      </c>
      <c r="C223" s="20" t="s">
        <v>163</v>
      </c>
      <c r="D223" s="72">
        <v>10</v>
      </c>
      <c r="E223" s="21"/>
      <c r="F223" s="66"/>
      <c r="G223" s="22">
        <f t="shared" si="26"/>
        <v>0</v>
      </c>
      <c r="H223" s="22">
        <f t="shared" si="27"/>
        <v>0</v>
      </c>
      <c r="I223" s="23"/>
      <c r="J223" s="24"/>
      <c r="K223" s="19"/>
      <c r="L223" s="19"/>
      <c r="M223" s="25"/>
      <c r="N223" s="19"/>
      <c r="O223" s="19"/>
    </row>
    <row r="224" spans="1:15" s="6" customFormat="1" ht="24" x14ac:dyDescent="0.2">
      <c r="A224" s="79">
        <v>9</v>
      </c>
      <c r="B224" s="70" t="s">
        <v>50</v>
      </c>
      <c r="C224" s="20" t="s">
        <v>163</v>
      </c>
      <c r="D224" s="72">
        <v>10</v>
      </c>
      <c r="E224" s="21"/>
      <c r="F224" s="66"/>
      <c r="G224" s="22">
        <f t="shared" si="26"/>
        <v>0</v>
      </c>
      <c r="H224" s="22">
        <f t="shared" si="27"/>
        <v>0</v>
      </c>
      <c r="I224" s="23"/>
      <c r="J224" s="24"/>
      <c r="K224" s="19"/>
      <c r="L224" s="19"/>
      <c r="M224" s="25"/>
      <c r="N224" s="19"/>
      <c r="O224" s="19"/>
    </row>
    <row r="225" spans="1:15" s="6" customFormat="1" ht="36" x14ac:dyDescent="0.2">
      <c r="A225" s="79">
        <v>10</v>
      </c>
      <c r="B225" s="70" t="s">
        <v>51</v>
      </c>
      <c r="C225" s="20" t="s">
        <v>163</v>
      </c>
      <c r="D225" s="72">
        <v>10</v>
      </c>
      <c r="E225" s="21"/>
      <c r="F225" s="66"/>
      <c r="G225" s="22">
        <f t="shared" si="26"/>
        <v>0</v>
      </c>
      <c r="H225" s="22">
        <f t="shared" si="27"/>
        <v>0</v>
      </c>
      <c r="I225" s="23"/>
      <c r="J225" s="24"/>
      <c r="K225" s="19"/>
      <c r="L225" s="19"/>
      <c r="M225" s="25"/>
      <c r="N225" s="19"/>
      <c r="O225" s="19"/>
    </row>
    <row r="226" spans="1:15" s="6" customFormat="1" ht="36" x14ac:dyDescent="0.2">
      <c r="A226" s="79">
        <v>11</v>
      </c>
      <c r="B226" s="70" t="s">
        <v>52</v>
      </c>
      <c r="C226" s="20" t="s">
        <v>163</v>
      </c>
      <c r="D226" s="72">
        <v>10</v>
      </c>
      <c r="E226" s="21"/>
      <c r="F226" s="66"/>
      <c r="G226" s="22">
        <f t="shared" si="26"/>
        <v>0</v>
      </c>
      <c r="H226" s="22">
        <f t="shared" si="27"/>
        <v>0</v>
      </c>
      <c r="I226" s="23"/>
      <c r="J226" s="24"/>
      <c r="K226" s="19"/>
      <c r="L226" s="19"/>
      <c r="M226" s="25"/>
      <c r="N226" s="19"/>
      <c r="O226" s="19"/>
    </row>
    <row r="227" spans="1:15" s="6" customFormat="1" ht="24" x14ac:dyDescent="0.2">
      <c r="A227" s="79">
        <v>12</v>
      </c>
      <c r="B227" s="70" t="s">
        <v>53</v>
      </c>
      <c r="C227" s="20" t="s">
        <v>163</v>
      </c>
      <c r="D227" s="72">
        <v>50</v>
      </c>
      <c r="E227" s="21"/>
      <c r="F227" s="66"/>
      <c r="G227" s="22">
        <f t="shared" si="26"/>
        <v>0</v>
      </c>
      <c r="H227" s="22">
        <f t="shared" si="27"/>
        <v>0</v>
      </c>
      <c r="I227" s="23"/>
      <c r="J227" s="24"/>
      <c r="K227" s="19"/>
      <c r="L227" s="19"/>
      <c r="M227" s="25"/>
      <c r="N227" s="19"/>
      <c r="O227" s="19"/>
    </row>
    <row r="228" spans="1:15" s="6" customFormat="1" ht="24" x14ac:dyDescent="0.2">
      <c r="A228" s="79">
        <v>13</v>
      </c>
      <c r="B228" s="70" t="s">
        <v>54</v>
      </c>
      <c r="C228" s="20" t="s">
        <v>163</v>
      </c>
      <c r="D228" s="72">
        <v>100</v>
      </c>
      <c r="E228" s="21"/>
      <c r="F228" s="66"/>
      <c r="G228" s="22">
        <f t="shared" si="26"/>
        <v>0</v>
      </c>
      <c r="H228" s="22">
        <f t="shared" si="27"/>
        <v>0</v>
      </c>
      <c r="I228" s="23"/>
      <c r="J228" s="24"/>
      <c r="K228" s="19"/>
      <c r="L228" s="19"/>
      <c r="M228" s="25"/>
      <c r="N228" s="19"/>
      <c r="O228" s="19"/>
    </row>
    <row r="229" spans="1:15" s="6" customFormat="1" ht="24" x14ac:dyDescent="0.2">
      <c r="A229" s="79">
        <v>14</v>
      </c>
      <c r="B229" s="70" t="s">
        <v>55</v>
      </c>
      <c r="C229" s="20" t="s">
        <v>163</v>
      </c>
      <c r="D229" s="72">
        <v>50</v>
      </c>
      <c r="E229" s="21"/>
      <c r="F229" s="66"/>
      <c r="G229" s="22">
        <f t="shared" si="26"/>
        <v>0</v>
      </c>
      <c r="H229" s="22">
        <f t="shared" si="27"/>
        <v>0</v>
      </c>
      <c r="I229" s="23"/>
      <c r="J229" s="24"/>
      <c r="K229" s="19"/>
      <c r="L229" s="19"/>
      <c r="M229" s="25"/>
      <c r="N229" s="19"/>
      <c r="O229" s="19"/>
    </row>
    <row r="230" spans="1:15" s="6" customFormat="1" ht="24" x14ac:dyDescent="0.2">
      <c r="A230" s="79">
        <v>15</v>
      </c>
      <c r="B230" s="70" t="s">
        <v>56</v>
      </c>
      <c r="C230" s="20" t="s">
        <v>163</v>
      </c>
      <c r="D230" s="72">
        <v>100</v>
      </c>
      <c r="E230" s="21"/>
      <c r="F230" s="66"/>
      <c r="G230" s="22">
        <f t="shared" si="26"/>
        <v>0</v>
      </c>
      <c r="H230" s="22">
        <f t="shared" si="27"/>
        <v>0</v>
      </c>
      <c r="I230" s="23"/>
      <c r="J230" s="24"/>
      <c r="K230" s="19"/>
      <c r="L230" s="19"/>
      <c r="M230" s="25"/>
      <c r="N230" s="19"/>
      <c r="O230" s="19"/>
    </row>
    <row r="231" spans="1:15" s="6" customFormat="1" ht="24" x14ac:dyDescent="0.2">
      <c r="A231" s="79">
        <v>16</v>
      </c>
      <c r="B231" s="70" t="s">
        <v>57</v>
      </c>
      <c r="C231" s="20" t="s">
        <v>163</v>
      </c>
      <c r="D231" s="72">
        <v>100</v>
      </c>
      <c r="E231" s="21"/>
      <c r="F231" s="66"/>
      <c r="G231" s="22">
        <f t="shared" si="26"/>
        <v>0</v>
      </c>
      <c r="H231" s="22">
        <f t="shared" si="27"/>
        <v>0</v>
      </c>
      <c r="I231" s="23"/>
      <c r="J231" s="24"/>
      <c r="K231" s="19"/>
      <c r="L231" s="19"/>
      <c r="M231" s="25"/>
      <c r="N231" s="19"/>
      <c r="O231" s="19"/>
    </row>
    <row r="232" spans="1:15" s="6" customFormat="1" ht="24" x14ac:dyDescent="0.2">
      <c r="A232" s="79">
        <v>17</v>
      </c>
      <c r="B232" s="70" t="s">
        <v>58</v>
      </c>
      <c r="C232" s="20" t="s">
        <v>163</v>
      </c>
      <c r="D232" s="72">
        <v>100</v>
      </c>
      <c r="E232" s="21"/>
      <c r="F232" s="66"/>
      <c r="G232" s="22">
        <f t="shared" si="26"/>
        <v>0</v>
      </c>
      <c r="H232" s="22">
        <f t="shared" si="27"/>
        <v>0</v>
      </c>
      <c r="I232" s="23"/>
      <c r="J232" s="24"/>
      <c r="K232" s="19"/>
      <c r="L232" s="19"/>
      <c r="M232" s="25"/>
      <c r="N232" s="19"/>
      <c r="O232" s="19"/>
    </row>
    <row r="233" spans="1:15" s="6" customFormat="1" ht="24" x14ac:dyDescent="0.2">
      <c r="A233" s="79">
        <v>18</v>
      </c>
      <c r="B233" s="70" t="s">
        <v>59</v>
      </c>
      <c r="C233" s="20" t="s">
        <v>163</v>
      </c>
      <c r="D233" s="72">
        <v>120</v>
      </c>
      <c r="E233" s="21"/>
      <c r="F233" s="66"/>
      <c r="G233" s="22">
        <f t="shared" si="26"/>
        <v>0</v>
      </c>
      <c r="H233" s="22">
        <f t="shared" si="27"/>
        <v>0</v>
      </c>
      <c r="I233" s="23"/>
      <c r="J233" s="24"/>
      <c r="K233" s="19"/>
      <c r="L233" s="19"/>
      <c r="M233" s="25"/>
      <c r="N233" s="19"/>
      <c r="O233" s="19"/>
    </row>
    <row r="234" spans="1:15" s="6" customFormat="1" ht="24" x14ac:dyDescent="0.2">
      <c r="A234" s="79">
        <v>19</v>
      </c>
      <c r="B234" s="70" t="s">
        <v>86</v>
      </c>
      <c r="C234" s="20" t="s">
        <v>163</v>
      </c>
      <c r="D234" s="72">
        <v>100</v>
      </c>
      <c r="E234" s="21"/>
      <c r="F234" s="66"/>
      <c r="G234" s="22">
        <f t="shared" si="26"/>
        <v>0</v>
      </c>
      <c r="H234" s="22">
        <f t="shared" si="27"/>
        <v>0</v>
      </c>
      <c r="I234" s="23"/>
      <c r="J234" s="24"/>
      <c r="K234" s="19"/>
      <c r="L234" s="19"/>
      <c r="M234" s="25"/>
      <c r="N234" s="19"/>
      <c r="O234" s="19"/>
    </row>
    <row r="235" spans="1:15" s="6" customFormat="1" ht="24" x14ac:dyDescent="0.2">
      <c r="A235" s="79">
        <v>20</v>
      </c>
      <c r="B235" s="70" t="s">
        <v>87</v>
      </c>
      <c r="C235" s="20" t="s">
        <v>163</v>
      </c>
      <c r="D235" s="72">
        <v>100</v>
      </c>
      <c r="E235" s="21"/>
      <c r="F235" s="66"/>
      <c r="G235" s="22">
        <f t="shared" si="26"/>
        <v>0</v>
      </c>
      <c r="H235" s="22">
        <f t="shared" si="27"/>
        <v>0</v>
      </c>
      <c r="I235" s="23"/>
      <c r="J235" s="24"/>
      <c r="K235" s="19"/>
      <c r="L235" s="19"/>
      <c r="M235" s="25"/>
      <c r="N235" s="19"/>
      <c r="O235" s="19"/>
    </row>
    <row r="236" spans="1:15" s="6" customFormat="1" ht="36" x14ac:dyDescent="0.2">
      <c r="A236" s="79">
        <v>21</v>
      </c>
      <c r="B236" s="70" t="s">
        <v>88</v>
      </c>
      <c r="C236" s="20" t="s">
        <v>163</v>
      </c>
      <c r="D236" s="72">
        <v>10</v>
      </c>
      <c r="E236" s="21"/>
      <c r="F236" s="66"/>
      <c r="G236" s="22">
        <f t="shared" si="26"/>
        <v>0</v>
      </c>
      <c r="H236" s="22">
        <f t="shared" si="27"/>
        <v>0</v>
      </c>
      <c r="I236" s="23"/>
      <c r="J236" s="24"/>
      <c r="K236" s="19"/>
      <c r="L236" s="19"/>
      <c r="M236" s="25"/>
      <c r="N236" s="19"/>
      <c r="O236" s="19"/>
    </row>
    <row r="237" spans="1:15" s="6" customFormat="1" ht="36" x14ac:dyDescent="0.2">
      <c r="A237" s="79">
        <v>22</v>
      </c>
      <c r="B237" s="70" t="s">
        <v>89</v>
      </c>
      <c r="C237" s="20" t="s">
        <v>163</v>
      </c>
      <c r="D237" s="72">
        <v>10</v>
      </c>
      <c r="E237" s="21"/>
      <c r="F237" s="66"/>
      <c r="G237" s="22">
        <f t="shared" si="26"/>
        <v>0</v>
      </c>
      <c r="H237" s="22">
        <f t="shared" si="27"/>
        <v>0</v>
      </c>
      <c r="I237" s="23"/>
      <c r="J237" s="24"/>
      <c r="K237" s="19"/>
      <c r="L237" s="19"/>
      <c r="M237" s="25"/>
      <c r="N237" s="19"/>
      <c r="O237" s="19"/>
    </row>
    <row r="238" spans="1:15" s="6" customFormat="1" ht="23.25" customHeight="1" x14ac:dyDescent="0.2">
      <c r="A238" s="79">
        <v>23</v>
      </c>
      <c r="B238" s="70" t="s">
        <v>11</v>
      </c>
      <c r="C238" s="59"/>
      <c r="D238" s="77"/>
      <c r="E238" s="21"/>
      <c r="F238" s="66"/>
      <c r="G238" s="22"/>
      <c r="H238" s="22"/>
      <c r="I238" s="23"/>
      <c r="J238" s="24"/>
      <c r="K238" s="19"/>
      <c r="L238" s="19"/>
      <c r="M238" s="25"/>
      <c r="N238" s="19"/>
      <c r="O238" s="19"/>
    </row>
    <row r="239" spans="1:15" s="6" customFormat="1" x14ac:dyDescent="0.2">
      <c r="A239" s="79" t="s">
        <v>90</v>
      </c>
      <c r="B239" s="69" t="s">
        <v>24</v>
      </c>
      <c r="C239" s="20" t="s">
        <v>163</v>
      </c>
      <c r="D239" s="72">
        <v>10</v>
      </c>
      <c r="E239" s="21"/>
      <c r="F239" s="66"/>
      <c r="G239" s="22">
        <f t="shared" ref="G239:G245" si="28">D239*E239</f>
        <v>0</v>
      </c>
      <c r="H239" s="22">
        <f t="shared" si="27"/>
        <v>0</v>
      </c>
      <c r="I239" s="23"/>
      <c r="J239" s="24"/>
      <c r="K239" s="19"/>
      <c r="L239" s="19"/>
      <c r="M239" s="25"/>
      <c r="N239" s="19"/>
      <c r="O239" s="19"/>
    </row>
    <row r="240" spans="1:15" s="6" customFormat="1" x14ac:dyDescent="0.2">
      <c r="A240" s="79" t="s">
        <v>91</v>
      </c>
      <c r="B240" s="69" t="s">
        <v>25</v>
      </c>
      <c r="C240" s="20" t="s">
        <v>163</v>
      </c>
      <c r="D240" s="72">
        <v>10</v>
      </c>
      <c r="E240" s="21"/>
      <c r="F240" s="66"/>
      <c r="G240" s="22">
        <f t="shared" si="28"/>
        <v>0</v>
      </c>
      <c r="H240" s="22">
        <f t="shared" si="27"/>
        <v>0</v>
      </c>
      <c r="I240" s="23"/>
      <c r="J240" s="24"/>
      <c r="K240" s="19"/>
      <c r="L240" s="19"/>
      <c r="M240" s="25"/>
      <c r="N240" s="19"/>
      <c r="O240" s="19"/>
    </row>
    <row r="241" spans="1:15" s="6" customFormat="1" x14ac:dyDescent="0.2">
      <c r="A241" s="79" t="s">
        <v>92</v>
      </c>
      <c r="B241" s="69" t="s">
        <v>9</v>
      </c>
      <c r="C241" s="20" t="s">
        <v>163</v>
      </c>
      <c r="D241" s="72">
        <v>10</v>
      </c>
      <c r="E241" s="21"/>
      <c r="F241" s="66"/>
      <c r="G241" s="22">
        <f t="shared" si="28"/>
        <v>0</v>
      </c>
      <c r="H241" s="22">
        <f t="shared" si="27"/>
        <v>0</v>
      </c>
      <c r="I241" s="23"/>
      <c r="J241" s="24"/>
      <c r="K241" s="19"/>
      <c r="L241" s="19"/>
      <c r="M241" s="25"/>
      <c r="N241" s="19"/>
      <c r="O241" s="19"/>
    </row>
    <row r="242" spans="1:15" s="6" customFormat="1" x14ac:dyDescent="0.2">
      <c r="A242" s="79" t="s">
        <v>93</v>
      </c>
      <c r="B242" s="69" t="s">
        <v>177</v>
      </c>
      <c r="C242" s="20" t="s">
        <v>163</v>
      </c>
      <c r="D242" s="72">
        <v>10</v>
      </c>
      <c r="E242" s="38"/>
      <c r="F242" s="66"/>
      <c r="G242" s="22">
        <f t="shared" si="28"/>
        <v>0</v>
      </c>
      <c r="H242" s="22">
        <f t="shared" si="27"/>
        <v>0</v>
      </c>
      <c r="I242" s="23"/>
      <c r="J242" s="24"/>
      <c r="K242" s="19"/>
      <c r="L242" s="19"/>
      <c r="M242" s="25"/>
      <c r="N242" s="19"/>
      <c r="O242" s="19"/>
    </row>
    <row r="243" spans="1:15" s="6" customFormat="1" x14ac:dyDescent="0.2">
      <c r="A243" s="79" t="s">
        <v>94</v>
      </c>
      <c r="B243" s="69" t="s">
        <v>178</v>
      </c>
      <c r="C243" s="20" t="s">
        <v>163</v>
      </c>
      <c r="D243" s="72">
        <v>10</v>
      </c>
      <c r="E243" s="21"/>
      <c r="F243" s="66"/>
      <c r="G243" s="22">
        <f t="shared" si="28"/>
        <v>0</v>
      </c>
      <c r="H243" s="22">
        <f t="shared" si="27"/>
        <v>0</v>
      </c>
      <c r="I243" s="23"/>
      <c r="J243" s="24"/>
      <c r="K243" s="19"/>
      <c r="L243" s="19"/>
      <c r="M243" s="25"/>
      <c r="N243" s="19"/>
      <c r="O243" s="19"/>
    </row>
    <row r="244" spans="1:15" s="6" customFormat="1" x14ac:dyDescent="0.2">
      <c r="A244" s="79" t="s">
        <v>95</v>
      </c>
      <c r="B244" s="69" t="s">
        <v>179</v>
      </c>
      <c r="C244" s="20" t="s">
        <v>163</v>
      </c>
      <c r="D244" s="72">
        <v>10</v>
      </c>
      <c r="E244" s="21"/>
      <c r="F244" s="66"/>
      <c r="G244" s="22">
        <f t="shared" si="28"/>
        <v>0</v>
      </c>
      <c r="H244" s="22">
        <f t="shared" si="27"/>
        <v>0</v>
      </c>
      <c r="I244" s="23"/>
      <c r="J244" s="24"/>
      <c r="K244" s="19"/>
      <c r="L244" s="19"/>
      <c r="M244" s="25"/>
      <c r="N244" s="19"/>
      <c r="O244" s="19"/>
    </row>
    <row r="245" spans="1:15" s="6" customFormat="1" x14ac:dyDescent="0.2">
      <c r="A245" s="79" t="s">
        <v>96</v>
      </c>
      <c r="B245" s="69" t="s">
        <v>180</v>
      </c>
      <c r="C245" s="20" t="s">
        <v>163</v>
      </c>
      <c r="D245" s="72">
        <v>10</v>
      </c>
      <c r="E245" s="21"/>
      <c r="F245" s="66"/>
      <c r="G245" s="22">
        <f t="shared" si="28"/>
        <v>0</v>
      </c>
      <c r="H245" s="22">
        <f t="shared" si="27"/>
        <v>0</v>
      </c>
      <c r="I245" s="23"/>
      <c r="J245" s="24"/>
      <c r="K245" s="19"/>
      <c r="L245" s="19"/>
      <c r="M245" s="25"/>
      <c r="N245" s="19"/>
      <c r="O245" s="19"/>
    </row>
    <row r="246" spans="1:15" s="6" customFormat="1" ht="36.75" customHeight="1" x14ac:dyDescent="0.2">
      <c r="A246" s="79">
        <v>24</v>
      </c>
      <c r="B246" s="70" t="s">
        <v>10</v>
      </c>
      <c r="C246" s="70"/>
      <c r="D246" s="77"/>
      <c r="E246" s="21"/>
      <c r="F246" s="66"/>
      <c r="G246" s="22"/>
      <c r="H246" s="22"/>
      <c r="I246" s="23"/>
      <c r="J246" s="24"/>
      <c r="K246" s="19"/>
      <c r="L246" s="19"/>
      <c r="M246" s="25"/>
      <c r="N246" s="19"/>
      <c r="O246" s="19"/>
    </row>
    <row r="247" spans="1:15" s="6" customFormat="1" ht="14.25" customHeight="1" x14ac:dyDescent="0.2">
      <c r="A247" s="79" t="s">
        <v>90</v>
      </c>
      <c r="B247" s="69" t="s">
        <v>24</v>
      </c>
      <c r="C247" s="20" t="s">
        <v>163</v>
      </c>
      <c r="D247" s="72">
        <v>20</v>
      </c>
      <c r="E247" s="21"/>
      <c r="F247" s="66"/>
      <c r="G247" s="22">
        <f t="shared" ref="G247:G256" si="29">D247*E247</f>
        <v>0</v>
      </c>
      <c r="H247" s="22">
        <f t="shared" si="27"/>
        <v>0</v>
      </c>
      <c r="I247" s="23"/>
      <c r="J247" s="24"/>
      <c r="K247" s="19"/>
      <c r="L247" s="19"/>
      <c r="M247" s="25"/>
      <c r="N247" s="19"/>
      <c r="O247" s="19"/>
    </row>
    <row r="248" spans="1:15" s="6" customFormat="1" x14ac:dyDescent="0.2">
      <c r="A248" s="79" t="s">
        <v>91</v>
      </c>
      <c r="B248" s="69" t="s">
        <v>25</v>
      </c>
      <c r="C248" s="20" t="s">
        <v>163</v>
      </c>
      <c r="D248" s="72">
        <v>500</v>
      </c>
      <c r="E248" s="21"/>
      <c r="F248" s="66"/>
      <c r="G248" s="22">
        <f t="shared" si="29"/>
        <v>0</v>
      </c>
      <c r="H248" s="22">
        <f t="shared" si="27"/>
        <v>0</v>
      </c>
      <c r="I248" s="23"/>
      <c r="J248" s="24"/>
      <c r="K248" s="19"/>
      <c r="L248" s="19"/>
      <c r="M248" s="25"/>
      <c r="N248" s="19"/>
      <c r="O248" s="19"/>
    </row>
    <row r="249" spans="1:15" s="6" customFormat="1" x14ac:dyDescent="0.2">
      <c r="A249" s="79" t="s">
        <v>92</v>
      </c>
      <c r="B249" s="69" t="s">
        <v>9</v>
      </c>
      <c r="C249" s="20" t="s">
        <v>163</v>
      </c>
      <c r="D249" s="72">
        <v>300</v>
      </c>
      <c r="E249" s="21"/>
      <c r="F249" s="66"/>
      <c r="G249" s="22">
        <f t="shared" si="29"/>
        <v>0</v>
      </c>
      <c r="H249" s="22">
        <f t="shared" si="27"/>
        <v>0</v>
      </c>
      <c r="I249" s="23"/>
      <c r="J249" s="24"/>
      <c r="K249" s="19"/>
      <c r="L249" s="19"/>
      <c r="M249" s="25"/>
      <c r="N249" s="19"/>
      <c r="O249" s="19"/>
    </row>
    <row r="250" spans="1:15" s="6" customFormat="1" x14ac:dyDescent="0.2">
      <c r="A250" s="79" t="s">
        <v>93</v>
      </c>
      <c r="B250" s="69" t="s">
        <v>177</v>
      </c>
      <c r="C250" s="20" t="s">
        <v>163</v>
      </c>
      <c r="D250" s="72">
        <v>10</v>
      </c>
      <c r="E250" s="38"/>
      <c r="F250" s="66"/>
      <c r="G250" s="22">
        <f t="shared" si="29"/>
        <v>0</v>
      </c>
      <c r="H250" s="22">
        <f t="shared" si="27"/>
        <v>0</v>
      </c>
      <c r="I250" s="23"/>
      <c r="J250" s="24"/>
      <c r="K250" s="19"/>
      <c r="L250" s="19"/>
      <c r="M250" s="25"/>
      <c r="N250" s="19"/>
      <c r="O250" s="19"/>
    </row>
    <row r="251" spans="1:15" s="6" customFormat="1" x14ac:dyDescent="0.2">
      <c r="A251" s="79" t="s">
        <v>94</v>
      </c>
      <c r="B251" s="69" t="s">
        <v>178</v>
      </c>
      <c r="C251" s="20" t="s">
        <v>163</v>
      </c>
      <c r="D251" s="72">
        <v>10</v>
      </c>
      <c r="E251" s="21"/>
      <c r="F251" s="66"/>
      <c r="G251" s="22">
        <f t="shared" si="29"/>
        <v>0</v>
      </c>
      <c r="H251" s="22">
        <f t="shared" si="27"/>
        <v>0</v>
      </c>
      <c r="I251" s="23"/>
      <c r="J251" s="24"/>
      <c r="K251" s="19"/>
      <c r="L251" s="19"/>
      <c r="M251" s="25"/>
      <c r="N251" s="19"/>
      <c r="O251" s="19"/>
    </row>
    <row r="252" spans="1:15" s="6" customFormat="1" x14ac:dyDescent="0.2">
      <c r="A252" s="79" t="s">
        <v>95</v>
      </c>
      <c r="B252" s="69" t="s">
        <v>179</v>
      </c>
      <c r="C252" s="20" t="s">
        <v>163</v>
      </c>
      <c r="D252" s="72">
        <v>10</v>
      </c>
      <c r="E252" s="21"/>
      <c r="F252" s="66"/>
      <c r="G252" s="22">
        <f t="shared" si="29"/>
        <v>0</v>
      </c>
      <c r="H252" s="22">
        <f t="shared" si="27"/>
        <v>0</v>
      </c>
      <c r="I252" s="23"/>
      <c r="J252" s="24"/>
      <c r="K252" s="19"/>
      <c r="L252" s="19"/>
      <c r="M252" s="25"/>
      <c r="N252" s="19"/>
      <c r="O252" s="19"/>
    </row>
    <row r="253" spans="1:15" s="6" customFormat="1" x14ac:dyDescent="0.2">
      <c r="A253" s="79" t="s">
        <v>96</v>
      </c>
      <c r="B253" s="69" t="s">
        <v>180</v>
      </c>
      <c r="C253" s="20" t="s">
        <v>163</v>
      </c>
      <c r="D253" s="72">
        <v>20</v>
      </c>
      <c r="E253" s="21"/>
      <c r="F253" s="66"/>
      <c r="G253" s="22">
        <f t="shared" si="29"/>
        <v>0</v>
      </c>
      <c r="H253" s="22">
        <f t="shared" si="27"/>
        <v>0</v>
      </c>
      <c r="I253" s="23"/>
      <c r="J253" s="24"/>
      <c r="K253" s="19"/>
      <c r="L253" s="19"/>
      <c r="M253" s="25"/>
      <c r="N253" s="19"/>
      <c r="O253" s="19"/>
    </row>
    <row r="254" spans="1:15" s="6" customFormat="1" ht="24" x14ac:dyDescent="0.2">
      <c r="A254" s="79">
        <v>25</v>
      </c>
      <c r="B254" s="70" t="s">
        <v>97</v>
      </c>
      <c r="C254" s="20" t="s">
        <v>163</v>
      </c>
      <c r="D254" s="72">
        <v>20</v>
      </c>
      <c r="E254" s="21"/>
      <c r="F254" s="66"/>
      <c r="G254" s="22">
        <f t="shared" si="29"/>
        <v>0</v>
      </c>
      <c r="H254" s="22">
        <f t="shared" si="27"/>
        <v>0</v>
      </c>
      <c r="I254" s="23"/>
      <c r="J254" s="24"/>
      <c r="K254" s="19"/>
      <c r="L254" s="19"/>
      <c r="M254" s="25"/>
      <c r="N254" s="19"/>
      <c r="O254" s="19"/>
    </row>
    <row r="255" spans="1:15" s="6" customFormat="1" ht="24" x14ac:dyDescent="0.2">
      <c r="A255" s="79">
        <v>26</v>
      </c>
      <c r="B255" s="70" t="s">
        <v>98</v>
      </c>
      <c r="C255" s="20" t="s">
        <v>163</v>
      </c>
      <c r="D255" s="72">
        <v>20</v>
      </c>
      <c r="E255" s="21"/>
      <c r="F255" s="66"/>
      <c r="G255" s="22">
        <f t="shared" si="29"/>
        <v>0</v>
      </c>
      <c r="H255" s="22">
        <f t="shared" si="27"/>
        <v>0</v>
      </c>
      <c r="I255" s="23"/>
      <c r="J255" s="24"/>
      <c r="K255" s="19"/>
      <c r="L255" s="19"/>
      <c r="M255" s="25"/>
      <c r="N255" s="19"/>
      <c r="O255" s="19"/>
    </row>
    <row r="256" spans="1:15" s="6" customFormat="1" ht="24" x14ac:dyDescent="0.2">
      <c r="A256" s="79">
        <v>27</v>
      </c>
      <c r="B256" s="70" t="s">
        <v>233</v>
      </c>
      <c r="C256" s="20" t="s">
        <v>163</v>
      </c>
      <c r="D256" s="72">
        <v>20</v>
      </c>
      <c r="E256" s="21"/>
      <c r="F256" s="66"/>
      <c r="G256" s="22">
        <f t="shared" si="29"/>
        <v>0</v>
      </c>
      <c r="H256" s="22">
        <f t="shared" si="27"/>
        <v>0</v>
      </c>
      <c r="I256" s="23"/>
      <c r="J256" s="24"/>
      <c r="K256" s="19"/>
      <c r="L256" s="19"/>
      <c r="M256" s="25"/>
      <c r="N256" s="19"/>
      <c r="O256" s="19"/>
    </row>
    <row r="257" spans="1:15" ht="15" customHeight="1" x14ac:dyDescent="0.2">
      <c r="A257" s="110" t="s">
        <v>219</v>
      </c>
      <c r="B257" s="110"/>
      <c r="C257" s="110"/>
      <c r="D257" s="110"/>
      <c r="E257" s="110"/>
      <c r="F257" s="110"/>
      <c r="G257" s="57">
        <f>SUM(G216:G256)</f>
        <v>0</v>
      </c>
      <c r="H257" s="57">
        <f>SUM(H216:H256)</f>
        <v>0</v>
      </c>
      <c r="I257" s="60"/>
      <c r="J257" s="29"/>
      <c r="K257" s="19"/>
      <c r="L257" s="19"/>
      <c r="M257" s="25"/>
      <c r="N257" s="19"/>
      <c r="O257" s="19"/>
    </row>
    <row r="258" spans="1:15" s="95" customFormat="1" ht="42" customHeight="1" x14ac:dyDescent="0.2">
      <c r="A258" s="105" t="s">
        <v>288</v>
      </c>
      <c r="B258" s="106"/>
      <c r="C258" s="106"/>
      <c r="D258" s="106"/>
      <c r="E258" s="106"/>
      <c r="F258" s="106"/>
      <c r="G258" s="106"/>
      <c r="H258" s="106"/>
      <c r="I258" s="106"/>
      <c r="J258" s="106"/>
      <c r="M258" s="96"/>
    </row>
    <row r="259" spans="1:15" s="6" customFormat="1" ht="26.25" customHeight="1" x14ac:dyDescent="0.2">
      <c r="A259" s="107">
        <v>1</v>
      </c>
      <c r="B259" s="108" t="s">
        <v>311</v>
      </c>
      <c r="C259" s="20" t="s">
        <v>128</v>
      </c>
      <c r="D259" s="72">
        <v>30</v>
      </c>
      <c r="E259" s="21"/>
      <c r="F259" s="66"/>
      <c r="G259" s="22">
        <f t="shared" ref="G259:G275" si="30">D259*E259</f>
        <v>0</v>
      </c>
      <c r="H259" s="22">
        <f t="shared" ref="H259:H275" si="31">ROUND(G259+(G259*F259/100),2)</f>
        <v>0</v>
      </c>
      <c r="I259" s="34"/>
      <c r="J259" s="34"/>
      <c r="K259" s="19"/>
      <c r="L259" s="19"/>
      <c r="M259" s="25"/>
      <c r="N259" s="19"/>
      <c r="O259" s="19"/>
    </row>
    <row r="260" spans="1:15" s="6" customFormat="1" ht="23.25" customHeight="1" x14ac:dyDescent="0.2">
      <c r="A260" s="107"/>
      <c r="B260" s="108"/>
      <c r="C260" s="20" t="s">
        <v>129</v>
      </c>
      <c r="D260" s="72">
        <v>30</v>
      </c>
      <c r="E260" s="21"/>
      <c r="F260" s="66"/>
      <c r="G260" s="22">
        <f t="shared" si="30"/>
        <v>0</v>
      </c>
      <c r="H260" s="22">
        <f t="shared" si="31"/>
        <v>0</v>
      </c>
      <c r="I260" s="34"/>
      <c r="J260" s="34"/>
      <c r="K260" s="19"/>
      <c r="L260" s="19"/>
      <c r="M260" s="25"/>
      <c r="N260" s="19"/>
      <c r="O260" s="19"/>
    </row>
    <row r="261" spans="1:15" s="6" customFormat="1" ht="19.5" customHeight="1" x14ac:dyDescent="0.2">
      <c r="A261" s="107"/>
      <c r="B261" s="108"/>
      <c r="C261" s="20" t="s">
        <v>102</v>
      </c>
      <c r="D261" s="72">
        <v>10</v>
      </c>
      <c r="E261" s="21"/>
      <c r="F261" s="66"/>
      <c r="G261" s="22">
        <f t="shared" si="30"/>
        <v>0</v>
      </c>
      <c r="H261" s="22">
        <f t="shared" si="31"/>
        <v>0</v>
      </c>
      <c r="I261" s="34"/>
      <c r="J261" s="34"/>
      <c r="K261" s="19"/>
      <c r="L261" s="19"/>
      <c r="M261" s="25"/>
      <c r="N261" s="19"/>
      <c r="O261" s="19"/>
    </row>
    <row r="262" spans="1:15" s="6" customFormat="1" ht="60" x14ac:dyDescent="0.2">
      <c r="A262" s="79">
        <v>2</v>
      </c>
      <c r="B262" s="68" t="s">
        <v>312</v>
      </c>
      <c r="C262" s="20" t="s">
        <v>134</v>
      </c>
      <c r="D262" s="72">
        <v>20</v>
      </c>
      <c r="E262" s="21"/>
      <c r="F262" s="66"/>
      <c r="G262" s="22">
        <f t="shared" si="30"/>
        <v>0</v>
      </c>
      <c r="H262" s="22">
        <f t="shared" si="31"/>
        <v>0</v>
      </c>
      <c r="I262" s="34"/>
      <c r="J262" s="34"/>
      <c r="K262" s="19"/>
      <c r="L262" s="19"/>
      <c r="M262" s="25"/>
      <c r="N262" s="19"/>
      <c r="O262" s="19"/>
    </row>
    <row r="263" spans="1:15" s="6" customFormat="1" ht="23.25" customHeight="1" x14ac:dyDescent="0.2">
      <c r="A263" s="107">
        <v>3</v>
      </c>
      <c r="B263" s="109" t="s">
        <v>206</v>
      </c>
      <c r="C263" s="20" t="s">
        <v>111</v>
      </c>
      <c r="D263" s="72">
        <v>10</v>
      </c>
      <c r="E263" s="21"/>
      <c r="F263" s="66"/>
      <c r="G263" s="22">
        <f t="shared" si="30"/>
        <v>0</v>
      </c>
      <c r="H263" s="22">
        <f t="shared" si="31"/>
        <v>0</v>
      </c>
      <c r="I263" s="34"/>
      <c r="J263" s="34"/>
      <c r="K263" s="19"/>
      <c r="L263" s="19"/>
      <c r="M263" s="25"/>
      <c r="N263" s="19"/>
      <c r="O263" s="19"/>
    </row>
    <row r="264" spans="1:15" s="6" customFormat="1" ht="27" customHeight="1" x14ac:dyDescent="0.2">
      <c r="A264" s="107"/>
      <c r="B264" s="109"/>
      <c r="C264" s="20" t="s">
        <v>133</v>
      </c>
      <c r="D264" s="72">
        <v>10</v>
      </c>
      <c r="E264" s="21"/>
      <c r="F264" s="66"/>
      <c r="G264" s="22">
        <f t="shared" si="30"/>
        <v>0</v>
      </c>
      <c r="H264" s="22">
        <f t="shared" si="31"/>
        <v>0</v>
      </c>
      <c r="I264" s="34"/>
      <c r="J264" s="34"/>
      <c r="K264" s="19"/>
      <c r="L264" s="19"/>
      <c r="M264" s="25"/>
      <c r="N264" s="19"/>
      <c r="O264" s="19"/>
    </row>
    <row r="265" spans="1:15" s="6" customFormat="1" ht="24" customHeight="1" x14ac:dyDescent="0.2">
      <c r="A265" s="107">
        <v>4</v>
      </c>
      <c r="B265" s="109" t="s">
        <v>207</v>
      </c>
      <c r="C265" s="20" t="s">
        <v>130</v>
      </c>
      <c r="D265" s="72">
        <v>10</v>
      </c>
      <c r="E265" s="21"/>
      <c r="F265" s="66"/>
      <c r="G265" s="22">
        <f t="shared" si="30"/>
        <v>0</v>
      </c>
      <c r="H265" s="22">
        <f t="shared" si="31"/>
        <v>0</v>
      </c>
      <c r="I265" s="34"/>
      <c r="J265" s="34"/>
      <c r="K265" s="19"/>
      <c r="L265" s="19"/>
      <c r="M265" s="25"/>
      <c r="N265" s="19"/>
      <c r="O265" s="19"/>
    </row>
    <row r="266" spans="1:15" s="6" customFormat="1" ht="25.5" customHeight="1" x14ac:dyDescent="0.2">
      <c r="A266" s="107"/>
      <c r="B266" s="109"/>
      <c r="C266" s="20" t="s">
        <v>131</v>
      </c>
      <c r="D266" s="72">
        <v>10</v>
      </c>
      <c r="E266" s="21"/>
      <c r="F266" s="66"/>
      <c r="G266" s="22">
        <f t="shared" si="30"/>
        <v>0</v>
      </c>
      <c r="H266" s="22">
        <f t="shared" si="31"/>
        <v>0</v>
      </c>
      <c r="I266" s="34"/>
      <c r="J266" s="34"/>
      <c r="K266" s="19"/>
      <c r="L266" s="19"/>
      <c r="M266" s="25"/>
      <c r="N266" s="19"/>
      <c r="O266" s="19"/>
    </row>
    <row r="267" spans="1:15" s="6" customFormat="1" ht="34.5" customHeight="1" x14ac:dyDescent="0.2">
      <c r="A267" s="107">
        <v>5</v>
      </c>
      <c r="B267" s="115" t="s">
        <v>208</v>
      </c>
      <c r="C267" s="20" t="s">
        <v>132</v>
      </c>
      <c r="D267" s="72">
        <v>1000</v>
      </c>
      <c r="E267" s="21"/>
      <c r="F267" s="66"/>
      <c r="G267" s="22">
        <f t="shared" si="30"/>
        <v>0</v>
      </c>
      <c r="H267" s="22">
        <f t="shared" si="31"/>
        <v>0</v>
      </c>
      <c r="I267" s="34"/>
      <c r="J267" s="34"/>
      <c r="K267" s="19"/>
      <c r="L267" s="19"/>
      <c r="M267" s="25"/>
      <c r="N267" s="19"/>
      <c r="O267" s="19"/>
    </row>
    <row r="268" spans="1:15" s="6" customFormat="1" ht="63.75" customHeight="1" x14ac:dyDescent="0.2">
      <c r="A268" s="107"/>
      <c r="B268" s="115"/>
      <c r="C268" s="20" t="s">
        <v>133</v>
      </c>
      <c r="D268" s="72">
        <v>400</v>
      </c>
      <c r="E268" s="21"/>
      <c r="F268" s="66"/>
      <c r="G268" s="22">
        <f t="shared" si="30"/>
        <v>0</v>
      </c>
      <c r="H268" s="22">
        <f t="shared" si="31"/>
        <v>0</v>
      </c>
      <c r="I268" s="34"/>
      <c r="J268" s="34"/>
      <c r="K268" s="19"/>
      <c r="L268" s="19"/>
      <c r="M268" s="25"/>
      <c r="N268" s="19"/>
      <c r="O268" s="19"/>
    </row>
    <row r="269" spans="1:15" s="6" customFormat="1" ht="44.25" customHeight="1" x14ac:dyDescent="0.2">
      <c r="A269" s="107">
        <v>6</v>
      </c>
      <c r="B269" s="115" t="s">
        <v>263</v>
      </c>
      <c r="C269" s="20" t="s">
        <v>132</v>
      </c>
      <c r="D269" s="72">
        <v>50</v>
      </c>
      <c r="E269" s="21"/>
      <c r="F269" s="66"/>
      <c r="G269" s="22">
        <f t="shared" si="30"/>
        <v>0</v>
      </c>
      <c r="H269" s="22">
        <f t="shared" si="31"/>
        <v>0</v>
      </c>
      <c r="I269" s="34"/>
      <c r="J269" s="34"/>
      <c r="K269" s="19"/>
      <c r="L269" s="19"/>
      <c r="M269" s="25"/>
      <c r="N269" s="19"/>
      <c r="O269" s="19"/>
    </row>
    <row r="270" spans="1:15" s="6" customFormat="1" ht="68.25" customHeight="1" x14ac:dyDescent="0.2">
      <c r="A270" s="107"/>
      <c r="B270" s="115"/>
      <c r="C270" s="20" t="s">
        <v>133</v>
      </c>
      <c r="D270" s="72">
        <v>50</v>
      </c>
      <c r="E270" s="21"/>
      <c r="F270" s="66"/>
      <c r="G270" s="22">
        <f t="shared" si="30"/>
        <v>0</v>
      </c>
      <c r="H270" s="22">
        <f t="shared" si="31"/>
        <v>0</v>
      </c>
      <c r="I270" s="34"/>
      <c r="J270" s="34"/>
      <c r="K270" s="19"/>
      <c r="L270" s="19"/>
      <c r="M270" s="25"/>
      <c r="N270" s="19"/>
      <c r="O270" s="19"/>
    </row>
    <row r="271" spans="1:15" s="6" customFormat="1" ht="24.75" customHeight="1" x14ac:dyDescent="0.2">
      <c r="A271" s="79">
        <v>7</v>
      </c>
      <c r="B271" s="68" t="s">
        <v>209</v>
      </c>
      <c r="C271" s="20" t="s">
        <v>137</v>
      </c>
      <c r="D271" s="72">
        <v>10</v>
      </c>
      <c r="E271" s="21"/>
      <c r="F271" s="66"/>
      <c r="G271" s="22">
        <f t="shared" si="30"/>
        <v>0</v>
      </c>
      <c r="H271" s="22">
        <f t="shared" si="31"/>
        <v>0</v>
      </c>
      <c r="I271" s="34"/>
      <c r="J271" s="34"/>
      <c r="K271" s="19"/>
      <c r="L271" s="19"/>
      <c r="M271" s="25"/>
      <c r="N271" s="19"/>
      <c r="O271" s="19"/>
    </row>
    <row r="272" spans="1:15" s="6" customFormat="1" x14ac:dyDescent="0.2">
      <c r="A272" s="79">
        <v>8</v>
      </c>
      <c r="B272" s="108" t="s">
        <v>103</v>
      </c>
      <c r="C272" s="20" t="s">
        <v>135</v>
      </c>
      <c r="D272" s="72">
        <v>20</v>
      </c>
      <c r="E272" s="21"/>
      <c r="F272" s="66"/>
      <c r="G272" s="22">
        <f t="shared" si="30"/>
        <v>0</v>
      </c>
      <c r="H272" s="22">
        <f t="shared" si="31"/>
        <v>0</v>
      </c>
      <c r="I272" s="34"/>
      <c r="J272" s="34"/>
      <c r="K272" s="19"/>
      <c r="L272" s="19"/>
      <c r="M272" s="25"/>
      <c r="N272" s="19"/>
      <c r="O272" s="19"/>
    </row>
    <row r="273" spans="1:15" s="6" customFormat="1" x14ac:dyDescent="0.2">
      <c r="A273" s="79">
        <v>9</v>
      </c>
      <c r="B273" s="129"/>
      <c r="C273" s="20" t="s">
        <v>110</v>
      </c>
      <c r="D273" s="72">
        <v>10</v>
      </c>
      <c r="E273" s="21"/>
      <c r="F273" s="66"/>
      <c r="G273" s="22">
        <f t="shared" si="30"/>
        <v>0</v>
      </c>
      <c r="H273" s="22">
        <f t="shared" si="31"/>
        <v>0</v>
      </c>
      <c r="I273" s="34"/>
      <c r="J273" s="34"/>
      <c r="K273" s="19"/>
      <c r="L273" s="19"/>
      <c r="M273" s="25"/>
      <c r="N273" s="19"/>
      <c r="O273" s="19"/>
    </row>
    <row r="274" spans="1:15" s="6" customFormat="1" ht="14.25" customHeight="1" x14ac:dyDescent="0.2">
      <c r="A274" s="79">
        <v>10</v>
      </c>
      <c r="B274" s="129"/>
      <c r="C274" s="20" t="s">
        <v>111</v>
      </c>
      <c r="D274" s="72">
        <v>150</v>
      </c>
      <c r="E274" s="21"/>
      <c r="F274" s="66"/>
      <c r="G274" s="22">
        <f t="shared" si="30"/>
        <v>0</v>
      </c>
      <c r="H274" s="22">
        <f t="shared" si="31"/>
        <v>0</v>
      </c>
      <c r="I274" s="34"/>
      <c r="J274" s="34"/>
      <c r="K274" s="19"/>
      <c r="L274" s="19"/>
      <c r="M274" s="25"/>
      <c r="N274" s="19"/>
      <c r="O274" s="19"/>
    </row>
    <row r="275" spans="1:15" s="6" customFormat="1" ht="15" customHeight="1" x14ac:dyDescent="0.2">
      <c r="A275" s="79">
        <v>11</v>
      </c>
      <c r="B275" s="129"/>
      <c r="C275" s="20" t="s">
        <v>136</v>
      </c>
      <c r="D275" s="72">
        <v>50</v>
      </c>
      <c r="E275" s="21"/>
      <c r="F275" s="66"/>
      <c r="G275" s="22">
        <f t="shared" si="30"/>
        <v>0</v>
      </c>
      <c r="H275" s="22">
        <f t="shared" si="31"/>
        <v>0</v>
      </c>
      <c r="I275" s="34"/>
      <c r="J275" s="34"/>
      <c r="K275" s="19"/>
      <c r="L275" s="19"/>
      <c r="M275" s="25"/>
      <c r="N275" s="19"/>
      <c r="O275" s="19"/>
    </row>
    <row r="276" spans="1:15" ht="15" customHeight="1" x14ac:dyDescent="0.2">
      <c r="A276" s="110" t="s">
        <v>219</v>
      </c>
      <c r="B276" s="110"/>
      <c r="C276" s="110"/>
      <c r="D276" s="110"/>
      <c r="E276" s="110"/>
      <c r="F276" s="110"/>
      <c r="G276" s="57">
        <f>SUM(G259:G275)</f>
        <v>0</v>
      </c>
      <c r="H276" s="57">
        <f>SUM(H259:H275)</f>
        <v>0</v>
      </c>
      <c r="I276" s="29"/>
      <c r="J276" s="29"/>
      <c r="K276" s="19"/>
      <c r="L276" s="19"/>
      <c r="M276" s="25"/>
      <c r="N276" s="19"/>
      <c r="O276" s="19"/>
    </row>
    <row r="277" spans="1:15" s="95" customFormat="1" ht="21" customHeight="1" x14ac:dyDescent="0.2">
      <c r="A277" s="106" t="s">
        <v>289</v>
      </c>
      <c r="B277" s="106"/>
      <c r="C277" s="106"/>
      <c r="D277" s="106"/>
      <c r="E277" s="106"/>
      <c r="F277" s="106"/>
      <c r="G277" s="106"/>
      <c r="H277" s="106"/>
      <c r="I277" s="106"/>
      <c r="J277" s="106"/>
      <c r="M277" s="96"/>
    </row>
    <row r="278" spans="1:15" s="6" customFormat="1" ht="20.25" customHeight="1" x14ac:dyDescent="0.2">
      <c r="A278" s="107">
        <v>1</v>
      </c>
      <c r="B278" s="129" t="s">
        <v>181</v>
      </c>
      <c r="C278" s="20" t="s">
        <v>138</v>
      </c>
      <c r="D278" s="72">
        <v>10</v>
      </c>
      <c r="E278" s="21"/>
      <c r="F278" s="66"/>
      <c r="G278" s="22">
        <f t="shared" ref="G278:G283" si="32">D278*E278</f>
        <v>0</v>
      </c>
      <c r="H278" s="22">
        <f t="shared" ref="H278:H283" si="33">ROUND(G278+(G278*F278/100),2)</f>
        <v>0</v>
      </c>
      <c r="I278" s="27"/>
      <c r="J278" s="27"/>
      <c r="K278" s="19"/>
      <c r="L278" s="19"/>
      <c r="M278" s="25"/>
      <c r="N278" s="19"/>
      <c r="O278" s="19"/>
    </row>
    <row r="279" spans="1:15" s="6" customFormat="1" ht="21.75" customHeight="1" x14ac:dyDescent="0.2">
      <c r="A279" s="107"/>
      <c r="B279" s="129"/>
      <c r="C279" s="20" t="s">
        <v>111</v>
      </c>
      <c r="D279" s="72">
        <v>100</v>
      </c>
      <c r="E279" s="21"/>
      <c r="F279" s="66"/>
      <c r="G279" s="22">
        <f t="shared" si="32"/>
        <v>0</v>
      </c>
      <c r="H279" s="22">
        <f t="shared" si="33"/>
        <v>0</v>
      </c>
      <c r="I279" s="27"/>
      <c r="J279" s="27"/>
      <c r="K279" s="19"/>
      <c r="L279" s="19"/>
      <c r="M279" s="25"/>
      <c r="N279" s="19"/>
      <c r="O279" s="19"/>
    </row>
    <row r="280" spans="1:15" s="6" customFormat="1" ht="20.25" customHeight="1" x14ac:dyDescent="0.2">
      <c r="A280" s="107"/>
      <c r="B280" s="129"/>
      <c r="C280" s="20" t="s">
        <v>110</v>
      </c>
      <c r="D280" s="72">
        <v>100</v>
      </c>
      <c r="E280" s="21"/>
      <c r="F280" s="66"/>
      <c r="G280" s="22">
        <f t="shared" si="32"/>
        <v>0</v>
      </c>
      <c r="H280" s="22">
        <f t="shared" si="33"/>
        <v>0</v>
      </c>
      <c r="I280" s="27"/>
      <c r="J280" s="27"/>
      <c r="K280" s="19"/>
      <c r="L280" s="19"/>
      <c r="M280" s="25"/>
      <c r="N280" s="19"/>
      <c r="O280" s="19"/>
    </row>
    <row r="281" spans="1:15" s="6" customFormat="1" ht="25.5" customHeight="1" x14ac:dyDescent="0.2">
      <c r="A281" s="107"/>
      <c r="B281" s="129"/>
      <c r="C281" s="20" t="s">
        <v>133</v>
      </c>
      <c r="D281" s="72">
        <v>100</v>
      </c>
      <c r="E281" s="21"/>
      <c r="F281" s="66"/>
      <c r="G281" s="22">
        <f t="shared" si="32"/>
        <v>0</v>
      </c>
      <c r="H281" s="22">
        <f t="shared" si="33"/>
        <v>0</v>
      </c>
      <c r="I281" s="27"/>
      <c r="J281" s="27"/>
      <c r="K281" s="19"/>
      <c r="L281" s="19"/>
      <c r="M281" s="25"/>
      <c r="N281" s="19"/>
      <c r="O281" s="19"/>
    </row>
    <row r="282" spans="1:15" s="6" customFormat="1" ht="25.5" customHeight="1" x14ac:dyDescent="0.2">
      <c r="A282" s="107">
        <v>2</v>
      </c>
      <c r="B282" s="129" t="s">
        <v>182</v>
      </c>
      <c r="C282" s="20" t="s">
        <v>139</v>
      </c>
      <c r="D282" s="72">
        <v>20</v>
      </c>
      <c r="E282" s="21"/>
      <c r="F282" s="66"/>
      <c r="G282" s="22">
        <f t="shared" si="32"/>
        <v>0</v>
      </c>
      <c r="H282" s="22">
        <f t="shared" si="33"/>
        <v>0</v>
      </c>
      <c r="I282" s="27"/>
      <c r="J282" s="27"/>
      <c r="K282" s="19"/>
      <c r="L282" s="19"/>
      <c r="M282" s="25"/>
      <c r="N282" s="19"/>
      <c r="O282" s="19"/>
    </row>
    <row r="283" spans="1:15" s="6" customFormat="1" ht="21.75" customHeight="1" x14ac:dyDescent="0.2">
      <c r="A283" s="107"/>
      <c r="B283" s="129"/>
      <c r="C283" s="20" t="s">
        <v>140</v>
      </c>
      <c r="D283" s="72">
        <v>20</v>
      </c>
      <c r="E283" s="21"/>
      <c r="F283" s="66"/>
      <c r="G283" s="22">
        <f t="shared" si="32"/>
        <v>0</v>
      </c>
      <c r="H283" s="22">
        <f t="shared" si="33"/>
        <v>0</v>
      </c>
      <c r="I283" s="27"/>
      <c r="J283" s="27"/>
      <c r="K283" s="19"/>
      <c r="L283" s="19"/>
      <c r="M283" s="25"/>
      <c r="N283" s="19"/>
      <c r="O283" s="19"/>
    </row>
    <row r="284" spans="1:15" ht="15" customHeight="1" x14ac:dyDescent="0.2">
      <c r="A284" s="110" t="s">
        <v>219</v>
      </c>
      <c r="B284" s="110"/>
      <c r="C284" s="110"/>
      <c r="D284" s="110"/>
      <c r="E284" s="110"/>
      <c r="F284" s="110"/>
      <c r="G284" s="57">
        <f>SUM(G278:G283)</f>
        <v>0</v>
      </c>
      <c r="H284" s="57">
        <f>SUM(H278:H283)</f>
        <v>0</v>
      </c>
      <c r="I284" s="29"/>
      <c r="J284" s="29"/>
      <c r="K284" s="19"/>
      <c r="L284" s="19"/>
      <c r="M284" s="25"/>
      <c r="N284" s="19"/>
      <c r="O284" s="19"/>
    </row>
    <row r="285" spans="1:15" s="97" customFormat="1" ht="15.75" customHeight="1" x14ac:dyDescent="0.2">
      <c r="A285" s="130" t="s">
        <v>148</v>
      </c>
      <c r="B285" s="131"/>
      <c r="C285" s="131"/>
      <c r="D285" s="131"/>
      <c r="E285" s="131"/>
      <c r="F285" s="131"/>
      <c r="G285" s="131"/>
      <c r="H285" s="131"/>
      <c r="I285" s="131"/>
      <c r="J285" s="131"/>
      <c r="M285" s="98"/>
    </row>
    <row r="286" spans="1:15" s="6" customFormat="1" ht="72" x14ac:dyDescent="0.2">
      <c r="A286" s="79">
        <v>1</v>
      </c>
      <c r="B286" s="26" t="s">
        <v>353</v>
      </c>
      <c r="C286" s="20" t="s">
        <v>150</v>
      </c>
      <c r="D286" s="72">
        <v>10</v>
      </c>
      <c r="E286" s="21"/>
      <c r="F286" s="66"/>
      <c r="G286" s="22">
        <f>D286*E286</f>
        <v>0</v>
      </c>
      <c r="H286" s="22">
        <f>ROUND(G286+(G286*F286/100),2)</f>
        <v>0</v>
      </c>
      <c r="I286" s="27"/>
      <c r="J286" s="27"/>
      <c r="K286" s="19"/>
      <c r="L286" s="19"/>
      <c r="M286" s="25"/>
      <c r="N286" s="19"/>
      <c r="O286" s="19"/>
    </row>
    <row r="287" spans="1:15" s="6" customFormat="1" ht="72" customHeight="1" x14ac:dyDescent="0.2">
      <c r="A287" s="79">
        <v>2</v>
      </c>
      <c r="B287" s="26" t="s">
        <v>349</v>
      </c>
      <c r="C287" s="20" t="s">
        <v>150</v>
      </c>
      <c r="D287" s="72">
        <v>10</v>
      </c>
      <c r="E287" s="21"/>
      <c r="F287" s="66"/>
      <c r="G287" s="22">
        <f>D287*E287</f>
        <v>0</v>
      </c>
      <c r="H287" s="22">
        <f>ROUND(G287+(G287*F287/100),2)</f>
        <v>0</v>
      </c>
      <c r="I287" s="27"/>
      <c r="J287" s="27"/>
      <c r="K287" s="19"/>
      <c r="L287" s="19"/>
      <c r="M287" s="25"/>
      <c r="N287" s="19"/>
      <c r="O287" s="19"/>
    </row>
    <row r="288" spans="1:15" ht="15" customHeight="1" x14ac:dyDescent="0.2">
      <c r="A288" s="110" t="s">
        <v>219</v>
      </c>
      <c r="B288" s="110"/>
      <c r="C288" s="110"/>
      <c r="D288" s="110"/>
      <c r="E288" s="110"/>
      <c r="F288" s="110"/>
      <c r="G288" s="57">
        <f>SUM(G286:G287)</f>
        <v>0</v>
      </c>
      <c r="H288" s="57">
        <f>SUM(H286:H287)</f>
        <v>0</v>
      </c>
      <c r="I288" s="29"/>
      <c r="J288" s="29"/>
      <c r="K288" s="19"/>
      <c r="L288" s="19"/>
      <c r="M288" s="25"/>
      <c r="N288" s="19"/>
      <c r="O288" s="19"/>
    </row>
    <row r="289" spans="1:15" s="95" customFormat="1" ht="21" customHeight="1" x14ac:dyDescent="0.2">
      <c r="A289" s="106" t="s">
        <v>268</v>
      </c>
      <c r="B289" s="106"/>
      <c r="C289" s="106"/>
      <c r="D289" s="106"/>
      <c r="E289" s="106"/>
      <c r="F289" s="106"/>
      <c r="G289" s="106"/>
      <c r="H289" s="106"/>
      <c r="I289" s="106"/>
      <c r="J289" s="106"/>
      <c r="M289" s="96"/>
    </row>
    <row r="290" spans="1:15" s="6" customFormat="1" ht="108" x14ac:dyDescent="0.2">
      <c r="A290" s="79">
        <v>1</v>
      </c>
      <c r="B290" s="26" t="s">
        <v>313</v>
      </c>
      <c r="C290" s="20" t="s">
        <v>151</v>
      </c>
      <c r="D290" s="72">
        <v>160</v>
      </c>
      <c r="E290" s="21"/>
      <c r="F290" s="66"/>
      <c r="G290" s="22">
        <f>D290*E290</f>
        <v>0</v>
      </c>
      <c r="H290" s="22">
        <f>ROUND(G290+(G290*F290/100),2)</f>
        <v>0</v>
      </c>
      <c r="I290" s="27"/>
      <c r="J290" s="27"/>
      <c r="K290" s="19"/>
      <c r="L290" s="19"/>
      <c r="M290" s="25"/>
      <c r="N290" s="19"/>
      <c r="O290" s="19"/>
    </row>
    <row r="291" spans="1:15" s="6" customFormat="1" ht="108" x14ac:dyDescent="0.2">
      <c r="A291" s="79">
        <v>2</v>
      </c>
      <c r="B291" s="26" t="s">
        <v>314</v>
      </c>
      <c r="C291" s="20" t="s">
        <v>151</v>
      </c>
      <c r="D291" s="72">
        <v>100</v>
      </c>
      <c r="E291" s="21"/>
      <c r="F291" s="66"/>
      <c r="G291" s="22">
        <f>D291*E291</f>
        <v>0</v>
      </c>
      <c r="H291" s="22">
        <f>ROUND(G291+(G291*F291/100),2)</f>
        <v>0</v>
      </c>
      <c r="I291" s="27"/>
      <c r="J291" s="27"/>
      <c r="K291" s="19"/>
      <c r="L291" s="19"/>
      <c r="M291" s="25"/>
      <c r="N291" s="19"/>
      <c r="O291" s="19"/>
    </row>
    <row r="292" spans="1:15" ht="15" customHeight="1" x14ac:dyDescent="0.2">
      <c r="A292" s="110" t="s">
        <v>219</v>
      </c>
      <c r="B292" s="110"/>
      <c r="C292" s="110"/>
      <c r="D292" s="110"/>
      <c r="E292" s="110"/>
      <c r="F292" s="110"/>
      <c r="G292" s="57">
        <f>SUM(G290:G291)</f>
        <v>0</v>
      </c>
      <c r="H292" s="57">
        <f>SUM(H290:H291)</f>
        <v>0</v>
      </c>
      <c r="I292" s="29"/>
      <c r="J292" s="29"/>
      <c r="K292" s="19"/>
      <c r="L292" s="19"/>
      <c r="M292" s="25"/>
      <c r="N292" s="19"/>
      <c r="O292" s="19"/>
    </row>
    <row r="293" spans="1:15" s="95" customFormat="1" ht="19.5" customHeight="1" x14ac:dyDescent="0.2">
      <c r="A293" s="105" t="s">
        <v>118</v>
      </c>
      <c r="B293" s="106"/>
      <c r="C293" s="106"/>
      <c r="D293" s="106"/>
      <c r="E293" s="106"/>
      <c r="F293" s="106"/>
      <c r="G293" s="106"/>
      <c r="H293" s="106"/>
      <c r="I293" s="106"/>
      <c r="J293" s="106"/>
      <c r="M293" s="96"/>
    </row>
    <row r="294" spans="1:15" s="6" customFormat="1" ht="127.5" customHeight="1" x14ac:dyDescent="0.2">
      <c r="A294" s="79">
        <v>1</v>
      </c>
      <c r="B294" s="26" t="s">
        <v>346</v>
      </c>
      <c r="C294" s="20" t="s">
        <v>43</v>
      </c>
      <c r="D294" s="75">
        <v>800</v>
      </c>
      <c r="E294" s="21"/>
      <c r="F294" s="66"/>
      <c r="G294" s="22">
        <f>D294*E294</f>
        <v>0</v>
      </c>
      <c r="H294" s="22">
        <f>ROUND(G294+(G294*F294/100),2)</f>
        <v>0</v>
      </c>
      <c r="I294" s="41"/>
      <c r="J294" s="27"/>
      <c r="K294" s="19"/>
      <c r="L294" s="19"/>
      <c r="M294" s="25"/>
      <c r="N294" s="19"/>
      <c r="O294" s="19"/>
    </row>
    <row r="295" spans="1:15" s="6" customFormat="1" ht="121.5" customHeight="1" x14ac:dyDescent="0.2">
      <c r="A295" s="79">
        <v>2</v>
      </c>
      <c r="B295" s="26" t="s">
        <v>347</v>
      </c>
      <c r="C295" s="20" t="s">
        <v>43</v>
      </c>
      <c r="D295" s="75">
        <v>1000</v>
      </c>
      <c r="E295" s="21"/>
      <c r="F295" s="66"/>
      <c r="G295" s="22">
        <f>D295*E295</f>
        <v>0</v>
      </c>
      <c r="H295" s="22">
        <f>ROUND(G295+(G295*F295/100),2)</f>
        <v>0</v>
      </c>
      <c r="I295" s="41"/>
      <c r="J295" s="27"/>
      <c r="K295" s="19"/>
      <c r="L295" s="19"/>
      <c r="M295" s="25"/>
      <c r="N295" s="19"/>
      <c r="O295" s="19"/>
    </row>
    <row r="296" spans="1:15" s="6" customFormat="1" ht="132" customHeight="1" x14ac:dyDescent="0.2">
      <c r="A296" s="79">
        <v>3</v>
      </c>
      <c r="B296" s="26" t="s">
        <v>348</v>
      </c>
      <c r="C296" s="20" t="s">
        <v>43</v>
      </c>
      <c r="D296" s="75">
        <v>1000</v>
      </c>
      <c r="E296" s="21"/>
      <c r="F296" s="66"/>
      <c r="G296" s="22">
        <f>D296*E296</f>
        <v>0</v>
      </c>
      <c r="H296" s="22">
        <f>ROUND(G296+(G296*F296/100),2)</f>
        <v>0</v>
      </c>
      <c r="I296" s="41"/>
      <c r="J296" s="27"/>
      <c r="K296" s="19"/>
      <c r="L296" s="19"/>
      <c r="M296" s="25"/>
      <c r="N296" s="19"/>
      <c r="O296" s="19"/>
    </row>
    <row r="297" spans="1:15" s="6" customFormat="1" ht="29.25" customHeight="1" x14ac:dyDescent="0.2">
      <c r="A297" s="79">
        <v>4</v>
      </c>
      <c r="B297" s="26" t="s">
        <v>44</v>
      </c>
      <c r="C297" s="20" t="s">
        <v>163</v>
      </c>
      <c r="D297" s="75">
        <v>700</v>
      </c>
      <c r="E297" s="21"/>
      <c r="F297" s="66"/>
      <c r="G297" s="22">
        <f>D297*E297</f>
        <v>0</v>
      </c>
      <c r="H297" s="22">
        <f>ROUND(G297+(G297*F297/100),2)</f>
        <v>0</v>
      </c>
      <c r="I297" s="41"/>
      <c r="J297" s="27"/>
      <c r="K297" s="19"/>
      <c r="L297" s="19"/>
      <c r="M297" s="25"/>
      <c r="N297" s="19"/>
      <c r="O297" s="19"/>
    </row>
    <row r="298" spans="1:15" s="6" customFormat="1" ht="30" customHeight="1" x14ac:dyDescent="0.2">
      <c r="A298" s="79">
        <v>5</v>
      </c>
      <c r="B298" s="26" t="s">
        <v>45</v>
      </c>
      <c r="C298" s="20" t="s">
        <v>163</v>
      </c>
      <c r="D298" s="75">
        <v>1400</v>
      </c>
      <c r="E298" s="21"/>
      <c r="F298" s="66"/>
      <c r="G298" s="22">
        <f>D298*E298</f>
        <v>0</v>
      </c>
      <c r="H298" s="22">
        <f>ROUND(G298+(G298*F298/100),2)</f>
        <v>0</v>
      </c>
      <c r="I298" s="41"/>
      <c r="J298" s="27"/>
      <c r="K298" s="19"/>
      <c r="L298" s="19"/>
      <c r="M298" s="25"/>
      <c r="N298" s="19"/>
      <c r="O298" s="19"/>
    </row>
    <row r="299" spans="1:15" s="10" customFormat="1" ht="16.5" customHeight="1" x14ac:dyDescent="0.2">
      <c r="A299" s="110" t="s">
        <v>219</v>
      </c>
      <c r="B299" s="110"/>
      <c r="C299" s="110"/>
      <c r="D299" s="110"/>
      <c r="E299" s="110"/>
      <c r="F299" s="110"/>
      <c r="G299" s="28">
        <f>SUM(G294:G298)</f>
        <v>0</v>
      </c>
      <c r="H299" s="28">
        <f>SUM(H294:H298)</f>
        <v>0</v>
      </c>
      <c r="I299" s="42"/>
      <c r="J299" s="42"/>
      <c r="K299" s="36"/>
      <c r="L299" s="36"/>
      <c r="M299" s="37"/>
      <c r="N299" s="36"/>
      <c r="O299" s="36"/>
    </row>
    <row r="300" spans="1:15" s="95" customFormat="1" x14ac:dyDescent="0.2">
      <c r="A300" s="106" t="s">
        <v>255</v>
      </c>
      <c r="B300" s="106"/>
      <c r="C300" s="106"/>
      <c r="D300" s="106"/>
      <c r="E300" s="106"/>
      <c r="F300" s="106"/>
      <c r="G300" s="106"/>
      <c r="H300" s="106"/>
      <c r="I300" s="106"/>
      <c r="J300" s="106"/>
    </row>
    <row r="301" spans="1:15" ht="70.5" customHeight="1" x14ac:dyDescent="0.2">
      <c r="A301" s="79">
        <v>1</v>
      </c>
      <c r="B301" s="31" t="s">
        <v>315</v>
      </c>
      <c r="C301" s="20" t="s">
        <v>264</v>
      </c>
      <c r="D301" s="72">
        <v>1500</v>
      </c>
      <c r="E301" s="21"/>
      <c r="F301" s="66"/>
      <c r="G301" s="22">
        <f>D301*E301</f>
        <v>0</v>
      </c>
      <c r="H301" s="22">
        <f>ROUND(G301+(G301*F301/100),2)</f>
        <v>0</v>
      </c>
      <c r="I301" s="27"/>
      <c r="J301" s="27"/>
      <c r="K301" s="19"/>
      <c r="L301" s="19"/>
      <c r="M301" s="19"/>
      <c r="N301" s="19"/>
      <c r="O301" s="19"/>
    </row>
    <row r="302" spans="1:15" s="97" customFormat="1" ht="59.25" customHeight="1" x14ac:dyDescent="0.2">
      <c r="A302" s="117" t="s">
        <v>338</v>
      </c>
      <c r="B302" s="118"/>
      <c r="C302" s="118"/>
      <c r="D302" s="118"/>
      <c r="E302" s="118"/>
      <c r="F302" s="118"/>
      <c r="G302" s="118"/>
      <c r="H302" s="118"/>
      <c r="I302" s="118"/>
      <c r="J302" s="119"/>
      <c r="M302" s="98"/>
    </row>
    <row r="303" spans="1:15" s="6" customFormat="1" ht="24" x14ac:dyDescent="0.2">
      <c r="A303" s="79">
        <v>1</v>
      </c>
      <c r="B303" s="85" t="s">
        <v>342</v>
      </c>
      <c r="C303" s="20" t="s">
        <v>235</v>
      </c>
      <c r="D303" s="72">
        <v>100</v>
      </c>
      <c r="E303" s="21"/>
      <c r="F303" s="66"/>
      <c r="G303" s="22">
        <f>D303*E303</f>
        <v>0</v>
      </c>
      <c r="H303" s="22">
        <f>ROUND(G303+(G303*F303/100),2)</f>
        <v>0</v>
      </c>
      <c r="I303" s="27"/>
      <c r="J303" s="27"/>
      <c r="K303" s="52"/>
      <c r="L303" s="52"/>
      <c r="M303" s="25"/>
      <c r="N303" s="19"/>
      <c r="O303" s="19"/>
    </row>
    <row r="304" spans="1:15" s="6" customFormat="1" ht="27.75" customHeight="1" x14ac:dyDescent="0.2">
      <c r="A304" s="79">
        <v>2</v>
      </c>
      <c r="B304" s="85" t="s">
        <v>343</v>
      </c>
      <c r="C304" s="20" t="s">
        <v>235</v>
      </c>
      <c r="D304" s="72">
        <v>100</v>
      </c>
      <c r="E304" s="21"/>
      <c r="F304" s="66"/>
      <c r="G304" s="22">
        <f>D304*E304</f>
        <v>0</v>
      </c>
      <c r="H304" s="22">
        <f>ROUND(G304+(G304*F304/100),2)</f>
        <v>0</v>
      </c>
      <c r="I304" s="27"/>
      <c r="J304" s="27"/>
      <c r="K304" s="19"/>
      <c r="L304" s="19"/>
      <c r="M304" s="25"/>
      <c r="N304" s="19"/>
      <c r="O304" s="19"/>
    </row>
    <row r="305" spans="1:15" s="6" customFormat="1" ht="48" x14ac:dyDescent="0.2">
      <c r="A305" s="79">
        <v>2</v>
      </c>
      <c r="B305" s="67" t="s">
        <v>256</v>
      </c>
      <c r="C305" s="20" t="s">
        <v>235</v>
      </c>
      <c r="D305" s="72">
        <v>100</v>
      </c>
      <c r="E305" s="21"/>
      <c r="F305" s="66"/>
      <c r="G305" s="22">
        <f>D305*E305</f>
        <v>0</v>
      </c>
      <c r="H305" s="22">
        <f>ROUND(G305+(G305*F305/100),2)</f>
        <v>0</v>
      </c>
      <c r="I305" s="27"/>
      <c r="J305" s="27"/>
      <c r="K305" s="19"/>
      <c r="L305" s="19"/>
      <c r="M305" s="25"/>
      <c r="N305" s="19"/>
      <c r="O305" s="19"/>
    </row>
    <row r="306" spans="1:15" ht="15" customHeight="1" x14ac:dyDescent="0.2">
      <c r="A306" s="110" t="s">
        <v>219</v>
      </c>
      <c r="B306" s="110"/>
      <c r="C306" s="110"/>
      <c r="D306" s="110"/>
      <c r="E306" s="110"/>
      <c r="F306" s="110"/>
      <c r="G306" s="57">
        <f>SUM(G303:G305)</f>
        <v>0</v>
      </c>
      <c r="H306" s="57">
        <f>SUM(H303:H305)</f>
        <v>0</v>
      </c>
      <c r="I306" s="29"/>
      <c r="J306" s="29"/>
      <c r="K306" s="19"/>
      <c r="L306" s="19"/>
      <c r="M306" s="25"/>
      <c r="N306" s="19"/>
      <c r="O306" s="19"/>
    </row>
    <row r="307" spans="1:15" s="97" customFormat="1" ht="21.75" customHeight="1" x14ac:dyDescent="0.2">
      <c r="A307" s="130" t="s">
        <v>290</v>
      </c>
      <c r="B307" s="131"/>
      <c r="C307" s="131"/>
      <c r="D307" s="131"/>
      <c r="E307" s="131"/>
      <c r="F307" s="131"/>
      <c r="G307" s="131"/>
      <c r="H307" s="131"/>
      <c r="I307" s="131"/>
      <c r="J307" s="131"/>
      <c r="M307" s="98"/>
    </row>
    <row r="308" spans="1:15" s="19" customFormat="1" x14ac:dyDescent="0.2">
      <c r="A308" s="79">
        <v>1</v>
      </c>
      <c r="B308" s="68" t="s">
        <v>241</v>
      </c>
      <c r="C308" s="20" t="s">
        <v>163</v>
      </c>
      <c r="D308" s="72">
        <v>50</v>
      </c>
      <c r="E308" s="21"/>
      <c r="F308" s="66"/>
      <c r="G308" s="22">
        <f t="shared" ref="G308:G315" si="34">D308*E308</f>
        <v>0</v>
      </c>
      <c r="H308" s="22">
        <f t="shared" ref="H308:H315" si="35">ROUND(G308+(G308*F308/100),2)</f>
        <v>0</v>
      </c>
      <c r="I308" s="23"/>
      <c r="J308" s="24"/>
      <c r="M308" s="25"/>
    </row>
    <row r="309" spans="1:15" s="19" customFormat="1" ht="16.5" customHeight="1" x14ac:dyDescent="0.2">
      <c r="A309" s="79">
        <v>2</v>
      </c>
      <c r="B309" s="68" t="s">
        <v>242</v>
      </c>
      <c r="C309" s="20" t="s">
        <v>163</v>
      </c>
      <c r="D309" s="72">
        <v>30</v>
      </c>
      <c r="E309" s="21"/>
      <c r="F309" s="66"/>
      <c r="G309" s="22">
        <f t="shared" si="34"/>
        <v>0</v>
      </c>
      <c r="H309" s="22">
        <f t="shared" si="35"/>
        <v>0</v>
      </c>
      <c r="I309" s="23"/>
      <c r="J309" s="24"/>
      <c r="M309" s="25"/>
    </row>
    <row r="310" spans="1:15" s="19" customFormat="1" x14ac:dyDescent="0.2">
      <c r="A310" s="79">
        <v>3</v>
      </c>
      <c r="B310" s="26" t="s">
        <v>243</v>
      </c>
      <c r="C310" s="20" t="s">
        <v>163</v>
      </c>
      <c r="D310" s="72">
        <v>10</v>
      </c>
      <c r="E310" s="21"/>
      <c r="F310" s="66"/>
      <c r="G310" s="22">
        <f t="shared" si="34"/>
        <v>0</v>
      </c>
      <c r="H310" s="22">
        <f t="shared" si="35"/>
        <v>0</v>
      </c>
      <c r="I310" s="27"/>
      <c r="J310" s="27"/>
      <c r="M310" s="25"/>
    </row>
    <row r="311" spans="1:15" s="19" customFormat="1" x14ac:dyDescent="0.2">
      <c r="A311" s="79">
        <v>4</v>
      </c>
      <c r="B311" s="26" t="s">
        <v>244</v>
      </c>
      <c r="C311" s="20" t="s">
        <v>163</v>
      </c>
      <c r="D311" s="72">
        <v>20</v>
      </c>
      <c r="E311" s="21"/>
      <c r="F311" s="66"/>
      <c r="G311" s="22">
        <f t="shared" si="34"/>
        <v>0</v>
      </c>
      <c r="H311" s="22">
        <f t="shared" si="35"/>
        <v>0</v>
      </c>
      <c r="I311" s="27"/>
      <c r="J311" s="27"/>
      <c r="M311" s="25"/>
    </row>
    <row r="312" spans="1:15" s="19" customFormat="1" ht="12" customHeight="1" x14ac:dyDescent="0.2">
      <c r="A312" s="79">
        <v>5</v>
      </c>
      <c r="B312" s="26" t="s">
        <v>245</v>
      </c>
      <c r="C312" s="20" t="s">
        <v>163</v>
      </c>
      <c r="D312" s="72">
        <v>20</v>
      </c>
      <c r="E312" s="21"/>
      <c r="F312" s="66"/>
      <c r="G312" s="22">
        <f t="shared" si="34"/>
        <v>0</v>
      </c>
      <c r="H312" s="22">
        <f t="shared" si="35"/>
        <v>0</v>
      </c>
      <c r="I312" s="27"/>
      <c r="J312" s="27"/>
      <c r="M312" s="25"/>
    </row>
    <row r="313" spans="1:15" s="19" customFormat="1" x14ac:dyDescent="0.2">
      <c r="A313" s="79">
        <v>6</v>
      </c>
      <c r="B313" s="26" t="s">
        <v>246</v>
      </c>
      <c r="C313" s="20" t="s">
        <v>163</v>
      </c>
      <c r="D313" s="72">
        <v>20</v>
      </c>
      <c r="E313" s="21"/>
      <c r="F313" s="66"/>
      <c r="G313" s="22">
        <f t="shared" si="34"/>
        <v>0</v>
      </c>
      <c r="H313" s="22">
        <f t="shared" si="35"/>
        <v>0</v>
      </c>
      <c r="I313" s="27"/>
      <c r="J313" s="27"/>
      <c r="M313" s="25"/>
    </row>
    <row r="314" spans="1:15" s="19" customFormat="1" x14ac:dyDescent="0.2">
      <c r="A314" s="79">
        <v>7</v>
      </c>
      <c r="B314" s="26" t="s">
        <v>247</v>
      </c>
      <c r="C314" s="20" t="s">
        <v>163</v>
      </c>
      <c r="D314" s="72">
        <v>20</v>
      </c>
      <c r="E314" s="21"/>
      <c r="F314" s="66"/>
      <c r="G314" s="22">
        <f t="shared" si="34"/>
        <v>0</v>
      </c>
      <c r="H314" s="22">
        <f t="shared" si="35"/>
        <v>0</v>
      </c>
      <c r="I314" s="27"/>
      <c r="J314" s="27"/>
      <c r="M314" s="25"/>
    </row>
    <row r="315" spans="1:15" s="19" customFormat="1" x14ac:dyDescent="0.2">
      <c r="A315" s="79">
        <v>8</v>
      </c>
      <c r="B315" s="26" t="s">
        <v>248</v>
      </c>
      <c r="C315" s="20" t="s">
        <v>163</v>
      </c>
      <c r="D315" s="72">
        <v>20</v>
      </c>
      <c r="E315" s="21"/>
      <c r="F315" s="66"/>
      <c r="G315" s="22">
        <f t="shared" si="34"/>
        <v>0</v>
      </c>
      <c r="H315" s="22">
        <f t="shared" si="35"/>
        <v>0</v>
      </c>
      <c r="I315" s="27"/>
      <c r="J315" s="27"/>
      <c r="M315" s="25"/>
    </row>
    <row r="316" spans="1:15" ht="15" customHeight="1" x14ac:dyDescent="0.2">
      <c r="A316" s="110" t="s">
        <v>219</v>
      </c>
      <c r="B316" s="110"/>
      <c r="C316" s="110"/>
      <c r="D316" s="110"/>
      <c r="E316" s="110"/>
      <c r="F316" s="110"/>
      <c r="G316" s="57">
        <f>SUM(G308:G315)</f>
        <v>0</v>
      </c>
      <c r="H316" s="57">
        <f>SUM(H308:H315)</f>
        <v>0</v>
      </c>
      <c r="I316" s="29"/>
      <c r="J316" s="29"/>
      <c r="K316" s="19"/>
      <c r="L316" s="19"/>
      <c r="M316" s="25"/>
      <c r="N316" s="19"/>
      <c r="O316" s="19"/>
    </row>
    <row r="317" spans="1:15" s="97" customFormat="1" ht="21" customHeight="1" x14ac:dyDescent="0.2">
      <c r="A317" s="130" t="s">
        <v>319</v>
      </c>
      <c r="B317" s="131"/>
      <c r="C317" s="131"/>
      <c r="D317" s="131"/>
      <c r="E317" s="131"/>
      <c r="F317" s="131"/>
      <c r="G317" s="131"/>
      <c r="H317" s="131"/>
      <c r="I317" s="131"/>
      <c r="J317" s="131"/>
      <c r="M317" s="98"/>
    </row>
    <row r="318" spans="1:15" s="19" customFormat="1" ht="24" x14ac:dyDescent="0.2">
      <c r="A318" s="79">
        <v>1</v>
      </c>
      <c r="B318" s="68" t="s">
        <v>257</v>
      </c>
      <c r="C318" s="20" t="s">
        <v>163</v>
      </c>
      <c r="D318" s="72">
        <v>100</v>
      </c>
      <c r="E318" s="21"/>
      <c r="F318" s="66"/>
      <c r="G318" s="22">
        <f>D318*E318</f>
        <v>0</v>
      </c>
      <c r="H318" s="22">
        <f>ROUND(G318+(G318*F318/100),2)</f>
        <v>0</v>
      </c>
      <c r="I318" s="23"/>
      <c r="J318" s="24"/>
      <c r="M318" s="25"/>
    </row>
    <row r="319" spans="1:15" s="19" customFormat="1" ht="28.5" customHeight="1" x14ac:dyDescent="0.2">
      <c r="A319" s="79">
        <v>2</v>
      </c>
      <c r="B319" s="68" t="s">
        <v>258</v>
      </c>
      <c r="C319" s="20" t="s">
        <v>163</v>
      </c>
      <c r="D319" s="72">
        <v>100</v>
      </c>
      <c r="E319" s="21"/>
      <c r="F319" s="66"/>
      <c r="G319" s="22">
        <f>D319*E319</f>
        <v>0</v>
      </c>
      <c r="H319" s="22">
        <f>ROUND(G319+(G319*F319/100),2)</f>
        <v>0</v>
      </c>
      <c r="I319" s="23"/>
      <c r="J319" s="24"/>
      <c r="M319" s="25"/>
    </row>
    <row r="320" spans="1:15" s="19" customFormat="1" ht="24" x14ac:dyDescent="0.2">
      <c r="A320" s="79">
        <v>3</v>
      </c>
      <c r="B320" s="26" t="s">
        <v>259</v>
      </c>
      <c r="C320" s="20" t="s">
        <v>163</v>
      </c>
      <c r="D320" s="72">
        <v>60</v>
      </c>
      <c r="E320" s="21"/>
      <c r="F320" s="66"/>
      <c r="G320" s="22">
        <f>D320*E320</f>
        <v>0</v>
      </c>
      <c r="H320" s="22">
        <f>ROUND(G320+(G320*F320/100),2)</f>
        <v>0</v>
      </c>
      <c r="I320" s="27"/>
      <c r="J320" s="27"/>
      <c r="M320" s="25"/>
    </row>
    <row r="321" spans="1:15" ht="18" customHeight="1" x14ac:dyDescent="0.2">
      <c r="A321" s="110" t="s">
        <v>219</v>
      </c>
      <c r="B321" s="110"/>
      <c r="C321" s="110"/>
      <c r="D321" s="110"/>
      <c r="E321" s="110"/>
      <c r="F321" s="110"/>
      <c r="G321" s="28">
        <f>SUM(G318:G320)</f>
        <v>0</v>
      </c>
      <c r="H321" s="28">
        <f>SUM(H318:H320)</f>
        <v>0</v>
      </c>
      <c r="I321" s="30"/>
      <c r="J321" s="30"/>
      <c r="K321" s="19"/>
      <c r="L321" s="19"/>
      <c r="M321" s="19"/>
      <c r="N321" s="19"/>
      <c r="O321" s="19"/>
    </row>
    <row r="322" spans="1:15" s="19" customFormat="1" x14ac:dyDescent="0.2">
      <c r="A322" s="79"/>
      <c r="B322" s="26"/>
      <c r="C322" s="20"/>
      <c r="D322" s="72"/>
      <c r="E322" s="21"/>
      <c r="F322" s="32"/>
      <c r="H322" s="22"/>
      <c r="I322" s="27"/>
      <c r="J322" s="27"/>
      <c r="M322" s="25"/>
    </row>
    <row r="323" spans="1:15" s="19" customFormat="1" x14ac:dyDescent="0.2">
      <c r="A323" s="79"/>
      <c r="B323" s="26"/>
      <c r="C323" s="20"/>
      <c r="D323" s="72"/>
      <c r="E323" s="21"/>
      <c r="F323" s="32"/>
      <c r="H323" s="22"/>
      <c r="I323" s="27"/>
      <c r="J323" s="27"/>
      <c r="M323" s="25"/>
    </row>
    <row r="324" spans="1:15" s="19" customFormat="1" x14ac:dyDescent="0.2">
      <c r="A324" s="79"/>
      <c r="B324" s="26"/>
      <c r="C324" s="20"/>
      <c r="D324" s="72"/>
      <c r="E324" s="21"/>
      <c r="F324" s="32"/>
      <c r="H324" s="22"/>
      <c r="I324" s="27"/>
      <c r="J324" s="27"/>
      <c r="M324" s="25"/>
    </row>
    <row r="325" spans="1:15" s="19" customFormat="1" x14ac:dyDescent="0.2">
      <c r="A325" s="79"/>
      <c r="B325" s="26"/>
      <c r="C325" s="20"/>
      <c r="D325" s="72"/>
      <c r="E325" s="21"/>
      <c r="F325" s="32"/>
      <c r="H325" s="22"/>
      <c r="I325" s="27"/>
      <c r="J325" s="27"/>
      <c r="M325" s="25"/>
    </row>
    <row r="326" spans="1:15" s="19" customFormat="1" x14ac:dyDescent="0.2">
      <c r="A326" s="79"/>
      <c r="B326" s="26"/>
      <c r="C326" s="20"/>
      <c r="D326" s="72"/>
      <c r="E326" s="21"/>
      <c r="F326" s="32"/>
      <c r="H326" s="22"/>
      <c r="I326" s="27"/>
      <c r="J326" s="27"/>
      <c r="M326" s="25"/>
    </row>
    <row r="327" spans="1:15" s="19" customFormat="1" x14ac:dyDescent="0.2">
      <c r="A327" s="79"/>
      <c r="B327" s="26"/>
      <c r="C327" s="20"/>
      <c r="D327" s="72"/>
      <c r="E327" s="21"/>
      <c r="F327" s="32"/>
      <c r="H327" s="22"/>
      <c r="I327" s="27"/>
      <c r="J327" s="27"/>
      <c r="M327" s="25"/>
    </row>
    <row r="328" spans="1:15" s="19" customFormat="1" x14ac:dyDescent="0.2">
      <c r="A328" s="79"/>
      <c r="B328" s="26"/>
      <c r="C328" s="20"/>
      <c r="D328" s="72"/>
      <c r="E328" s="21"/>
      <c r="F328" s="32"/>
      <c r="H328" s="22"/>
      <c r="I328" s="27"/>
      <c r="J328" s="27"/>
      <c r="M328" s="25"/>
    </row>
    <row r="329" spans="1:15" s="19" customFormat="1" x14ac:dyDescent="0.2">
      <c r="A329" s="79"/>
      <c r="B329" s="26"/>
      <c r="C329" s="20"/>
      <c r="D329" s="72"/>
      <c r="E329" s="21"/>
      <c r="F329" s="32"/>
      <c r="H329" s="22"/>
      <c r="I329" s="27"/>
      <c r="J329" s="27"/>
      <c r="M329" s="25"/>
    </row>
    <row r="330" spans="1:15" s="19" customFormat="1" x14ac:dyDescent="0.2">
      <c r="A330" s="79"/>
      <c r="B330" s="26"/>
      <c r="C330" s="20"/>
      <c r="D330" s="72"/>
      <c r="E330" s="21"/>
      <c r="F330" s="32"/>
      <c r="H330" s="22"/>
      <c r="I330" s="27"/>
      <c r="J330" s="27"/>
      <c r="M330" s="25"/>
    </row>
    <row r="331" spans="1:15" s="19" customFormat="1" x14ac:dyDescent="0.2">
      <c r="A331" s="79"/>
      <c r="B331" s="26"/>
      <c r="C331" s="20"/>
      <c r="D331" s="72"/>
      <c r="E331" s="21"/>
      <c r="F331" s="32"/>
      <c r="H331" s="22"/>
      <c r="I331" s="27"/>
      <c r="J331" s="27"/>
      <c r="M331" s="25"/>
    </row>
    <row r="332" spans="1:15" s="19" customFormat="1" x14ac:dyDescent="0.2">
      <c r="A332" s="79"/>
      <c r="B332" s="26"/>
      <c r="C332" s="20"/>
      <c r="D332" s="72"/>
      <c r="E332" s="21"/>
      <c r="F332" s="32"/>
      <c r="H332" s="22"/>
      <c r="I332" s="27"/>
      <c r="J332" s="27"/>
      <c r="M332" s="25"/>
    </row>
    <row r="333" spans="1:15" s="19" customFormat="1" x14ac:dyDescent="0.2">
      <c r="A333" s="79"/>
      <c r="B333" s="26"/>
      <c r="C333" s="20"/>
      <c r="D333" s="72"/>
      <c r="E333" s="21"/>
      <c r="F333" s="32"/>
      <c r="H333" s="22"/>
      <c r="I333" s="27"/>
      <c r="J333" s="27"/>
      <c r="M333" s="25"/>
    </row>
    <row r="334" spans="1:15" s="19" customFormat="1" x14ac:dyDescent="0.2">
      <c r="A334" s="79"/>
      <c r="B334" s="26"/>
      <c r="C334" s="20"/>
      <c r="D334" s="72"/>
      <c r="E334" s="21"/>
      <c r="F334" s="32"/>
      <c r="H334" s="22"/>
      <c r="I334" s="27"/>
      <c r="J334" s="27"/>
      <c r="M334" s="25"/>
    </row>
    <row r="335" spans="1:15" s="19" customFormat="1" x14ac:dyDescent="0.2">
      <c r="A335" s="79"/>
      <c r="B335" s="26"/>
      <c r="C335" s="20"/>
      <c r="D335" s="72"/>
      <c r="E335" s="21"/>
      <c r="F335" s="32"/>
      <c r="H335" s="22"/>
      <c r="I335" s="27"/>
      <c r="J335" s="27"/>
      <c r="M335" s="25"/>
    </row>
    <row r="336" spans="1:15" s="19" customFormat="1" x14ac:dyDescent="0.2">
      <c r="A336" s="79"/>
      <c r="B336" s="26"/>
      <c r="C336" s="20"/>
      <c r="D336" s="72"/>
      <c r="E336" s="21"/>
      <c r="F336" s="32"/>
      <c r="H336" s="22"/>
      <c r="I336" s="27"/>
      <c r="J336" s="27"/>
      <c r="M336" s="25"/>
    </row>
    <row r="337" spans="1:13" s="19" customFormat="1" x14ac:dyDescent="0.2">
      <c r="A337" s="79"/>
      <c r="B337" s="26"/>
      <c r="C337" s="20"/>
      <c r="D337" s="72"/>
      <c r="E337" s="21"/>
      <c r="F337" s="32"/>
      <c r="H337" s="22"/>
      <c r="I337" s="27"/>
      <c r="J337" s="27"/>
      <c r="M337" s="25"/>
    </row>
    <row r="338" spans="1:13" s="19" customFormat="1" x14ac:dyDescent="0.2">
      <c r="A338" s="79"/>
      <c r="B338" s="26"/>
      <c r="C338" s="20"/>
      <c r="D338" s="72"/>
      <c r="E338" s="21"/>
      <c r="F338" s="32"/>
      <c r="H338" s="22"/>
      <c r="I338" s="27"/>
      <c r="J338" s="27"/>
      <c r="M338" s="25"/>
    </row>
    <row r="339" spans="1:13" s="19" customFormat="1" x14ac:dyDescent="0.2">
      <c r="A339" s="79"/>
      <c r="B339" s="26"/>
      <c r="C339" s="20"/>
      <c r="D339" s="72"/>
      <c r="E339" s="21"/>
      <c r="F339" s="32"/>
      <c r="H339" s="22"/>
      <c r="I339" s="27"/>
      <c r="J339" s="27"/>
      <c r="M339" s="25"/>
    </row>
    <row r="340" spans="1:13" s="19" customFormat="1" x14ac:dyDescent="0.2">
      <c r="A340" s="79"/>
      <c r="B340" s="26"/>
      <c r="C340" s="20"/>
      <c r="D340" s="72"/>
      <c r="E340" s="21"/>
      <c r="F340" s="32"/>
      <c r="H340" s="22"/>
      <c r="I340" s="27"/>
      <c r="J340" s="27"/>
      <c r="M340" s="25"/>
    </row>
    <row r="341" spans="1:13" s="19" customFormat="1" x14ac:dyDescent="0.2">
      <c r="A341" s="79"/>
      <c r="B341" s="26"/>
      <c r="C341" s="20"/>
      <c r="D341" s="72"/>
      <c r="E341" s="21"/>
      <c r="F341" s="32"/>
      <c r="H341" s="22"/>
      <c r="I341" s="27"/>
      <c r="J341" s="27"/>
      <c r="M341" s="25"/>
    </row>
    <row r="342" spans="1:13" s="19" customFormat="1" x14ac:dyDescent="0.2">
      <c r="A342" s="79"/>
      <c r="B342" s="26"/>
      <c r="C342" s="20"/>
      <c r="D342" s="72"/>
      <c r="E342" s="21"/>
      <c r="F342" s="32"/>
      <c r="H342" s="22"/>
      <c r="I342" s="27"/>
      <c r="J342" s="27"/>
      <c r="M342" s="25"/>
    </row>
    <row r="343" spans="1:13" s="19" customFormat="1" x14ac:dyDescent="0.2">
      <c r="A343" s="79"/>
      <c r="B343" s="26"/>
      <c r="C343" s="20"/>
      <c r="D343" s="72"/>
      <c r="E343" s="21"/>
      <c r="F343" s="32"/>
      <c r="H343" s="22"/>
      <c r="I343" s="27"/>
      <c r="J343" s="27"/>
      <c r="M343" s="25"/>
    </row>
    <row r="344" spans="1:13" s="19" customFormat="1" x14ac:dyDescent="0.2">
      <c r="A344" s="79"/>
      <c r="B344" s="26"/>
      <c r="C344" s="20"/>
      <c r="D344" s="72"/>
      <c r="E344" s="21"/>
      <c r="F344" s="32"/>
      <c r="H344" s="22"/>
      <c r="I344" s="27"/>
      <c r="J344" s="27"/>
      <c r="M344" s="25"/>
    </row>
    <row r="345" spans="1:13" s="19" customFormat="1" x14ac:dyDescent="0.2">
      <c r="A345" s="79"/>
      <c r="B345" s="26"/>
      <c r="C345" s="20"/>
      <c r="D345" s="72"/>
      <c r="E345" s="21"/>
      <c r="F345" s="32"/>
      <c r="H345" s="22"/>
      <c r="I345" s="27"/>
      <c r="J345" s="27"/>
      <c r="M345" s="25"/>
    </row>
    <row r="346" spans="1:13" s="19" customFormat="1" x14ac:dyDescent="0.2">
      <c r="A346" s="79"/>
      <c r="B346" s="26"/>
      <c r="C346" s="20"/>
      <c r="D346" s="72"/>
      <c r="E346" s="21"/>
      <c r="F346" s="32"/>
      <c r="H346" s="22"/>
      <c r="I346" s="27"/>
      <c r="J346" s="27"/>
      <c r="M346" s="25"/>
    </row>
    <row r="347" spans="1:13" s="19" customFormat="1" x14ac:dyDescent="0.2">
      <c r="A347" s="79"/>
      <c r="B347" s="26"/>
      <c r="C347" s="20"/>
      <c r="D347" s="72"/>
      <c r="E347" s="21"/>
      <c r="F347" s="32"/>
      <c r="H347" s="22"/>
      <c r="I347" s="27"/>
      <c r="J347" s="27"/>
      <c r="M347" s="25"/>
    </row>
    <row r="348" spans="1:13" s="19" customFormat="1" x14ac:dyDescent="0.2">
      <c r="A348" s="79"/>
      <c r="B348" s="26"/>
      <c r="C348" s="20"/>
      <c r="D348" s="72"/>
      <c r="E348" s="21"/>
      <c r="F348" s="32"/>
      <c r="H348" s="22"/>
      <c r="I348" s="27"/>
      <c r="J348" s="27"/>
      <c r="M348" s="25"/>
    </row>
    <row r="349" spans="1:13" s="19" customFormat="1" x14ac:dyDescent="0.2">
      <c r="A349" s="79"/>
      <c r="B349" s="26"/>
      <c r="C349" s="20"/>
      <c r="D349" s="72"/>
      <c r="E349" s="21"/>
      <c r="F349" s="32"/>
      <c r="H349" s="22"/>
      <c r="I349" s="27"/>
      <c r="J349" s="27"/>
      <c r="M349" s="25"/>
    </row>
    <row r="350" spans="1:13" s="19" customFormat="1" x14ac:dyDescent="0.2">
      <c r="A350" s="79"/>
      <c r="B350" s="26"/>
      <c r="C350" s="20"/>
      <c r="D350" s="72"/>
      <c r="E350" s="21"/>
      <c r="F350" s="32"/>
      <c r="H350" s="22"/>
      <c r="I350" s="27"/>
      <c r="J350" s="27"/>
      <c r="M350" s="25"/>
    </row>
    <row r="351" spans="1:13" s="19" customFormat="1" x14ac:dyDescent="0.2">
      <c r="A351" s="79"/>
      <c r="B351" s="26"/>
      <c r="C351" s="20"/>
      <c r="D351" s="72"/>
      <c r="E351" s="21"/>
      <c r="F351" s="32"/>
      <c r="H351" s="22"/>
      <c r="I351" s="27"/>
      <c r="J351" s="27"/>
      <c r="M351" s="25"/>
    </row>
    <row r="352" spans="1:13" s="19" customFormat="1" x14ac:dyDescent="0.2">
      <c r="A352" s="79"/>
      <c r="B352" s="26"/>
      <c r="C352" s="20"/>
      <c r="D352" s="72"/>
      <c r="E352" s="21"/>
      <c r="F352" s="32"/>
      <c r="H352" s="22"/>
      <c r="I352" s="27"/>
      <c r="J352" s="27"/>
      <c r="M352" s="25"/>
    </row>
    <row r="353" spans="1:13" s="19" customFormat="1" x14ac:dyDescent="0.2">
      <c r="A353" s="79"/>
      <c r="B353" s="26"/>
      <c r="C353" s="20"/>
      <c r="D353" s="72"/>
      <c r="E353" s="21"/>
      <c r="F353" s="32"/>
      <c r="H353" s="22"/>
      <c r="I353" s="27"/>
      <c r="J353" s="27"/>
      <c r="M353" s="25"/>
    </row>
    <row r="354" spans="1:13" s="19" customFormat="1" x14ac:dyDescent="0.2">
      <c r="A354" s="79"/>
      <c r="B354" s="26"/>
      <c r="C354" s="20"/>
      <c r="D354" s="72"/>
      <c r="E354" s="21"/>
      <c r="F354" s="32"/>
      <c r="H354" s="22"/>
      <c r="I354" s="27"/>
      <c r="J354" s="27"/>
      <c r="M354" s="25"/>
    </row>
    <row r="355" spans="1:13" s="19" customFormat="1" x14ac:dyDescent="0.2">
      <c r="A355" s="79"/>
      <c r="B355" s="26"/>
      <c r="C355" s="20"/>
      <c r="D355" s="72"/>
      <c r="E355" s="21"/>
      <c r="F355" s="32"/>
      <c r="H355" s="22"/>
      <c r="I355" s="27"/>
      <c r="J355" s="27"/>
      <c r="M355" s="25"/>
    </row>
    <row r="356" spans="1:13" s="19" customFormat="1" x14ac:dyDescent="0.2">
      <c r="A356" s="79"/>
      <c r="B356" s="26"/>
      <c r="C356" s="20"/>
      <c r="D356" s="72"/>
      <c r="E356" s="21"/>
      <c r="F356" s="32"/>
      <c r="H356" s="22"/>
      <c r="I356" s="27"/>
      <c r="J356" s="27"/>
      <c r="M356" s="25"/>
    </row>
    <row r="357" spans="1:13" s="19" customFormat="1" x14ac:dyDescent="0.2">
      <c r="A357" s="79"/>
      <c r="B357" s="26"/>
      <c r="C357" s="20"/>
      <c r="D357" s="72"/>
      <c r="E357" s="21"/>
      <c r="F357" s="32"/>
      <c r="H357" s="22"/>
      <c r="I357" s="27"/>
      <c r="J357" s="27"/>
      <c r="M357" s="25"/>
    </row>
    <row r="358" spans="1:13" s="19" customFormat="1" x14ac:dyDescent="0.2">
      <c r="A358" s="79"/>
      <c r="B358" s="26"/>
      <c r="C358" s="20"/>
      <c r="D358" s="72"/>
      <c r="E358" s="21"/>
      <c r="F358" s="32"/>
      <c r="H358" s="22"/>
      <c r="I358" s="27"/>
      <c r="J358" s="27"/>
      <c r="M358" s="25"/>
    </row>
    <row r="359" spans="1:13" s="19" customFormat="1" x14ac:dyDescent="0.2">
      <c r="A359" s="79"/>
      <c r="B359" s="26"/>
      <c r="C359" s="20"/>
      <c r="D359" s="72"/>
      <c r="E359" s="21"/>
      <c r="F359" s="32"/>
      <c r="H359" s="22"/>
      <c r="I359" s="27"/>
      <c r="J359" s="27"/>
      <c r="M359" s="25"/>
    </row>
    <row r="360" spans="1:13" s="19" customFormat="1" x14ac:dyDescent="0.2">
      <c r="A360" s="79"/>
      <c r="B360" s="26"/>
      <c r="C360" s="20"/>
      <c r="D360" s="72"/>
      <c r="E360" s="21"/>
      <c r="F360" s="32"/>
      <c r="H360" s="22"/>
      <c r="I360" s="27"/>
      <c r="J360" s="27"/>
      <c r="M360" s="25"/>
    </row>
    <row r="361" spans="1:13" s="19" customFormat="1" x14ac:dyDescent="0.2">
      <c r="A361" s="79"/>
      <c r="B361" s="26"/>
      <c r="C361" s="20"/>
      <c r="D361" s="72"/>
      <c r="E361" s="21"/>
      <c r="F361" s="32"/>
      <c r="H361" s="22"/>
      <c r="I361" s="27"/>
      <c r="J361" s="27"/>
      <c r="M361" s="25"/>
    </row>
    <row r="362" spans="1:13" s="19" customFormat="1" x14ac:dyDescent="0.2">
      <c r="A362" s="79"/>
      <c r="B362" s="26"/>
      <c r="C362" s="20"/>
      <c r="D362" s="72"/>
      <c r="E362" s="21"/>
      <c r="F362" s="32"/>
      <c r="H362" s="22"/>
      <c r="I362" s="27"/>
      <c r="J362" s="27"/>
      <c r="M362" s="25"/>
    </row>
    <row r="363" spans="1:13" s="19" customFormat="1" x14ac:dyDescent="0.2">
      <c r="A363" s="79"/>
      <c r="B363" s="26"/>
      <c r="C363" s="20"/>
      <c r="D363" s="72"/>
      <c r="E363" s="21"/>
      <c r="F363" s="32"/>
      <c r="H363" s="22"/>
      <c r="I363" s="27"/>
      <c r="J363" s="27"/>
      <c r="M363" s="25"/>
    </row>
    <row r="364" spans="1:13" s="19" customFormat="1" x14ac:dyDescent="0.2">
      <c r="A364" s="79"/>
      <c r="B364" s="26"/>
      <c r="C364" s="20"/>
      <c r="D364" s="72"/>
      <c r="E364" s="21"/>
      <c r="F364" s="32"/>
      <c r="H364" s="22"/>
      <c r="I364" s="27"/>
      <c r="J364" s="27"/>
      <c r="M364" s="25"/>
    </row>
    <row r="365" spans="1:13" s="19" customFormat="1" x14ac:dyDescent="0.2">
      <c r="A365" s="79"/>
      <c r="B365" s="26"/>
      <c r="C365" s="20"/>
      <c r="D365" s="72"/>
      <c r="E365" s="21"/>
      <c r="F365" s="32"/>
      <c r="H365" s="22"/>
      <c r="I365" s="27"/>
      <c r="J365" s="27"/>
      <c r="M365" s="25"/>
    </row>
    <row r="366" spans="1:13" s="19" customFormat="1" x14ac:dyDescent="0.2">
      <c r="A366" s="79"/>
      <c r="B366" s="26"/>
      <c r="C366" s="20"/>
      <c r="D366" s="72"/>
      <c r="E366" s="21"/>
      <c r="F366" s="32"/>
      <c r="H366" s="22"/>
      <c r="I366" s="27"/>
      <c r="J366" s="27"/>
      <c r="M366" s="25"/>
    </row>
    <row r="367" spans="1:13" s="19" customFormat="1" x14ac:dyDescent="0.2">
      <c r="A367" s="79"/>
      <c r="B367" s="26"/>
      <c r="C367" s="20"/>
      <c r="D367" s="72"/>
      <c r="E367" s="21"/>
      <c r="F367" s="32"/>
      <c r="H367" s="22"/>
      <c r="I367" s="27"/>
      <c r="J367" s="27"/>
      <c r="M367" s="25"/>
    </row>
    <row r="368" spans="1:13" s="19" customFormat="1" x14ac:dyDescent="0.2">
      <c r="A368" s="79"/>
      <c r="B368" s="26"/>
      <c r="C368" s="20"/>
      <c r="D368" s="72"/>
      <c r="E368" s="21"/>
      <c r="F368" s="32"/>
      <c r="H368" s="22"/>
      <c r="I368" s="27"/>
      <c r="J368" s="27"/>
      <c r="M368" s="25"/>
    </row>
    <row r="369" spans="1:13" s="19" customFormat="1" x14ac:dyDescent="0.2">
      <c r="A369" s="79"/>
      <c r="B369" s="26"/>
      <c r="C369" s="20"/>
      <c r="D369" s="72"/>
      <c r="E369" s="21"/>
      <c r="F369" s="32"/>
      <c r="H369" s="22"/>
      <c r="I369" s="27"/>
      <c r="J369" s="27"/>
      <c r="M369" s="25"/>
    </row>
    <row r="370" spans="1:13" s="19" customFormat="1" x14ac:dyDescent="0.2">
      <c r="A370" s="79"/>
      <c r="B370" s="26"/>
      <c r="C370" s="20"/>
      <c r="D370" s="72"/>
      <c r="E370" s="21"/>
      <c r="F370" s="32"/>
      <c r="H370" s="22"/>
      <c r="I370" s="27"/>
      <c r="J370" s="27"/>
      <c r="M370" s="25"/>
    </row>
    <row r="371" spans="1:13" s="19" customFormat="1" x14ac:dyDescent="0.2">
      <c r="A371" s="79"/>
      <c r="B371" s="26"/>
      <c r="C371" s="20"/>
      <c r="D371" s="72"/>
      <c r="E371" s="21"/>
      <c r="F371" s="32"/>
      <c r="H371" s="22"/>
      <c r="I371" s="27"/>
      <c r="J371" s="27"/>
      <c r="M371" s="25"/>
    </row>
    <row r="372" spans="1:13" s="19" customFormat="1" x14ac:dyDescent="0.2">
      <c r="A372" s="79"/>
      <c r="B372" s="26"/>
      <c r="C372" s="20"/>
      <c r="D372" s="72"/>
      <c r="E372" s="21"/>
      <c r="F372" s="32"/>
      <c r="H372" s="22"/>
      <c r="I372" s="27"/>
      <c r="J372" s="27"/>
      <c r="M372" s="25"/>
    </row>
    <row r="373" spans="1:13" s="19" customFormat="1" x14ac:dyDescent="0.2">
      <c r="A373" s="79"/>
      <c r="B373" s="26"/>
      <c r="C373" s="20"/>
      <c r="D373" s="72"/>
      <c r="E373" s="21"/>
      <c r="F373" s="32"/>
      <c r="H373" s="22"/>
      <c r="I373" s="27"/>
      <c r="J373" s="27"/>
      <c r="M373" s="25"/>
    </row>
    <row r="374" spans="1:13" s="19" customFormat="1" x14ac:dyDescent="0.2">
      <c r="A374" s="79"/>
      <c r="B374" s="26"/>
      <c r="C374" s="20"/>
      <c r="D374" s="72"/>
      <c r="E374" s="21"/>
      <c r="F374" s="32"/>
      <c r="H374" s="22"/>
      <c r="I374" s="27"/>
      <c r="J374" s="27"/>
      <c r="M374" s="25"/>
    </row>
    <row r="375" spans="1:13" s="19" customFormat="1" x14ac:dyDescent="0.2">
      <c r="A375" s="79"/>
      <c r="B375" s="26"/>
      <c r="C375" s="20"/>
      <c r="D375" s="72"/>
      <c r="E375" s="21"/>
      <c r="F375" s="32"/>
      <c r="H375" s="22"/>
      <c r="I375" s="27"/>
      <c r="J375" s="27"/>
      <c r="M375" s="25"/>
    </row>
    <row r="376" spans="1:13" s="19" customFormat="1" x14ac:dyDescent="0.2">
      <c r="A376" s="79"/>
      <c r="B376" s="26"/>
      <c r="C376" s="20"/>
      <c r="D376" s="72"/>
      <c r="E376" s="21"/>
      <c r="F376" s="32"/>
      <c r="H376" s="22"/>
      <c r="I376" s="27"/>
      <c r="J376" s="27"/>
      <c r="M376" s="25"/>
    </row>
    <row r="377" spans="1:13" s="19" customFormat="1" x14ac:dyDescent="0.2">
      <c r="A377" s="79"/>
      <c r="B377" s="26"/>
      <c r="C377" s="20"/>
      <c r="D377" s="72"/>
      <c r="E377" s="21"/>
      <c r="F377" s="32"/>
      <c r="H377" s="22"/>
      <c r="I377" s="27"/>
      <c r="J377" s="27"/>
      <c r="M377" s="25"/>
    </row>
    <row r="378" spans="1:13" s="19" customFormat="1" x14ac:dyDescent="0.2">
      <c r="A378" s="79"/>
      <c r="B378" s="26"/>
      <c r="C378" s="20"/>
      <c r="D378" s="72"/>
      <c r="E378" s="21"/>
      <c r="F378" s="32"/>
      <c r="H378" s="22"/>
      <c r="I378" s="27"/>
      <c r="J378" s="27"/>
      <c r="M378" s="25"/>
    </row>
    <row r="379" spans="1:13" s="19" customFormat="1" x14ac:dyDescent="0.2">
      <c r="A379" s="79"/>
      <c r="B379" s="26"/>
      <c r="C379" s="20"/>
      <c r="D379" s="72"/>
      <c r="E379" s="21"/>
      <c r="F379" s="32"/>
      <c r="H379" s="22"/>
      <c r="I379" s="27"/>
      <c r="J379" s="27"/>
      <c r="M379" s="25"/>
    </row>
    <row r="380" spans="1:13" s="19" customFormat="1" x14ac:dyDescent="0.2">
      <c r="A380" s="79"/>
      <c r="B380" s="26"/>
      <c r="C380" s="20"/>
      <c r="D380" s="72"/>
      <c r="E380" s="21"/>
      <c r="F380" s="32"/>
      <c r="H380" s="22"/>
      <c r="I380" s="27"/>
      <c r="J380" s="27"/>
      <c r="M380" s="25"/>
    </row>
    <row r="381" spans="1:13" s="19" customFormat="1" x14ac:dyDescent="0.2">
      <c r="A381" s="79"/>
      <c r="B381" s="26"/>
      <c r="C381" s="20"/>
      <c r="D381" s="72"/>
      <c r="E381" s="21"/>
      <c r="F381" s="32"/>
      <c r="H381" s="22"/>
      <c r="I381" s="27"/>
      <c r="J381" s="27"/>
      <c r="M381" s="25"/>
    </row>
    <row r="382" spans="1:13" s="19" customFormat="1" x14ac:dyDescent="0.2">
      <c r="A382" s="79"/>
      <c r="B382" s="26"/>
      <c r="C382" s="20"/>
      <c r="D382" s="72"/>
      <c r="E382" s="21"/>
      <c r="F382" s="32"/>
      <c r="H382" s="22"/>
      <c r="I382" s="27"/>
      <c r="J382" s="27"/>
      <c r="M382" s="25"/>
    </row>
    <row r="383" spans="1:13" s="19" customFormat="1" x14ac:dyDescent="0.2">
      <c r="A383" s="79"/>
      <c r="B383" s="26"/>
      <c r="C383" s="20"/>
      <c r="D383" s="72"/>
      <c r="E383" s="21"/>
      <c r="F383" s="32"/>
      <c r="H383" s="22"/>
      <c r="I383" s="27"/>
      <c r="J383" s="27"/>
      <c r="M383" s="25"/>
    </row>
    <row r="384" spans="1:13" s="19" customFormat="1" x14ac:dyDescent="0.2">
      <c r="A384" s="79"/>
      <c r="B384" s="26"/>
      <c r="C384" s="20"/>
      <c r="D384" s="72"/>
      <c r="E384" s="21"/>
      <c r="F384" s="32"/>
      <c r="H384" s="22"/>
      <c r="I384" s="27"/>
      <c r="J384" s="27"/>
      <c r="M384" s="25"/>
    </row>
    <row r="385" spans="1:13" s="19" customFormat="1" x14ac:dyDescent="0.2">
      <c r="A385" s="79"/>
      <c r="B385" s="26"/>
      <c r="C385" s="20"/>
      <c r="D385" s="72"/>
      <c r="E385" s="21"/>
      <c r="F385" s="32"/>
      <c r="H385" s="22"/>
      <c r="I385" s="27"/>
      <c r="J385" s="27"/>
      <c r="M385" s="25"/>
    </row>
    <row r="386" spans="1:13" s="19" customFormat="1" x14ac:dyDescent="0.2">
      <c r="A386" s="79"/>
      <c r="B386" s="26"/>
      <c r="C386" s="20"/>
      <c r="D386" s="72"/>
      <c r="E386" s="21"/>
      <c r="F386" s="32"/>
      <c r="H386" s="22"/>
      <c r="I386" s="27"/>
      <c r="J386" s="27"/>
      <c r="M386" s="25"/>
    </row>
    <row r="387" spans="1:13" s="19" customFormat="1" x14ac:dyDescent="0.2">
      <c r="A387" s="79"/>
      <c r="B387" s="26"/>
      <c r="C387" s="20"/>
      <c r="D387" s="72"/>
      <c r="E387" s="21"/>
      <c r="F387" s="32"/>
      <c r="H387" s="22"/>
      <c r="I387" s="27"/>
      <c r="J387" s="27"/>
      <c r="M387" s="25"/>
    </row>
    <row r="388" spans="1:13" s="19" customFormat="1" x14ac:dyDescent="0.2">
      <c r="A388" s="79"/>
      <c r="B388" s="26"/>
      <c r="C388" s="20"/>
      <c r="D388" s="72"/>
      <c r="E388" s="21"/>
      <c r="F388" s="32"/>
      <c r="H388" s="22"/>
      <c r="I388" s="27"/>
      <c r="J388" s="27"/>
      <c r="M388" s="25"/>
    </row>
    <row r="389" spans="1:13" s="19" customFormat="1" x14ac:dyDescent="0.2">
      <c r="A389" s="79"/>
      <c r="B389" s="26"/>
      <c r="C389" s="20"/>
      <c r="D389" s="72"/>
      <c r="E389" s="21"/>
      <c r="F389" s="32"/>
      <c r="H389" s="22"/>
      <c r="I389" s="27"/>
      <c r="J389" s="27"/>
      <c r="M389" s="25"/>
    </row>
    <row r="390" spans="1:13" s="19" customFormat="1" x14ac:dyDescent="0.2">
      <c r="A390" s="79"/>
      <c r="B390" s="26"/>
      <c r="C390" s="20"/>
      <c r="D390" s="72"/>
      <c r="E390" s="21"/>
      <c r="F390" s="32"/>
      <c r="H390" s="22"/>
      <c r="I390" s="27"/>
      <c r="J390" s="27"/>
      <c r="M390" s="25"/>
    </row>
    <row r="391" spans="1:13" s="19" customFormat="1" x14ac:dyDescent="0.2">
      <c r="A391" s="79"/>
      <c r="B391" s="26"/>
      <c r="C391" s="20"/>
      <c r="D391" s="72"/>
      <c r="E391" s="21"/>
      <c r="F391" s="32"/>
      <c r="H391" s="22"/>
      <c r="I391" s="27"/>
      <c r="J391" s="27"/>
      <c r="M391" s="25"/>
    </row>
    <row r="392" spans="1:13" s="19" customFormat="1" x14ac:dyDescent="0.2">
      <c r="A392" s="79"/>
      <c r="B392" s="26"/>
      <c r="C392" s="20"/>
      <c r="D392" s="72"/>
      <c r="E392" s="21"/>
      <c r="F392" s="32"/>
      <c r="H392" s="22"/>
      <c r="I392" s="27"/>
      <c r="J392" s="27"/>
      <c r="M392" s="25"/>
    </row>
    <row r="393" spans="1:13" s="19" customFormat="1" x14ac:dyDescent="0.2">
      <c r="A393" s="79"/>
      <c r="B393" s="26"/>
      <c r="C393" s="20"/>
      <c r="D393" s="72"/>
      <c r="E393" s="21"/>
      <c r="F393" s="32"/>
      <c r="H393" s="22"/>
      <c r="I393" s="27"/>
      <c r="J393" s="27"/>
      <c r="M393" s="25"/>
    </row>
    <row r="394" spans="1:13" s="19" customFormat="1" x14ac:dyDescent="0.2">
      <c r="A394" s="79"/>
      <c r="B394" s="26"/>
      <c r="C394" s="20"/>
      <c r="D394" s="72"/>
      <c r="E394" s="21"/>
      <c r="F394" s="32"/>
      <c r="H394" s="22"/>
      <c r="I394" s="27"/>
      <c r="J394" s="27"/>
      <c r="M394" s="25"/>
    </row>
    <row r="395" spans="1:13" s="19" customFormat="1" x14ac:dyDescent="0.2">
      <c r="A395" s="79"/>
      <c r="B395" s="26"/>
      <c r="C395" s="20"/>
      <c r="D395" s="72"/>
      <c r="E395" s="21"/>
      <c r="F395" s="32"/>
      <c r="H395" s="22"/>
      <c r="I395" s="27"/>
      <c r="J395" s="27"/>
      <c r="M395" s="25"/>
    </row>
    <row r="396" spans="1:13" s="19" customFormat="1" x14ac:dyDescent="0.2">
      <c r="A396" s="79"/>
      <c r="B396" s="26"/>
      <c r="C396" s="20"/>
      <c r="D396" s="72"/>
      <c r="E396" s="21"/>
      <c r="F396" s="32"/>
      <c r="H396" s="22"/>
      <c r="I396" s="27"/>
      <c r="J396" s="27"/>
      <c r="M396" s="25"/>
    </row>
    <row r="397" spans="1:13" s="19" customFormat="1" x14ac:dyDescent="0.2">
      <c r="A397" s="79"/>
      <c r="B397" s="26"/>
      <c r="C397" s="20"/>
      <c r="D397" s="72"/>
      <c r="E397" s="21"/>
      <c r="F397" s="32"/>
      <c r="H397" s="22"/>
      <c r="I397" s="27"/>
      <c r="J397" s="27"/>
      <c r="M397" s="25"/>
    </row>
    <row r="398" spans="1:13" s="19" customFormat="1" x14ac:dyDescent="0.2">
      <c r="A398" s="79"/>
      <c r="B398" s="26"/>
      <c r="C398" s="20"/>
      <c r="D398" s="72"/>
      <c r="E398" s="21"/>
      <c r="F398" s="32"/>
      <c r="H398" s="22"/>
      <c r="I398" s="27"/>
      <c r="J398" s="27"/>
      <c r="M398" s="25"/>
    </row>
    <row r="399" spans="1:13" s="19" customFormat="1" x14ac:dyDescent="0.2">
      <c r="A399" s="79"/>
      <c r="B399" s="26"/>
      <c r="C399" s="20"/>
      <c r="D399" s="72"/>
      <c r="E399" s="21"/>
      <c r="F399" s="32"/>
      <c r="H399" s="22"/>
      <c r="I399" s="27"/>
      <c r="J399" s="27"/>
      <c r="M399" s="25"/>
    </row>
    <row r="400" spans="1:13" s="19" customFormat="1" x14ac:dyDescent="0.2">
      <c r="A400" s="79"/>
      <c r="B400" s="26"/>
      <c r="C400" s="20"/>
      <c r="D400" s="72"/>
      <c r="E400" s="21"/>
      <c r="F400" s="32"/>
      <c r="H400" s="22"/>
      <c r="I400" s="27"/>
      <c r="J400" s="27"/>
      <c r="M400" s="25"/>
    </row>
    <row r="401" spans="1:13" s="19" customFormat="1" x14ac:dyDescent="0.2">
      <c r="A401" s="79"/>
      <c r="B401" s="26"/>
      <c r="C401" s="20"/>
      <c r="D401" s="72"/>
      <c r="E401" s="21"/>
      <c r="F401" s="32"/>
      <c r="H401" s="22"/>
      <c r="I401" s="27"/>
      <c r="J401" s="27"/>
      <c r="M401" s="25"/>
    </row>
    <row r="402" spans="1:13" s="19" customFormat="1" x14ac:dyDescent="0.2">
      <c r="A402" s="79"/>
      <c r="B402" s="26"/>
      <c r="C402" s="20"/>
      <c r="D402" s="72"/>
      <c r="E402" s="21"/>
      <c r="F402" s="32"/>
      <c r="H402" s="22"/>
      <c r="I402" s="27"/>
      <c r="J402" s="27"/>
      <c r="M402" s="25"/>
    </row>
    <row r="403" spans="1:13" s="19" customFormat="1" x14ac:dyDescent="0.2">
      <c r="A403" s="79"/>
      <c r="B403" s="26"/>
      <c r="C403" s="20"/>
      <c r="D403" s="72"/>
      <c r="E403" s="21"/>
      <c r="F403" s="32"/>
      <c r="H403" s="22"/>
      <c r="I403" s="27"/>
      <c r="J403" s="27"/>
      <c r="M403" s="25"/>
    </row>
    <row r="404" spans="1:13" s="19" customFormat="1" x14ac:dyDescent="0.2">
      <c r="A404" s="79"/>
      <c r="B404" s="26"/>
      <c r="C404" s="20"/>
      <c r="D404" s="72"/>
      <c r="E404" s="21"/>
      <c r="F404" s="32"/>
      <c r="H404" s="22"/>
      <c r="I404" s="27"/>
      <c r="J404" s="27"/>
      <c r="M404" s="25"/>
    </row>
    <row r="405" spans="1:13" s="19" customFormat="1" x14ac:dyDescent="0.2">
      <c r="A405" s="79"/>
      <c r="B405" s="26"/>
      <c r="C405" s="20"/>
      <c r="D405" s="72"/>
      <c r="E405" s="21"/>
      <c r="F405" s="32"/>
      <c r="H405" s="22"/>
      <c r="I405" s="27"/>
      <c r="J405" s="27"/>
      <c r="M405" s="25"/>
    </row>
    <row r="406" spans="1:13" s="19" customFormat="1" x14ac:dyDescent="0.2">
      <c r="A406" s="79"/>
      <c r="B406" s="26"/>
      <c r="C406" s="20"/>
      <c r="D406" s="72"/>
      <c r="E406" s="21"/>
      <c r="F406" s="32"/>
      <c r="H406" s="22"/>
      <c r="I406" s="27"/>
      <c r="J406" s="27"/>
      <c r="M406" s="25"/>
    </row>
    <row r="407" spans="1:13" s="19" customFormat="1" x14ac:dyDescent="0.2">
      <c r="A407" s="79"/>
      <c r="B407" s="26"/>
      <c r="C407" s="20"/>
      <c r="D407" s="72"/>
      <c r="E407" s="21"/>
      <c r="F407" s="32"/>
      <c r="H407" s="22"/>
      <c r="I407" s="27"/>
      <c r="J407" s="27"/>
      <c r="M407" s="25"/>
    </row>
    <row r="408" spans="1:13" s="19" customFormat="1" x14ac:dyDescent="0.2">
      <c r="A408" s="79"/>
      <c r="B408" s="26"/>
      <c r="C408" s="20"/>
      <c r="D408" s="72"/>
      <c r="E408" s="21"/>
      <c r="F408" s="32"/>
      <c r="H408" s="22"/>
      <c r="I408" s="27"/>
      <c r="J408" s="27"/>
      <c r="M408" s="25"/>
    </row>
    <row r="409" spans="1:13" s="19" customFormat="1" x14ac:dyDescent="0.2">
      <c r="A409" s="79"/>
      <c r="B409" s="26"/>
      <c r="C409" s="20"/>
      <c r="D409" s="72"/>
      <c r="E409" s="21"/>
      <c r="F409" s="32"/>
      <c r="H409" s="22"/>
      <c r="I409" s="27"/>
      <c r="J409" s="27"/>
      <c r="M409" s="25"/>
    </row>
    <row r="410" spans="1:13" s="19" customFormat="1" x14ac:dyDescent="0.2">
      <c r="A410" s="79"/>
      <c r="B410" s="26"/>
      <c r="C410" s="20"/>
      <c r="D410" s="72"/>
      <c r="E410" s="21"/>
      <c r="F410" s="32"/>
      <c r="H410" s="22"/>
      <c r="I410" s="27"/>
      <c r="J410" s="27"/>
      <c r="M410" s="25"/>
    </row>
    <row r="411" spans="1:13" s="19" customFormat="1" x14ac:dyDescent="0.2">
      <c r="A411" s="79"/>
      <c r="B411" s="26"/>
      <c r="C411" s="20"/>
      <c r="D411" s="72"/>
      <c r="E411" s="21"/>
      <c r="F411" s="32"/>
      <c r="H411" s="22"/>
      <c r="I411" s="27"/>
      <c r="J411" s="27"/>
      <c r="M411" s="25"/>
    </row>
    <row r="412" spans="1:13" s="19" customFormat="1" x14ac:dyDescent="0.2">
      <c r="A412" s="79"/>
      <c r="B412" s="26"/>
      <c r="C412" s="20"/>
      <c r="D412" s="72"/>
      <c r="E412" s="21"/>
      <c r="F412" s="32"/>
      <c r="H412" s="22"/>
      <c r="I412" s="27"/>
      <c r="J412" s="27"/>
      <c r="M412" s="25"/>
    </row>
    <row r="413" spans="1:13" s="19" customFormat="1" x14ac:dyDescent="0.2">
      <c r="A413" s="79"/>
      <c r="B413" s="26"/>
      <c r="C413" s="20"/>
      <c r="D413" s="72"/>
      <c r="E413" s="21"/>
      <c r="F413" s="32"/>
      <c r="H413" s="22"/>
      <c r="I413" s="27"/>
      <c r="J413" s="27"/>
      <c r="M413" s="25"/>
    </row>
    <row r="414" spans="1:13" s="19" customFormat="1" x14ac:dyDescent="0.2">
      <c r="A414" s="79"/>
      <c r="B414" s="26"/>
      <c r="C414" s="20"/>
      <c r="D414" s="72"/>
      <c r="E414" s="21"/>
      <c r="F414" s="32"/>
      <c r="H414" s="22"/>
      <c r="I414" s="27"/>
      <c r="J414" s="27"/>
      <c r="M414" s="25"/>
    </row>
    <row r="415" spans="1:13" s="19" customFormat="1" x14ac:dyDescent="0.2">
      <c r="A415" s="79"/>
      <c r="B415" s="26"/>
      <c r="C415" s="20"/>
      <c r="D415" s="72"/>
      <c r="E415" s="21"/>
      <c r="F415" s="32"/>
      <c r="H415" s="22"/>
      <c r="I415" s="27"/>
      <c r="J415" s="27"/>
      <c r="M415" s="25"/>
    </row>
    <row r="416" spans="1:13" s="19" customFormat="1" x14ac:dyDescent="0.2">
      <c r="A416" s="79"/>
      <c r="B416" s="26"/>
      <c r="C416" s="20"/>
      <c r="D416" s="72"/>
      <c r="E416" s="21"/>
      <c r="F416" s="32"/>
      <c r="H416" s="22"/>
      <c r="I416" s="27"/>
      <c r="J416" s="27"/>
      <c r="M416" s="25"/>
    </row>
    <row r="417" spans="1:13" s="19" customFormat="1" x14ac:dyDescent="0.2">
      <c r="A417" s="79"/>
      <c r="B417" s="26"/>
      <c r="C417" s="20"/>
      <c r="D417" s="72"/>
      <c r="E417" s="21"/>
      <c r="F417" s="32"/>
      <c r="H417" s="22"/>
      <c r="I417" s="27"/>
      <c r="J417" s="27"/>
      <c r="M417" s="25"/>
    </row>
    <row r="418" spans="1:13" s="19" customFormat="1" x14ac:dyDescent="0.2">
      <c r="A418" s="79"/>
      <c r="B418" s="26"/>
      <c r="C418" s="20"/>
      <c r="D418" s="72"/>
      <c r="E418" s="21"/>
      <c r="F418" s="32"/>
      <c r="H418" s="22"/>
      <c r="I418" s="27"/>
      <c r="J418" s="27"/>
      <c r="M418" s="25"/>
    </row>
    <row r="419" spans="1:13" s="19" customFormat="1" x14ac:dyDescent="0.2">
      <c r="A419" s="79"/>
      <c r="B419" s="26"/>
      <c r="C419" s="20"/>
      <c r="D419" s="72"/>
      <c r="E419" s="21"/>
      <c r="F419" s="32"/>
      <c r="H419" s="22"/>
      <c r="I419" s="27"/>
      <c r="J419" s="27"/>
      <c r="M419" s="25"/>
    </row>
    <row r="420" spans="1:13" s="19" customFormat="1" x14ac:dyDescent="0.2">
      <c r="A420" s="79"/>
      <c r="B420" s="26"/>
      <c r="C420" s="20"/>
      <c r="D420" s="72"/>
      <c r="E420" s="21"/>
      <c r="F420" s="32"/>
      <c r="H420" s="22"/>
      <c r="I420" s="27"/>
      <c r="J420" s="27"/>
      <c r="M420" s="25"/>
    </row>
    <row r="421" spans="1:13" s="19" customFormat="1" x14ac:dyDescent="0.2">
      <c r="A421" s="79"/>
      <c r="B421" s="26"/>
      <c r="C421" s="20"/>
      <c r="D421" s="72"/>
      <c r="E421" s="21"/>
      <c r="F421" s="32"/>
      <c r="H421" s="22"/>
      <c r="I421" s="27"/>
      <c r="J421" s="27"/>
      <c r="M421" s="25"/>
    </row>
    <row r="422" spans="1:13" s="19" customFormat="1" x14ac:dyDescent="0.2">
      <c r="A422" s="79"/>
      <c r="B422" s="26"/>
      <c r="C422" s="20"/>
      <c r="D422" s="72"/>
      <c r="E422" s="21"/>
      <c r="F422" s="32"/>
      <c r="H422" s="22"/>
      <c r="I422" s="27"/>
      <c r="J422" s="27"/>
      <c r="M422" s="25"/>
    </row>
    <row r="423" spans="1:13" s="19" customFormat="1" x14ac:dyDescent="0.2">
      <c r="A423" s="79"/>
      <c r="B423" s="26"/>
      <c r="C423" s="20"/>
      <c r="D423" s="72"/>
      <c r="E423" s="21"/>
      <c r="F423" s="32"/>
      <c r="H423" s="22"/>
      <c r="I423" s="27"/>
      <c r="J423" s="27"/>
      <c r="M423" s="25"/>
    </row>
    <row r="424" spans="1:13" s="19" customFormat="1" x14ac:dyDescent="0.2">
      <c r="A424" s="79"/>
      <c r="B424" s="26"/>
      <c r="C424" s="20"/>
      <c r="D424" s="72"/>
      <c r="E424" s="21"/>
      <c r="F424" s="32"/>
      <c r="H424" s="22"/>
      <c r="I424" s="27"/>
      <c r="J424" s="27"/>
      <c r="M424" s="25"/>
    </row>
    <row r="425" spans="1:13" s="19" customFormat="1" x14ac:dyDescent="0.2">
      <c r="A425" s="79"/>
      <c r="B425" s="26"/>
      <c r="C425" s="20"/>
      <c r="D425" s="72"/>
      <c r="E425" s="21"/>
      <c r="F425" s="32"/>
      <c r="H425" s="22"/>
      <c r="I425" s="27"/>
      <c r="J425" s="27"/>
      <c r="M425" s="25"/>
    </row>
    <row r="426" spans="1:13" s="19" customFormat="1" x14ac:dyDescent="0.2">
      <c r="A426" s="79"/>
      <c r="B426" s="26"/>
      <c r="C426" s="20"/>
      <c r="D426" s="72"/>
      <c r="E426" s="21"/>
      <c r="F426" s="32"/>
      <c r="H426" s="22"/>
      <c r="I426" s="27"/>
      <c r="J426" s="27"/>
      <c r="M426" s="25"/>
    </row>
  </sheetData>
  <mergeCells count="90">
    <mergeCell ref="B278:B281"/>
    <mergeCell ref="A282:A283"/>
    <mergeCell ref="B269:B270"/>
    <mergeCell ref="B272:B275"/>
    <mergeCell ref="A317:J317"/>
    <mergeCell ref="A277:J277"/>
    <mergeCell ref="A307:J307"/>
    <mergeCell ref="A299:F299"/>
    <mergeCell ref="A293:J293"/>
    <mergeCell ref="A285:J285"/>
    <mergeCell ref="A316:F316"/>
    <mergeCell ref="A300:J300"/>
    <mergeCell ref="A302:J302"/>
    <mergeCell ref="A306:F306"/>
    <mergeCell ref="A288:F288"/>
    <mergeCell ref="A289:J289"/>
    <mergeCell ref="A292:F292"/>
    <mergeCell ref="A278:A281"/>
    <mergeCell ref="B209:B212"/>
    <mergeCell ref="A321:F321"/>
    <mergeCell ref="A208:J208"/>
    <mergeCell ref="B263:B264"/>
    <mergeCell ref="A265:A266"/>
    <mergeCell ref="B265:B266"/>
    <mergeCell ref="A257:F257"/>
    <mergeCell ref="A215:J215"/>
    <mergeCell ref="B219:B220"/>
    <mergeCell ref="B259:B261"/>
    <mergeCell ref="B282:B283"/>
    <mergeCell ref="A284:F284"/>
    <mergeCell ref="A276:F276"/>
    <mergeCell ref="A267:A268"/>
    <mergeCell ref="B267:B268"/>
    <mergeCell ref="A269:A270"/>
    <mergeCell ref="A25:J25"/>
    <mergeCell ref="A214:F214"/>
    <mergeCell ref="B216:B218"/>
    <mergeCell ref="A263:A264"/>
    <mergeCell ref="A88:A90"/>
    <mergeCell ref="B88:D88"/>
    <mergeCell ref="A91:A93"/>
    <mergeCell ref="A94:F94"/>
    <mergeCell ref="A95:J95"/>
    <mergeCell ref="A103:F103"/>
    <mergeCell ref="B120:B122"/>
    <mergeCell ref="A109:J109"/>
    <mergeCell ref="B111:B112"/>
    <mergeCell ref="A116:F116"/>
    <mergeCell ref="A1:K1"/>
    <mergeCell ref="A2:K2"/>
    <mergeCell ref="A3:K3"/>
    <mergeCell ref="A60:J60"/>
    <mergeCell ref="A77:F77"/>
    <mergeCell ref="A30:F30"/>
    <mergeCell ref="A31:J31"/>
    <mergeCell ref="A41:F41"/>
    <mergeCell ref="A46:J46"/>
    <mergeCell ref="A50:F50"/>
    <mergeCell ref="A51:J51"/>
    <mergeCell ref="A42:J42"/>
    <mergeCell ref="A45:F45"/>
    <mergeCell ref="A15:F15"/>
    <mergeCell ref="A16:J16"/>
    <mergeCell ref="A24:F24"/>
    <mergeCell ref="A59:F59"/>
    <mergeCell ref="A141:F141"/>
    <mergeCell ref="A124:A125"/>
    <mergeCell ref="B124:B125"/>
    <mergeCell ref="A131:F131"/>
    <mergeCell ref="A132:J132"/>
    <mergeCell ref="A78:J78"/>
    <mergeCell ref="B79:F79"/>
    <mergeCell ref="A79:A85"/>
    <mergeCell ref="A108:F108"/>
    <mergeCell ref="A118:A119"/>
    <mergeCell ref="B118:B119"/>
    <mergeCell ref="A120:A122"/>
    <mergeCell ref="A117:J117"/>
    <mergeCell ref="A104:J104"/>
    <mergeCell ref="A142:J142"/>
    <mergeCell ref="A164:F164"/>
    <mergeCell ref="A207:F207"/>
    <mergeCell ref="A189:J189"/>
    <mergeCell ref="B190:B191"/>
    <mergeCell ref="A165:J165"/>
    <mergeCell ref="A258:J258"/>
    <mergeCell ref="A259:A261"/>
    <mergeCell ref="B182:B185"/>
    <mergeCell ref="B186:B187"/>
    <mergeCell ref="A188:F188"/>
  </mergeCells>
  <phoneticPr fontId="12" type="noConversion"/>
  <pageMargins left="0.31496062992125984" right="0.43307086614173229" top="0.55118110236220474" bottom="0.78740157480314965" header="0.51181102362204722" footer="0.51181102362204722"/>
  <pageSetup paperSize="9" scale="90" orientation="landscape" r:id="rId1"/>
  <headerFooter alignWithMargins="0">
    <oddFooter>&amp;C&amp;"Garamond,Normalny"&amp;8załącznik nr 1 do oferty&amp;R&amp;"Garamond,Normalny"&amp;8&amp;P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30"/>
  <sheetViews>
    <sheetView workbookViewId="0">
      <selection activeCell="B27" sqref="B27"/>
    </sheetView>
  </sheetViews>
  <sheetFormatPr defaultRowHeight="12.75" x14ac:dyDescent="0.2"/>
  <cols>
    <col min="1" max="256" width="17" style="63" customWidth="1"/>
    <col min="257" max="16384" width="9.140625" style="63"/>
  </cols>
  <sheetData>
    <row r="2" spans="1:3" x14ac:dyDescent="0.2">
      <c r="A2" s="63" t="s">
        <v>61</v>
      </c>
      <c r="B2" s="64">
        <f>'zał. nr 1'!G15</f>
        <v>0</v>
      </c>
      <c r="C2" s="64">
        <f>'zał. nr 1'!H15</f>
        <v>0</v>
      </c>
    </row>
    <row r="3" spans="1:3" x14ac:dyDescent="0.2">
      <c r="A3" s="63" t="s">
        <v>62</v>
      </c>
      <c r="B3" s="64">
        <f>'zał. nr 1'!G24</f>
        <v>0</v>
      </c>
      <c r="C3" s="64">
        <f>'zał. nr 1'!H24</f>
        <v>0</v>
      </c>
    </row>
    <row r="4" spans="1:3" x14ac:dyDescent="0.2">
      <c r="A4" s="63" t="s">
        <v>63</v>
      </c>
      <c r="B4" s="64">
        <f>'zał. nr 1'!G30</f>
        <v>0</v>
      </c>
      <c r="C4" s="64">
        <f>'zał. nr 1'!H30</f>
        <v>0</v>
      </c>
    </row>
    <row r="5" spans="1:3" x14ac:dyDescent="0.2">
      <c r="A5" s="63" t="s">
        <v>64</v>
      </c>
      <c r="B5" s="64">
        <f>'zał. nr 1'!G41</f>
        <v>0</v>
      </c>
      <c r="C5" s="64">
        <f>'zał. nr 1'!H41</f>
        <v>0</v>
      </c>
    </row>
    <row r="6" spans="1:3" x14ac:dyDescent="0.2">
      <c r="A6" s="63" t="s">
        <v>65</v>
      </c>
      <c r="B6" s="64">
        <f>'zał. nr 1'!G45</f>
        <v>0</v>
      </c>
      <c r="C6" s="64">
        <f>'zał. nr 1'!H45</f>
        <v>0</v>
      </c>
    </row>
    <row r="7" spans="1:3" x14ac:dyDescent="0.2">
      <c r="A7" s="63" t="s">
        <v>66</v>
      </c>
      <c r="B7" s="64">
        <f>'zał. nr 1'!G50</f>
        <v>0</v>
      </c>
      <c r="C7" s="64">
        <f>'zał. nr 1'!H50</f>
        <v>0</v>
      </c>
    </row>
    <row r="8" spans="1:3" x14ac:dyDescent="0.2">
      <c r="A8" s="63" t="s">
        <v>67</v>
      </c>
      <c r="B8" s="64">
        <f>'zał. nr 1'!G59</f>
        <v>0</v>
      </c>
      <c r="C8" s="64">
        <f>'zał. nr 1'!H59</f>
        <v>0</v>
      </c>
    </row>
    <row r="9" spans="1:3" x14ac:dyDescent="0.2">
      <c r="A9" s="63" t="s">
        <v>68</v>
      </c>
      <c r="B9" s="64">
        <f>'zał. nr 1'!G77</f>
        <v>0</v>
      </c>
      <c r="C9" s="64">
        <f>'zał. nr 1'!H77</f>
        <v>0</v>
      </c>
    </row>
    <row r="10" spans="1:3" x14ac:dyDescent="0.2">
      <c r="A10" s="63" t="s">
        <v>69</v>
      </c>
      <c r="B10" s="64">
        <f>'zał. nr 1'!G94</f>
        <v>0</v>
      </c>
      <c r="C10" s="64">
        <f>'zał. nr 1'!H94</f>
        <v>0</v>
      </c>
    </row>
    <row r="11" spans="1:3" x14ac:dyDescent="0.2">
      <c r="A11" s="63" t="s">
        <v>70</v>
      </c>
      <c r="B11" s="64">
        <f>'zał. nr 1'!G103</f>
        <v>0</v>
      </c>
      <c r="C11" s="64">
        <f>'zał. nr 1'!H103</f>
        <v>0</v>
      </c>
    </row>
    <row r="12" spans="1:3" x14ac:dyDescent="0.2">
      <c r="A12" s="63" t="s">
        <v>71</v>
      </c>
      <c r="B12" s="64">
        <f>'zał. nr 1'!G108</f>
        <v>0</v>
      </c>
      <c r="C12" s="64">
        <f>'zał. nr 1'!H108</f>
        <v>0</v>
      </c>
    </row>
    <row r="13" spans="1:3" x14ac:dyDescent="0.2">
      <c r="A13" s="63" t="s">
        <v>72</v>
      </c>
      <c r="B13" s="64">
        <f>'zał. nr 1'!G116</f>
        <v>0</v>
      </c>
      <c r="C13" s="64">
        <f>'zał. nr 1'!H116</f>
        <v>0</v>
      </c>
    </row>
    <row r="14" spans="1:3" x14ac:dyDescent="0.2">
      <c r="A14" s="63" t="s">
        <v>73</v>
      </c>
      <c r="B14" s="64">
        <f>'zał. nr 1'!G131</f>
        <v>0</v>
      </c>
      <c r="C14" s="64">
        <f>'zał. nr 1'!H131</f>
        <v>0</v>
      </c>
    </row>
    <row r="15" spans="1:3" x14ac:dyDescent="0.2">
      <c r="A15" s="63" t="s">
        <v>74</v>
      </c>
      <c r="B15" s="64">
        <f>'zał. nr 1'!G141</f>
        <v>0</v>
      </c>
      <c r="C15" s="64">
        <f>'zał. nr 1'!H141</f>
        <v>0</v>
      </c>
    </row>
    <row r="16" spans="1:3" x14ac:dyDescent="0.2">
      <c r="A16" s="63" t="s">
        <v>75</v>
      </c>
      <c r="B16" s="64">
        <f>'zał. nr 1'!G164</f>
        <v>0</v>
      </c>
      <c r="C16" s="64">
        <f>'zał. nr 1'!H164</f>
        <v>0</v>
      </c>
    </row>
    <row r="17" spans="1:3" x14ac:dyDescent="0.2">
      <c r="A17" s="63" t="s">
        <v>76</v>
      </c>
      <c r="B17" s="64">
        <f>'zał. nr 1'!G188</f>
        <v>0</v>
      </c>
      <c r="C17" s="64">
        <f>'zał. nr 1'!H188</f>
        <v>0</v>
      </c>
    </row>
    <row r="18" spans="1:3" x14ac:dyDescent="0.2">
      <c r="A18" s="63" t="s">
        <v>77</v>
      </c>
      <c r="B18" s="64">
        <f>'zał. nr 1'!G207</f>
        <v>0</v>
      </c>
      <c r="C18" s="64">
        <f>'zał. nr 1'!H207</f>
        <v>0</v>
      </c>
    </row>
    <row r="19" spans="1:3" x14ac:dyDescent="0.2">
      <c r="A19" s="63" t="s">
        <v>78</v>
      </c>
      <c r="B19" s="64">
        <f>'zał. nr 1'!G214</f>
        <v>0</v>
      </c>
      <c r="C19" s="64">
        <f>'zał. nr 1'!H214</f>
        <v>0</v>
      </c>
    </row>
    <row r="20" spans="1:3" x14ac:dyDescent="0.2">
      <c r="A20" s="63" t="s">
        <v>79</v>
      </c>
      <c r="B20" s="64">
        <f>'zał. nr 1'!G257</f>
        <v>0</v>
      </c>
      <c r="C20" s="64">
        <f>'zał. nr 1'!H257</f>
        <v>0</v>
      </c>
    </row>
    <row r="21" spans="1:3" x14ac:dyDescent="0.2">
      <c r="A21" s="63" t="s">
        <v>80</v>
      </c>
      <c r="B21" s="64">
        <f>'zał. nr 1'!G276</f>
        <v>0</v>
      </c>
      <c r="C21" s="64">
        <f>'zał. nr 1'!H276</f>
        <v>0</v>
      </c>
    </row>
    <row r="22" spans="1:3" x14ac:dyDescent="0.2">
      <c r="A22" s="63" t="s">
        <v>81</v>
      </c>
      <c r="B22" s="64">
        <f>'zał. nr 1'!G284</f>
        <v>0</v>
      </c>
      <c r="C22" s="64">
        <f>'zał. nr 1'!H284</f>
        <v>0</v>
      </c>
    </row>
    <row r="23" spans="1:3" x14ac:dyDescent="0.2">
      <c r="A23" s="63" t="s">
        <v>82</v>
      </c>
      <c r="B23" s="64">
        <f>'zał. nr 1'!G288</f>
        <v>0</v>
      </c>
      <c r="C23" s="64">
        <f>'zał. nr 1'!H288</f>
        <v>0</v>
      </c>
    </row>
    <row r="24" spans="1:3" x14ac:dyDescent="0.2">
      <c r="A24" s="63" t="s">
        <v>83</v>
      </c>
      <c r="B24" s="64">
        <f>'zał. nr 1'!G292</f>
        <v>0</v>
      </c>
      <c r="C24" s="64">
        <f>'zał. nr 1'!H292</f>
        <v>0</v>
      </c>
    </row>
    <row r="25" spans="1:3" x14ac:dyDescent="0.2">
      <c r="A25" s="63" t="s">
        <v>84</v>
      </c>
      <c r="B25" s="64">
        <f>'zał. nr 1'!G299</f>
        <v>0</v>
      </c>
      <c r="C25" s="64">
        <f>'zał. nr 1'!H299</f>
        <v>0</v>
      </c>
    </row>
    <row r="26" spans="1:3" x14ac:dyDescent="0.2">
      <c r="A26" s="63" t="s">
        <v>85</v>
      </c>
      <c r="B26" s="64">
        <f>'zał. nr 1'!G301</f>
        <v>0</v>
      </c>
      <c r="C26" s="64">
        <f>'zał. nr 1'!H301</f>
        <v>0</v>
      </c>
    </row>
    <row r="27" spans="1:3" x14ac:dyDescent="0.2">
      <c r="A27" s="63" t="s">
        <v>291</v>
      </c>
      <c r="B27" s="64">
        <f>'zał. nr 1'!G306</f>
        <v>0</v>
      </c>
      <c r="C27" s="64">
        <f>'zał. nr 1'!H306</f>
        <v>0</v>
      </c>
    </row>
    <row r="28" spans="1:3" x14ac:dyDescent="0.2">
      <c r="A28" s="63" t="s">
        <v>292</v>
      </c>
      <c r="B28" s="64">
        <f>'zał. nr 1'!G316</f>
        <v>0</v>
      </c>
      <c r="C28" s="64">
        <f>'zał. nr 1'!H316</f>
        <v>0</v>
      </c>
    </row>
    <row r="29" spans="1:3" x14ac:dyDescent="0.2">
      <c r="A29" s="63" t="s">
        <v>293</v>
      </c>
      <c r="B29" s="64">
        <f>'zał. nr 1'!G321</f>
        <v>0</v>
      </c>
      <c r="C29" s="64">
        <f>'zał. nr 1'!H321</f>
        <v>0</v>
      </c>
    </row>
    <row r="30" spans="1:3" x14ac:dyDescent="0.2">
      <c r="B30" s="64">
        <f>SUM(B2:B29)</f>
        <v>0</v>
      </c>
      <c r="C30" s="64">
        <f>SUM(C2:C29)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zał. nr 1</vt:lpstr>
      <vt:lpstr>Arkusz1</vt:lpstr>
      <vt:lpstr>'zał. nr 1'!Obszar_wydruku</vt:lpstr>
      <vt:lpstr>'zał. nr 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2024-11-15T09:09:47Z</cp:lastPrinted>
  <dcterms:created xsi:type="dcterms:W3CDTF">2016-06-10T09:58:59Z</dcterms:created>
  <dcterms:modified xsi:type="dcterms:W3CDTF">2024-11-15T09:09:49Z</dcterms:modified>
</cp:coreProperties>
</file>