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8195" windowHeight="11010" firstSheet="6" activeTab="11"/>
  </bookViews>
  <sheets>
    <sheet name="drogi krajowe" sheetId="1" r:id="rId1"/>
    <sheet name="wysepki koszenie" sheetId="2" r:id="rId2"/>
    <sheet name="DZ.N.drogi gminne" sheetId="3" r:id="rId3"/>
    <sheet name="Dz.N.drogi powiatowe" sheetId="4" r:id="rId4"/>
    <sheet name="drogi powiatowe lewobrzeże " sheetId="5" r:id="rId5"/>
    <sheet name="drogi powiatowe prawobrzeze" sheetId="6" r:id="rId6"/>
    <sheet name="drogi gminne Warszów" sheetId="7" r:id="rId7"/>
    <sheet name="drogi gminne Przytór" sheetId="8" r:id="rId8"/>
    <sheet name="Arkusz2" sheetId="9" state="hidden" r:id="rId9"/>
    <sheet name="drogi gminne Karsibórz" sheetId="10" r:id="rId10"/>
    <sheet name="drogi gminne lewobrzeże I" sheetId="11" r:id="rId11"/>
    <sheet name="drogi gminne lewobrz. II" sheetId="12" r:id="rId12"/>
    <sheet name="Arkusz1" sheetId="13" r:id="rId13"/>
  </sheets>
  <definedNames/>
  <calcPr fullCalcOnLoad="1"/>
</workbook>
</file>

<file path=xl/sharedStrings.xml><?xml version="1.0" encoding="utf-8"?>
<sst xmlns="http://schemas.openxmlformats.org/spreadsheetml/2006/main" count="1095" uniqueCount="427">
  <si>
    <t>l.p</t>
  </si>
  <si>
    <t>jedn. obm.</t>
  </si>
  <si>
    <t>1.</t>
  </si>
  <si>
    <t>m2</t>
  </si>
  <si>
    <t>2.</t>
  </si>
  <si>
    <t>3.</t>
  </si>
  <si>
    <t>4.</t>
  </si>
  <si>
    <t>5.</t>
  </si>
  <si>
    <t>6.</t>
  </si>
  <si>
    <t>7.</t>
  </si>
  <si>
    <t>8.</t>
  </si>
  <si>
    <t>zbieranie trawy</t>
  </si>
  <si>
    <t>RAZEM</t>
  </si>
  <si>
    <t>koszenie poboczy</t>
  </si>
  <si>
    <t>RAZEM:</t>
  </si>
  <si>
    <t>koszenie trawy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</si>
  <si>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</si>
  <si>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</si>
  <si>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</si>
  <si>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</si>
  <si>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</si>
  <si>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</si>
  <si>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</si>
  <si>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</si>
  <si>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</si>
  <si>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zgrabianie trawy</t>
  </si>
  <si>
    <t>zbieranie skoszonej trawy</t>
  </si>
  <si>
    <r>
      <t xml:space="preserve">ul. Szmaragdowa- koszenie trawy, </t>
    </r>
    <r>
      <rPr>
        <i/>
        <sz val="10"/>
        <color indexed="8"/>
        <rFont val="Times New Roman"/>
        <family val="1"/>
      </rPr>
      <t xml:space="preserve">obmiar: 2438,55 m2 </t>
    </r>
  </si>
  <si>
    <t>18.</t>
  </si>
  <si>
    <t>19.</t>
  </si>
  <si>
    <r>
      <t xml:space="preserve">ul. Chełmska-zgrabienie skoszenie trawy i wywóz , </t>
    </r>
    <r>
      <rPr>
        <i/>
        <sz val="10"/>
        <color indexed="8"/>
        <rFont val="Times New Roman"/>
        <family val="1"/>
      </rPr>
      <t xml:space="preserve">obmiar: 377,11 m2 </t>
    </r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</si>
  <si>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</si>
  <si>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</si>
  <si>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</si>
  <si>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</si>
  <si>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</si>
  <si>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</si>
  <si>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</si>
  <si>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</si>
  <si>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</si>
  <si>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</si>
  <si>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</si>
  <si>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</si>
  <si>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</si>
  <si>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</si>
  <si>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</si>
  <si>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</si>
  <si>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</si>
  <si>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r>
      <t xml:space="preserve">ul. Hołdu Pruskiego - koszenie trawy, </t>
    </r>
    <r>
      <rPr>
        <i/>
        <sz val="10"/>
        <color indexed="8"/>
        <rFont val="Times New Roman"/>
        <family val="1"/>
      </rPr>
      <t xml:space="preserve">obmiar: 67,90 m2 </t>
    </r>
  </si>
  <si>
    <t>38.</t>
  </si>
  <si>
    <t>5.1.1,  5.1.2, 5.1.3, 5.1.4,5.10.2, 5.10.3</t>
  </si>
  <si>
    <t>ok. 2 razy do roku</t>
  </si>
  <si>
    <t>5.1.2, 5.1.3, 5.1.4, 5.10.2, 5.10.3</t>
  </si>
  <si>
    <t>ok. 4 razy w roku</t>
  </si>
  <si>
    <t>39.</t>
  </si>
  <si>
    <r>
      <t xml:space="preserve">ul. Nowokarsiborska - koszenie trawy, </t>
    </r>
    <r>
      <rPr>
        <i/>
        <sz val="10"/>
        <color indexed="8"/>
        <rFont val="Times New Roman"/>
        <family val="1"/>
      </rPr>
      <t xml:space="preserve">obmiar: 2106,36 m2 </t>
    </r>
  </si>
  <si>
    <t>ok. 3 razy do roku</t>
  </si>
  <si>
    <t>40.</t>
  </si>
  <si>
    <t>41.</t>
  </si>
  <si>
    <t>ok. 3- 4 razy do roku</t>
  </si>
  <si>
    <r>
      <t xml:space="preserve"> </t>
    </r>
    <r>
      <rPr>
        <b/>
        <sz val="12"/>
        <color indexed="8"/>
        <rFont val="Times New Roman"/>
        <family val="1"/>
      </rPr>
      <t>drogi krajowe</t>
    </r>
    <r>
      <rPr>
        <sz val="12"/>
        <color indexed="8"/>
        <rFont val="Times New Roman"/>
        <family val="1"/>
      </rPr>
      <t xml:space="preserve"> </t>
    </r>
  </si>
  <si>
    <t xml:space="preserve"> drogi powiatowe wysepki</t>
  </si>
  <si>
    <t xml:space="preserve"> drogi gminne Dzielnica Nadmorska </t>
  </si>
  <si>
    <t xml:space="preserve">  drogi powiatowe Dzielnica Nadmorska</t>
  </si>
  <si>
    <t xml:space="preserve"> drogi powiatowe lewobrzeże (bez Dzielnicy Nadmorskiej)</t>
  </si>
  <si>
    <t xml:space="preserve"> drogi powiatowe prawobrzeże</t>
  </si>
  <si>
    <t xml:space="preserve"> drogi gminne prawobrzeże Dzielnica Warszów</t>
  </si>
  <si>
    <t xml:space="preserve"> drogi gminne prawobrzeże Dzielnica Przytór-Łunowo</t>
  </si>
  <si>
    <t xml:space="preserve"> drogi gminne prawobrzeże Dzielnica Karsibórz</t>
  </si>
  <si>
    <t xml:space="preserve"> drogi gminne lewobrzeże I</t>
  </si>
  <si>
    <t xml:space="preserve"> drogi gminne lewobrzeże II</t>
  </si>
  <si>
    <t xml:space="preserve">ul. Grunwaldzka od Nowokarsiborskiej do granicy Panstwa - koszenie trawy </t>
  </si>
  <si>
    <t>ul. Grunwaldzka od Nowokarsiborskiej do granicy Państwa - zgrabiane skoszonej trawy i wywóz</t>
  </si>
  <si>
    <t>Zakres robót</t>
  </si>
  <si>
    <t>ul. Nowokarsiborska - zgrabiane skoszonej trawy i wywóz</t>
  </si>
  <si>
    <t xml:space="preserve">ul. Karsiborska od ul. Nowokarsiborskiej z rejonem przeprawy promowej Karsibórz - koszenie trawy, </t>
  </si>
  <si>
    <t>ul. Karsiborska od ul. Nowokarsiborskiej z rejonem przeprawy promowej Karsibórz - zgrabienie skoszonej trawy i wywóz</t>
  </si>
  <si>
    <t>ul. Pomorska wraz z rejonem przeprawy promowej Karsiórz- zgrabienie skoszonej trawy i wywóz</t>
  </si>
  <si>
    <t>ul. Pomorska wraz z rejonem przeprawy Karsibórz- zbieranie skoszonej  trawy i wywóz</t>
  </si>
  <si>
    <t>ul. Duńska - koszenie trawy,</t>
  </si>
  <si>
    <t>ul. Duńska - zbieranie skoszonej trawy i wywóz,</t>
  </si>
  <si>
    <t>ul. Skandynowska od Duńskiej do Wolińskiej- koszenie trawy</t>
  </si>
  <si>
    <t xml:space="preserve">ul. Wolińska - koszenie trawy, </t>
  </si>
  <si>
    <t>ul. Wolińska - zbieranie skoszonej  trawy i wywóz,</t>
  </si>
  <si>
    <t>ul. Skandynowska od Duńskiej do Wolińskiej-  zbieranie skoszonej  trawy i wywóz,</t>
  </si>
  <si>
    <t>Przedmiar       wg ewidencji dróg</t>
  </si>
  <si>
    <t xml:space="preserve">wysepki  Barlickiego-Fińska-Duńska- koszenie trawy, </t>
  </si>
  <si>
    <r>
      <t>wysepki Barlickiego-Fińska-Duńska - zgrabiane skoszonej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</si>
  <si>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wysepki przy Barlickiego - koszenie trawy, </t>
  </si>
  <si>
    <t>wysepki przy Barlickiego - zgrabiane skoszonej trawy i wywóz,</t>
  </si>
  <si>
    <t>wysepka  Barlickiego/Wolińska - koszenie trawy,</t>
  </si>
  <si>
    <t xml:space="preserve">wysepka  Barlickiego/Wolińska - zgrabiane skoszonej trawy i wywóz, </t>
  </si>
  <si>
    <r>
      <t xml:space="preserve">rondo w Łunowie - koszenie trawy, </t>
    </r>
    <r>
      <rPr>
        <i/>
        <sz val="10"/>
        <color indexed="8"/>
        <rFont val="Times New Roman"/>
        <family val="1"/>
      </rPr>
      <t xml:space="preserve"> </t>
    </r>
  </si>
  <si>
    <t>rondo w Łunowie - zgrabiane skoszonej trawy i wywóz,</t>
  </si>
  <si>
    <t>ul. Bałtycka - koszenie trawy,</t>
  </si>
  <si>
    <t>ul. Bałtycka - zgrabiane skoszonej trawy i wywóz,</t>
  </si>
  <si>
    <t>ul. Żeromskiego - koszenie trawy,</t>
  </si>
  <si>
    <t>ul. Żeromskiego - zgrabiane skoszonej trawy i wywóz,</t>
  </si>
  <si>
    <t>ul. Uzdrowiskowa - koszenie trawy,</t>
  </si>
  <si>
    <t>ul. Uzdrowiskowa - zgrabiane skoszonej trawy i wywóz,</t>
  </si>
  <si>
    <t>ul. Interferie - koszenie trawy,</t>
  </si>
  <si>
    <r>
      <t>ul. Interferie -zgrabianie skoszonej  trawy</t>
    </r>
    <r>
      <rPr>
        <i/>
        <sz val="10"/>
        <color indexed="8"/>
        <rFont val="Times New Roman"/>
        <family val="1"/>
      </rPr>
      <t xml:space="preserve"> i wywóz, </t>
    </r>
  </si>
  <si>
    <t>ul. Zdrojowa - koszenie trawy,</t>
  </si>
  <si>
    <t>ul. Zdrojowa - zgrabiane skoszonej trawy i wywóz,</t>
  </si>
  <si>
    <t>ul. Trentowskiego - koszenie trawy,</t>
  </si>
  <si>
    <t>ul. Trentowskiego - zgrabiane skoszonej trawy i wywóz,</t>
  </si>
  <si>
    <t>ul. Cieszkowskiego - koszenie trawy,</t>
  </si>
  <si>
    <t>ul. Cieszkowskiego - zgrabiane skoszonej trawy i wywóz,</t>
  </si>
  <si>
    <t>ul. Orzeszkowej - koszenie trawy,</t>
  </si>
  <si>
    <t>ul. Orzeszkowej - zgrabiane skoszonej trawy i wywóz,</t>
  </si>
  <si>
    <t>ul. Komandorska - koszenie trawy,</t>
  </si>
  <si>
    <t>ul. Komandorska - zgrabiane skoszonej trawy i wywóz,</t>
  </si>
  <si>
    <t>ul. Pows.Śląskich - zgrabiane skoszonej trawy i wywóz,</t>
  </si>
  <si>
    <t>ul. Kasprowicza - koszenie trawy,</t>
  </si>
  <si>
    <t>ul. Kasprowicza - zgrabiane skoszonej trawy i wywóz,</t>
  </si>
  <si>
    <t>ul. Sienkiewicza - koszenie trawy,</t>
  </si>
  <si>
    <t>ul. Sienkiewicza - zgrabiane skoszonej trawy i wywóz,</t>
  </si>
  <si>
    <r>
      <rPr>
        <sz val="10"/>
        <color indexed="8"/>
        <rFont val="Times New Roman"/>
        <family val="1"/>
      </rPr>
      <t>ul. Powst. Śląskich</t>
    </r>
    <r>
      <rPr>
        <i/>
        <sz val="10"/>
        <color indexed="8"/>
        <rFont val="Times New Roman"/>
        <family val="1"/>
      </rPr>
      <t xml:space="preserve"> - </t>
    </r>
    <r>
      <rPr>
        <sz val="10"/>
        <color indexed="8"/>
        <rFont val="Times New Roman"/>
        <family val="1"/>
      </rPr>
      <t>koszenie trawy</t>
    </r>
    <r>
      <rPr>
        <i/>
        <sz val="10"/>
        <color indexed="8"/>
        <rFont val="Times New Roman"/>
        <family val="1"/>
      </rPr>
      <t>,</t>
    </r>
  </si>
  <si>
    <t>ul. Małachowskiego - koszenie trawy,</t>
  </si>
  <si>
    <t>ul. Malachowskiego - zgrabiane skoszonej trawy i wywóz,</t>
  </si>
  <si>
    <t>ul. Energetyków - koszenie trawy,</t>
  </si>
  <si>
    <t>ul. Energetyków - zgrabiane skoszonej trawy i wywóz,</t>
  </si>
  <si>
    <t>ul. Orkana - koszenie trawy,</t>
  </si>
  <si>
    <t>ul. Orkana - zgrabiane skoszonej trawy i wywóz,</t>
  </si>
  <si>
    <t>ul. Gierczak - koszenie trawy,</t>
  </si>
  <si>
    <t>ul. Gierczak - zgrabiane skoszonej trawy i wywóz,</t>
  </si>
  <si>
    <t>ul. Ujejskiego - koszenie trawy,</t>
  </si>
  <si>
    <t>ul. Ujejskiego - zgrabiane skoszonej trawy i wywóz,</t>
  </si>
  <si>
    <t>ul. Nowowiejskiego - koszenie trawy,</t>
  </si>
  <si>
    <t>ul. Nowowiejskiego - zgrabiane skoszonej trawy i wywóz,</t>
  </si>
  <si>
    <t>ul. Konopnickiej - koszenie trawy,</t>
  </si>
  <si>
    <t>ul. Konopnickiej- zgrabiane skoszonej trawy i wywóz,</t>
  </si>
  <si>
    <t>ul. Kapitańska - koszenie trawy,</t>
  </si>
  <si>
    <t>ul. Kapitańska- zgrabiane skoszonej trawy i wywóz,</t>
  </si>
  <si>
    <t>ul. Chrobrego - koszenie trawy,</t>
  </si>
  <si>
    <t>ul. Chrobrego- zgrabiane skoszonej trawy i wywóz,</t>
  </si>
  <si>
    <t>ul. Matejki - koszenie trawy,</t>
  </si>
  <si>
    <t>ul. Matejki - zgrabiane skoszonej trawy i wywóz,</t>
  </si>
  <si>
    <t>ul. Moniuszki - koszenie trawy,</t>
  </si>
  <si>
    <t>ul. Moniuszki - zgrabiane skoszonej trawy i wywóz,</t>
  </si>
  <si>
    <t>ul. Piłsudskiego - koszenie trawy,</t>
  </si>
  <si>
    <t>ul. Piłsudskiego - zgrabiane skoszonej trawy i wywóz,</t>
  </si>
  <si>
    <t>ul. Słowackiego - koszenie trawy,</t>
  </si>
  <si>
    <t>ul. Slowackiego - zgrabiane skoszonej trawy i wywóz,</t>
  </si>
  <si>
    <t>ul. Prusa - koszenie trawy,</t>
  </si>
  <si>
    <t>ul. Prusa - zgrabiane skoszonej trawy i wywóz,</t>
  </si>
  <si>
    <t xml:space="preserve">ul. Grunwaldzka do Nowokarsiborskiej- koszenie trawy, </t>
  </si>
  <si>
    <r>
      <t>ul. Grunwaldzka do Nowokarsiborskiej- zgrabiane skoszonej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</si>
  <si>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Armii Krajowej/ Pl. Slowiański- koszenie trawy, </t>
  </si>
  <si>
    <t xml:space="preserve">ul. Kołłątaja - koszenie trawy, </t>
  </si>
  <si>
    <t>ul. Kołłątaja -zebranie skoszonej trawy i wywóz,</t>
  </si>
  <si>
    <r>
      <t xml:space="preserve">ul. Krzywa- koszenie trawy, </t>
    </r>
    <r>
      <rPr>
        <i/>
        <sz val="10"/>
        <color indexed="8"/>
        <rFont val="Times New Roman"/>
        <family val="1"/>
      </rPr>
      <t xml:space="preserve"> </t>
    </r>
  </si>
  <si>
    <t>ul. Krzywa-zebranie skoszonej trawy i wywóz,</t>
  </si>
  <si>
    <r>
      <t xml:space="preserve">ul. Poznańska - koszenie trawy, </t>
    </r>
    <r>
      <rPr>
        <i/>
        <sz val="10"/>
        <color indexed="8"/>
        <rFont val="Times New Roman"/>
        <family val="1"/>
      </rPr>
      <t xml:space="preserve"> </t>
    </r>
  </si>
  <si>
    <t>ul. Poznańska -zebranie skoszonej  trawy i wywóz,</t>
  </si>
  <si>
    <t xml:space="preserve">ul. Rycerska - koszenie trawy, </t>
  </si>
  <si>
    <t>ul. Rycerska -zebranie skoszonej  trawy i wywóz,</t>
  </si>
  <si>
    <t xml:space="preserve">ul. Staszica - koszenie trawy, </t>
  </si>
  <si>
    <t>ul. Staszica - zebranie skoszonej  trawy i wywóz,</t>
  </si>
  <si>
    <t>ul. Szkolna z drogą wewnetrzną- koszenie trawy,</t>
  </si>
  <si>
    <t>ul. Szkolna z drogą wewnetrzną - zebranie skoszonej trawy i wywóz,</t>
  </si>
  <si>
    <t xml:space="preserve">ul. Wielkopolska - koszenie trawy, </t>
  </si>
  <si>
    <t>ul. Wielkopolska - zebranie skoszonej trawy i wywóz,</t>
  </si>
  <si>
    <t xml:space="preserve">ul. Wojska Polskiego - koszenie trawy, </t>
  </si>
  <si>
    <t>ul. Wojska Polskiego - zebranie skoszonej trawy i wywóz,</t>
  </si>
  <si>
    <r>
      <t xml:space="preserve">ul. 11-Listopada - koszenie trawy, </t>
    </r>
    <r>
      <rPr>
        <i/>
        <sz val="10"/>
        <color indexed="8"/>
        <rFont val="Times New Roman"/>
        <family val="1"/>
      </rPr>
      <t xml:space="preserve"> </t>
    </r>
  </si>
  <si>
    <t>ul. 11-Listopada - zebranie skoszonej trawy i wywóz,</t>
  </si>
  <si>
    <t xml:space="preserve">ul. Wybrzeże Władysława IV - koszenie trawy, </t>
  </si>
  <si>
    <t>ul. Wybrzeże Władysława IV - zebranie skoszonej  trawy i wywóz,</t>
  </si>
  <si>
    <r>
      <t xml:space="preserve">ul. Wodna - koszenie trawy, </t>
    </r>
    <r>
      <rPr>
        <i/>
        <sz val="10"/>
        <color indexed="8"/>
        <rFont val="Times New Roman"/>
        <family val="1"/>
      </rPr>
      <t xml:space="preserve"> </t>
    </r>
  </si>
  <si>
    <t>ul. Wodna -zebranie skoszonej trawy i wywóz,</t>
  </si>
  <si>
    <t>zgrabiane skoszonej trawy</t>
  </si>
  <si>
    <t xml:space="preserve">ul. 1 - go Maja - zgrabiane skoszonej trawy i wywóz, </t>
  </si>
  <si>
    <t xml:space="preserve">ul. Odrzańska- koszenie trawy, </t>
  </si>
  <si>
    <r>
      <t>ul.Sąsiedzka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</si>
  <si>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Sąsiedzka - zgrabiane skoszonej trawy i wywóz, </t>
  </si>
  <si>
    <r>
      <t>ul. Zalewowa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</si>
  <si>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Dworcowa - koszenie trawy, </t>
  </si>
  <si>
    <t xml:space="preserve">ul. Barlickiego przedłużenie w kierunku Wplińskiej wraz zparkingiem Weglobud - koszenie trawy, </t>
  </si>
  <si>
    <r>
      <t xml:space="preserve">ul. Barlickiego i częśc Fińskiej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</si>
  <si>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Ludzi Morza - koszenie trawy, </t>
  </si>
  <si>
    <t xml:space="preserve">ul. Mostowa  - koszenie trawy, </t>
  </si>
  <si>
    <t xml:space="preserve">ul.Ku Morzu  - koszenie trawy , </t>
  </si>
  <si>
    <t xml:space="preserve">ul. Ku Morzu  - zgrabiane skoszonej trawy i wywóz, </t>
  </si>
  <si>
    <r>
      <t xml:space="preserve">ul. Białoruska z parkingiem- koszenie trawy, </t>
    </r>
    <r>
      <rPr>
        <i/>
        <sz val="10"/>
        <color indexed="8"/>
        <rFont val="Times New Roman"/>
        <family val="1"/>
      </rPr>
      <t xml:space="preserve"> </t>
    </r>
  </si>
  <si>
    <r>
      <t>ul. Białoruska z parkingiem- zgrabiane skoszonej trawy i wywóz,</t>
    </r>
    <r>
      <rPr>
        <i/>
        <sz val="10"/>
        <color indexed="8"/>
        <rFont val="Times New Roman"/>
        <family val="1"/>
      </rPr>
      <t xml:space="preserve"> </t>
    </r>
  </si>
  <si>
    <r>
      <t xml:space="preserve">ul. Norweska-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</si>
  <si>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Norweska - zgrabiane skoszonej trawy i wywóz, </t>
  </si>
  <si>
    <t xml:space="preserve">ul. Fińska- koszenie trawy, </t>
  </si>
  <si>
    <t>ul. Fińska - zgrabiane skoszonej trawy i wywóz,</t>
  </si>
  <si>
    <t xml:space="preserve">ul. Czeska - koszenie trawy, </t>
  </si>
  <si>
    <r>
      <t xml:space="preserve">ul.  Jaracza-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</si>
  <si>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Łąkowa - koszenie trawy, </t>
  </si>
  <si>
    <r>
      <t xml:space="preserve">ul. Czeska - zgrabienie skoszonej 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</si>
  <si>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Jaracza- zgrabienie skoszonej trawy i wywóz, </t>
  </si>
  <si>
    <t>ul. Łakowa -zgrabienie skoszonej trawy i wywóz,</t>
  </si>
  <si>
    <t xml:space="preserve">ul. Modrzejewskiej - koszenie trawy, </t>
  </si>
  <si>
    <r>
      <t xml:space="preserve">ul. Modrzejewskiej -zgrabienie skoszonej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</si>
  <si>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Niecała - koszenie trawy, </t>
  </si>
  <si>
    <t>ul. Niecała -zgrabienie skoszonej  trawy i wywóz,</t>
  </si>
  <si>
    <t xml:space="preserve">ul. Okólona - koszenie trawy, </t>
  </si>
  <si>
    <t>ul. Okólna -zgrabienie skoszonej trawy i wywóz,</t>
  </si>
  <si>
    <t xml:space="preserve">ul. Sosnowa - koszenie trawy, </t>
  </si>
  <si>
    <r>
      <t>ul. Sosnowa -zgrabienie skoszonej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</si>
  <si>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Szwedzka - koszenie trawy, </t>
  </si>
  <si>
    <t xml:space="preserve">ul. Szwedzka -zgrabienie skoszonej trawy i wywóz, </t>
  </si>
  <si>
    <t>ul. Holenderska - koszenie trawy,</t>
  </si>
  <si>
    <r>
      <t>ul. Holenderska -zgrabienie skoszonej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</si>
  <si>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Węgierska - koszenie trawy, </t>
  </si>
  <si>
    <r>
      <t>ul. Wegierska -zgrabienie skoszonej trawy i wywóz,</t>
    </r>
    <r>
      <rPr>
        <i/>
        <sz val="10"/>
        <color indexed="8"/>
        <rFont val="Times New Roman"/>
        <family val="1"/>
      </rPr>
      <t xml:space="preserve"> </t>
    </r>
  </si>
  <si>
    <r>
      <t xml:space="preserve">ul. Wrzosowa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</si>
  <si>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Wrzosowa -zgrabienie skoszonej trawy i wywóz, </t>
  </si>
  <si>
    <t>ul. Droga na wiadukt - koszenie trawy,</t>
  </si>
  <si>
    <t>ul. Droga na wiadukt-zgrabienie skoszonej trawy i wywóz,</t>
  </si>
  <si>
    <r>
      <t>ul. Jana Pawła II koszenie trawy,</t>
    </r>
    <r>
      <rPr>
        <i/>
        <sz val="10"/>
        <color indexed="8"/>
        <rFont val="Times New Roman"/>
        <family val="1"/>
      </rPr>
      <t xml:space="preserve"> </t>
    </r>
  </si>
  <si>
    <t>ul. Jana Pawła II  zgrabianie skoszonej trawy i wywóz,</t>
  </si>
  <si>
    <r>
      <t>ul. Skandynawska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</si>
  <si>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Wyspowa - koszenie trawy , </t>
  </si>
  <si>
    <t xml:space="preserve">ul. Wyspowa - zgrabiane skoszonej trawy i wywóz, </t>
  </si>
  <si>
    <t xml:space="preserve">ul. Szmaragdowa-zgrabienie skoszenie trawy i wywóz , </t>
  </si>
  <si>
    <t xml:space="preserve">ul.Sztormowa wraz z przedlużeniem - koszenie trawy, </t>
  </si>
  <si>
    <t xml:space="preserve">ul. Sztormowa z - zgrabiane skoszonej trawy i wywóz, </t>
  </si>
  <si>
    <t xml:space="preserve">ul. Gradowa - koszenie trawy, </t>
  </si>
  <si>
    <t xml:space="preserve">ul. Gradowa - zgrabianie skoszenie trawy i wywóz, </t>
  </si>
  <si>
    <t xml:space="preserve">ul. Kręta- koszenie trawy, </t>
  </si>
  <si>
    <t xml:space="preserve">ul.Zarzecze - koszenie trawy, </t>
  </si>
  <si>
    <t xml:space="preserve">ul. Zarzecze - zgrabianie skoszenie trawy i wywóz, </t>
  </si>
  <si>
    <t xml:space="preserve">ul.Gajowa - koszenie trawy, </t>
  </si>
  <si>
    <t>ul. Gajowa - zgrabianie skoszenie trawy i wywóz,</t>
  </si>
  <si>
    <r>
      <t xml:space="preserve">ul.Pogodna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</si>
  <si>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Pogodna - zgrabianie skoszenie trawy i wywóz, </t>
  </si>
  <si>
    <t xml:space="preserve">ul. Sucha - koszenie trawy, </t>
  </si>
  <si>
    <t>ul. Sucha - zgrabianie skoszenie trawy i wywóz,</t>
  </si>
  <si>
    <t xml:space="preserve">ul. Brzozowa - koszenie trawy , </t>
  </si>
  <si>
    <t xml:space="preserve">ul. I Armii Wojska Polskiego - koszenie trawy , </t>
  </si>
  <si>
    <t xml:space="preserve">ul. Głęboka - koszenie trawy, </t>
  </si>
  <si>
    <t xml:space="preserve">ul. Kwiatowa - koszenie trawy, </t>
  </si>
  <si>
    <t>ul. Kanalowa - koszenie trawy,</t>
  </si>
  <si>
    <t xml:space="preserve">ul. Łęgowa - koszenie trawy, </t>
  </si>
  <si>
    <t>ul. Miodowa - koszenie trawy,</t>
  </si>
  <si>
    <t>ul. Owocowa - koszenie trawy,</t>
  </si>
  <si>
    <t>ul. Osadników Wojskowych - koszenie trawy,</t>
  </si>
  <si>
    <t>ul. Ogrodowa - koszenie trawy,</t>
  </si>
  <si>
    <t>ul. Promowa - koszenie trawy,</t>
  </si>
  <si>
    <t>ul. Prosta - koszenie trawy,</t>
  </si>
  <si>
    <t>ul. Trzcinowa - koszenie trawy,</t>
  </si>
  <si>
    <t>ul. Warzywna - koszenie trawy,</t>
  </si>
  <si>
    <t>ul. Wierzbowa - koszenie trawy,</t>
  </si>
  <si>
    <t>ul. Wąska - koszenie trawy,</t>
  </si>
  <si>
    <t xml:space="preserve">ul. Olsztyńska - koszenie trawy , </t>
  </si>
  <si>
    <t xml:space="preserve">ul. Olsztyńska - zgrabiane skoszonej trawy i wywóz, </t>
  </si>
  <si>
    <t xml:space="preserve">ul. Chełmska- koszenie trawy, </t>
  </si>
  <si>
    <t xml:space="preserve">ul.Gdańska  - koszenie trawy, </t>
  </si>
  <si>
    <t xml:space="preserve">ul. Gdańska - zgrabiane skoszonej trawy i wywóz, </t>
  </si>
  <si>
    <r>
      <t xml:space="preserve">ul. Gdańska Bis - koszenie trawy, </t>
    </r>
    <r>
      <rPr>
        <i/>
        <sz val="10"/>
        <color indexed="8"/>
        <rFont val="Times New Roman"/>
        <family val="1"/>
      </rPr>
      <t xml:space="preserve"> </t>
    </r>
  </si>
  <si>
    <r>
      <t xml:space="preserve">ul. Gdańska bis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</si>
  <si>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Gdyńska - koszenie trawy, </t>
  </si>
  <si>
    <t>ul. Gdyńska - zgrabianie skoszenie trawy i wywóz,</t>
  </si>
  <si>
    <r>
      <t>ul. Warszawska-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</si>
  <si>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Warszawska - zgrabianie skoszenie trawy i wywóz, </t>
  </si>
  <si>
    <t xml:space="preserve">ul. Bydgoska - koszenie trawy, </t>
  </si>
  <si>
    <t xml:space="preserve">ul. Bydgoska - zgrabianie skoszenie trawy i wywóz, </t>
  </si>
  <si>
    <t xml:space="preserve">ul. Grudziącka - koszenie trawy, </t>
  </si>
  <si>
    <t xml:space="preserve">ul. Grudziącka - zgrabianie skoszenie trawy i wywóz, </t>
  </si>
  <si>
    <t xml:space="preserve">ul. Kujawska - koszenie trawy, </t>
  </si>
  <si>
    <t xml:space="preserve">ul. Kujawska - zgrabianie skoszenie trawy i wywóz, </t>
  </si>
  <si>
    <t xml:space="preserve">ul. Toruńska - koszenie trawy, </t>
  </si>
  <si>
    <t xml:space="preserve">ul. Toruńska - zgrabianie skoszenie trawy i wywóz, </t>
  </si>
  <si>
    <t xml:space="preserve">ul. Śląska - koszenie trawy, </t>
  </si>
  <si>
    <r>
      <t>ul. Śląska - zgrabianie skoszenie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</si>
  <si>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Markiewicza - koszenie trawy, </t>
  </si>
  <si>
    <t xml:space="preserve">ul. Markiewicza - zgrabianie skoszenie trawy i wywóz, </t>
  </si>
  <si>
    <t>ul. Małopolska - koszenie trawy,</t>
  </si>
  <si>
    <t xml:space="preserve">ul. Malopolska - zgrabianie skoszenie trawy i wywóz, </t>
  </si>
  <si>
    <t xml:space="preserve">ul. Mazurska - koszenie trawy, </t>
  </si>
  <si>
    <r>
      <t>ul. Mazurska - zgrabianie skoszenie trawy i wywóz,</t>
    </r>
    <r>
      <rPr>
        <i/>
        <sz val="10"/>
        <color indexed="8"/>
        <rFont val="Times New Roman"/>
        <family val="1"/>
      </rPr>
      <t xml:space="preserve"> </t>
    </r>
  </si>
  <si>
    <t>ul. Mazowiecka - koszenie trawy,</t>
  </si>
  <si>
    <t xml:space="preserve">ul. Mazowiecka - zgrabianie skoszenie trawy i wywóz, </t>
  </si>
  <si>
    <t xml:space="preserve">ul. Odrowców - koszenie trawy, </t>
  </si>
  <si>
    <t xml:space="preserve">ul. Odrowców - zgrabianie skoszenie trawy i wywóz, </t>
  </si>
  <si>
    <t xml:space="preserve">ul. Drawska - koszenie trawy, </t>
  </si>
  <si>
    <t xml:space="preserve">ul. Drawska - zgrabianie skoszenie trawy i wywóz, </t>
  </si>
  <si>
    <t xml:space="preserve">ul. Chełmońskiego - koszenie trawy, </t>
  </si>
  <si>
    <t xml:space="preserve">ul. Chełmońskiego - zgrabianie skoszenie trawy i wywóz, </t>
  </si>
  <si>
    <t xml:space="preserve">ul. Malczewskiego - koszenie trawy, </t>
  </si>
  <si>
    <t xml:space="preserve">ul. Malczewskiego - zgrabianie skoszenie trawy i wywóz, </t>
  </si>
  <si>
    <t>ul. Herbowa wraz z wjazdem - koszenie trawy,</t>
  </si>
  <si>
    <t xml:space="preserve">ul.Herbowa wraz z wjazdem - zgrabianie skoszenie trawy i wywóz, </t>
  </si>
  <si>
    <t>ul. Hetmańska - koszenie trawy,</t>
  </si>
  <si>
    <t>ul. Hetmańska - zgrabianie skoszenie trawy i wywóz,</t>
  </si>
  <si>
    <t xml:space="preserve">ul. Husarska - koszenie trawy, </t>
  </si>
  <si>
    <t>ul. Husarska - zgrabianie skoszenie trawy i wywóz,</t>
  </si>
  <si>
    <r>
      <t>ul. Zamkowa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</si>
  <si>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Zamkowa - zgrabianie skoszenie trawy i wywóz, </t>
  </si>
  <si>
    <r>
      <t xml:space="preserve">ul. Basztowa - koszenie trawy, </t>
    </r>
    <r>
      <rPr>
        <i/>
        <sz val="10"/>
        <color indexed="8"/>
        <rFont val="Times New Roman"/>
        <family val="1"/>
      </rPr>
      <t xml:space="preserve"> </t>
    </r>
  </si>
  <si>
    <t>ul. Basztowa - zgrabianie skoszenie trawy i wywóz,</t>
  </si>
  <si>
    <t xml:space="preserve">ul. Ułańska - koszenie trawy, </t>
  </si>
  <si>
    <t xml:space="preserve">ul. Ułańska - zgrabianie skoszenie trawy i wywóz, </t>
  </si>
  <si>
    <r>
      <t xml:space="preserve">ul. Strzelecka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</si>
  <si>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Strzelecka - zgrabianie skoszenie trawy i wywóz, </t>
  </si>
  <si>
    <r>
      <t>ul. Turniejowa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</si>
  <si>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Turniejowa - zgrabianie skoszenie trawy i wywóz, </t>
  </si>
  <si>
    <t xml:space="preserve">ul. Legionów - koszenie trawy, </t>
  </si>
  <si>
    <r>
      <t xml:space="preserve">ul. Legionów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</si>
  <si>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Witosa - koszenie trawy, </t>
  </si>
  <si>
    <t xml:space="preserve">ul. Witosa - zgrabianie skoszenie trawy i wywóz, </t>
  </si>
  <si>
    <t xml:space="preserve">ul. Rybaki z parkingiem - koszenie trawy, </t>
  </si>
  <si>
    <t xml:space="preserve">ul. Rybaki z parkingiem - zgrabianie skoszenie trawy i wywóz, </t>
  </si>
  <si>
    <t xml:space="preserve">ul. Kościuszki - koszenie trawy, </t>
  </si>
  <si>
    <t xml:space="preserve">ul. Kościuszki - zgrabianie skoszenie trawy i wywóz, </t>
  </si>
  <si>
    <t xml:space="preserve">ul. Batalionów Chlopskich - koszenie trawy, </t>
  </si>
  <si>
    <t xml:space="preserve">ul. Batalionów Chlopskich - zgrabianie skoszenie trawy i wywóz, </t>
  </si>
  <si>
    <t xml:space="preserve">ul. Wilków Morskich - koszenie trawy, </t>
  </si>
  <si>
    <t xml:space="preserve">ul. Wilkow Morskich - zgrabianie skoszenie trawy i wywóz, </t>
  </si>
  <si>
    <t xml:space="preserve">ul. Karsiborska od ul. Grunwaldzkiej do Nowokarsiborskiej- koszenie trawy, </t>
  </si>
  <si>
    <t>ul. Karsiborska od Grunwaldzkiej do Nowokarsiborskiej - zgrabianie skoszenie trawy i wywóz,</t>
  </si>
  <si>
    <t xml:space="preserve">ul.Grodzka - koszenie trawy, </t>
  </si>
  <si>
    <t xml:space="preserve">ul. Grodzka - zgrabianie skoszenie trawy i wywóz, </t>
  </si>
  <si>
    <t xml:space="preserve">ul. Lechicka - koszenie trawy, </t>
  </si>
  <si>
    <t>ul. Lechicka - zgrabianie skoszenie trawy i wywóz,</t>
  </si>
  <si>
    <r>
      <t xml:space="preserve">ul. Lutycka - koszenie trawy, </t>
    </r>
    <r>
      <rPr>
        <i/>
        <sz val="10"/>
        <color indexed="8"/>
        <rFont val="Times New Roman"/>
        <family val="1"/>
      </rPr>
      <t xml:space="preserve"> </t>
    </r>
  </si>
  <si>
    <r>
      <t xml:space="preserve">ul. Lutycka-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</si>
  <si>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Łużycka - koszenie trawy, </t>
  </si>
  <si>
    <r>
      <t xml:space="preserve">ul. Łużycka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</si>
  <si>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Steyera - koszenie trawy, </t>
  </si>
  <si>
    <t xml:space="preserve">ul. Steyera - zgrabianie skoszenie trawy i wywóz, </t>
  </si>
  <si>
    <t xml:space="preserve">ul. Marynarzy - koszenie trawy, </t>
  </si>
  <si>
    <r>
      <t xml:space="preserve">ul. Marynarzy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</si>
  <si>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Daszyńskiego - koszenie trawy, </t>
  </si>
  <si>
    <t xml:space="preserve">ul. Daszyńskiego - zgrabianie skoszenie trawy i wywóz, </t>
  </si>
  <si>
    <t>Opis wykonania robót wg.STWiOR</t>
  </si>
  <si>
    <t xml:space="preserve">ul. Broniewskiego - koszenie trawy , </t>
  </si>
  <si>
    <t xml:space="preserve">ul. Grottgera - zgrabiane skoszonej trawy i wywóz, </t>
  </si>
  <si>
    <t xml:space="preserve">ul. Grottgera koszenie trawy, </t>
  </si>
  <si>
    <t xml:space="preserve">ul. Bursztynowa- koszenie trawy, </t>
  </si>
  <si>
    <t>ul. Bursztynowa-zgrabienie skoszenie trawy i wywóz ,</t>
  </si>
  <si>
    <r>
      <t>ul.Fredry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</si>
  <si>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Fredry - zgrabiane skoszonej trawy i wywóz, </t>
  </si>
  <si>
    <t xml:space="preserve">ul. Graniczna - koszenie trawy, </t>
  </si>
  <si>
    <t xml:space="preserve">ul. Graniczna - zgrabianie skoszenie trawy i wywóz, </t>
  </si>
  <si>
    <r>
      <t xml:space="preserve">ul. Kochanowskiego-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</si>
  <si>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Kochanowskiego - zgrabianie skoszenie trawy i wywóz, </t>
  </si>
  <si>
    <t>ul. Leśmiana - koszenie trawy,</t>
  </si>
  <si>
    <t>ul. Leśmiana - zgrabianie skoszenie trawy i wywóz,</t>
  </si>
  <si>
    <t xml:space="preserve">ul. Kruczkowskiego - koszenie trawy, </t>
  </si>
  <si>
    <t>ul. Kruczkowskiego - zgrabianie skoszenie trawy i wywóz,</t>
  </si>
  <si>
    <t xml:space="preserve">ul. K. Miarki - koszenie trawy, </t>
  </si>
  <si>
    <r>
      <t xml:space="preserve">ul. K. Miarki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</si>
  <si>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Kossaków - koszenie trawy, </t>
  </si>
  <si>
    <r>
      <t xml:space="preserve">ul. Kossaków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</si>
  <si>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Reja - koszenie trawy, </t>
  </si>
  <si>
    <t xml:space="preserve">ul. Reja - zgrabianie skoszenie trawy i wywóz, </t>
  </si>
  <si>
    <t>ul. Rogozińskiego - koszenie trawy,</t>
  </si>
  <si>
    <t>ul. Rogozińskiego - zgrabianie skoszenie trawy i wywóz,</t>
  </si>
  <si>
    <t xml:space="preserve">ul. Rossvelta - koszenie trawy, </t>
  </si>
  <si>
    <t xml:space="preserve">ul. Rossvelta - zgrabianie skoszenie trawy i wywóz, </t>
  </si>
  <si>
    <r>
      <t xml:space="preserve">ul. Staffa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</si>
  <si>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Staffa - zgrabianie skoszenie trawy i wywóz, </t>
  </si>
  <si>
    <t>ul. Siemiradzkiego - koszenie trawy,</t>
  </si>
  <si>
    <t xml:space="preserve">ul. Siemiradzkiego - zgrabianie skoszenie trawy i wywóz, </t>
  </si>
  <si>
    <t xml:space="preserve">ul. Zapolskiej - koszenie trawy, </t>
  </si>
  <si>
    <t xml:space="preserve">ul. Zapolskiej - zgrabianie skoszenie trawy i wywóz, </t>
  </si>
  <si>
    <t xml:space="preserve">ul. Pułaskiego - koszenie trawy, </t>
  </si>
  <si>
    <t>ul. Pulaskiego - zgrabianie skoszenie trawy i wywóz,</t>
  </si>
  <si>
    <r>
      <t xml:space="preserve">ul. Boguslawskiego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</si>
  <si>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Boguslawskiego - zgrabianie skoszenie trawy i wywóz, </t>
  </si>
  <si>
    <t>ul. Hołdu Pruskiego - zgrabianie skoszenie trawy i wywóz,</t>
  </si>
  <si>
    <t xml:space="preserve">ul. Wyszyńskiego - koszenie trawy, </t>
  </si>
  <si>
    <t>ul.Wyszyńskiego - zgrabianie skoszenie trawy i wywóz,</t>
  </si>
  <si>
    <t xml:space="preserve">ul. Narutowicza - koszenie trawy, </t>
  </si>
  <si>
    <r>
      <t xml:space="preserve">ul. Narutowicza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</si>
  <si>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r>
      <t>ul. Niedziałkowskiego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</si>
  <si>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Niedziałkowskiego - zgrabianie skoszenie trawy i wywóz, </t>
  </si>
  <si>
    <t xml:space="preserve">ul. Herberta - koszenie trawy, </t>
  </si>
  <si>
    <t>ul. Herberta - zgrabianie skoszenie trawy i wywóz,</t>
  </si>
  <si>
    <t xml:space="preserve">ul. Paderewskiego - koszenie trawy, </t>
  </si>
  <si>
    <t>ul. Paderewskiego - zgrabianie skoszenie trawy i wywóz,</t>
  </si>
  <si>
    <t xml:space="preserve">ul. Sikorskiego - koszenie trawy, </t>
  </si>
  <si>
    <t xml:space="preserve">ul. Sikorskiego - zgrabianie skoszenie trawy i wywóz, </t>
  </si>
  <si>
    <r>
      <t>ul. Wyspiańskiego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</si>
  <si>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Wyspiańskiego - zgrabianie skoszenie trawy i wywóz, </t>
  </si>
  <si>
    <t xml:space="preserve">ul. Krzywoustego - koszenie trawy, </t>
  </si>
  <si>
    <t xml:space="preserve">ul. Krzywoustego - zgrabianie skoszenie trawy i wywóz, </t>
  </si>
  <si>
    <t>ul. Chopina - koszenie trawy,</t>
  </si>
  <si>
    <t xml:space="preserve">ul. Chopina - zgrabianie skoszenie trawy i wywóz, </t>
  </si>
  <si>
    <t xml:space="preserve">ul. Dąbrowskiego - koszenie trawy, </t>
  </si>
  <si>
    <t xml:space="preserve">ul. Dąbrowskiego - zgrabianie skoszenie trawy i wywóz, </t>
  </si>
  <si>
    <t xml:space="preserve">ul. Monte Cassino - koszenie trawy, </t>
  </si>
  <si>
    <r>
      <t>ul. Monte Cassino - zgrabianie skoszenie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</si>
  <si>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Boh. Września - koszenie trawy, </t>
  </si>
  <si>
    <t>ul. Boh. Wrzesnia - zgrabianie skoszenie trawy i wywóz,</t>
  </si>
  <si>
    <t>ul. Bema - koszenie trawy,</t>
  </si>
  <si>
    <t xml:space="preserve">ul. Bema - zgrabianie skoszenie trawy i wywóz, </t>
  </si>
  <si>
    <r>
      <t xml:space="preserve">ul. Piastowska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</si>
  <si>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Piastowska - zgrabianie skoszenie trawy i wywóz, </t>
  </si>
  <si>
    <r>
      <t xml:space="preserve">ul.Jachtowa - koszenie trawy, </t>
    </r>
    <r>
      <rPr>
        <i/>
        <sz val="10"/>
        <color indexed="8"/>
        <rFont val="Times New Roman"/>
        <family val="1"/>
      </rPr>
      <t xml:space="preserve"> </t>
    </r>
  </si>
  <si>
    <r>
      <t xml:space="preserve">ul. Jachtowa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</si>
  <si>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r>
      <t>ul. Mieszka I - koszenie trawy,</t>
    </r>
    <r>
      <rPr>
        <i/>
        <sz val="10"/>
        <color indexed="8"/>
        <rFont val="Times New Roman"/>
        <family val="1"/>
      </rPr>
      <t xml:space="preserve"> </t>
    </r>
  </si>
  <si>
    <r>
      <t xml:space="preserve">ul. Mieszka I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</si>
  <si>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Jana z Kolna - koszenie trawy, </t>
  </si>
  <si>
    <r>
      <t xml:space="preserve">ul. Jana  z Kolna-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</si>
  <si>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>ul. Beniowskiego - koszenie trawy,</t>
  </si>
  <si>
    <r>
      <t>ul. Beniowskiego - zgrabianie skoszenie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</si>
  <si>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Teligi - koszenie trawy, </t>
  </si>
  <si>
    <t xml:space="preserve">ul. Teligi - zgrabianie skoszenie trawy i wywóz, </t>
  </si>
  <si>
    <t xml:space="preserve">WYKAZ  KOSZENIA W  PASACH  DROGOWYCH  </t>
  </si>
  <si>
    <t xml:space="preserve">WYKAZ  KOSZENIA W  PASACH  DROGOWYCH </t>
  </si>
  <si>
    <t xml:space="preserve">WYKAZ  KOSZENIA  W  PASCH  DROGOWYCH </t>
  </si>
  <si>
    <t xml:space="preserve">WYKAZ  KOSZENIA W PASACH  DROGOWYCH  </t>
  </si>
  <si>
    <t xml:space="preserve">WYKAZ  KOSZENIA W PASACH DROGOWYCH  </t>
  </si>
  <si>
    <t>WYKAZ  KOSZENIA W PASACH DROGOWYCH</t>
  </si>
  <si>
    <t>WYKAZ  KOSZENIA W  PASACH  DROGOWYCH</t>
  </si>
  <si>
    <t>WYKAZ KOSZENIA W PASACH DROGOWYCH</t>
  </si>
  <si>
    <t>ok. 5 razy do roku</t>
  </si>
  <si>
    <t>ul. Armii Krajowej/ Pl. Slowiański- zebrania skoszonej trawy i wywóz,</t>
  </si>
  <si>
    <t>ul. 1 -go Maja - koszenie trawy,</t>
  </si>
  <si>
    <t>zgrabianie skoszonej trawy</t>
  </si>
  <si>
    <t xml:space="preserve">ul. Mostowa- zgrabianie skoszonej trawy i wywóz, </t>
  </si>
  <si>
    <r>
      <t xml:space="preserve">ul. Zalewowa - zgrabianie skoszonej trawy i wywóz, </t>
    </r>
    <r>
      <rPr>
        <i/>
        <sz val="10"/>
        <color indexed="8"/>
        <rFont val="Times New Roman"/>
        <family val="1"/>
      </rPr>
      <t xml:space="preserve"> </t>
    </r>
  </si>
  <si>
    <r>
      <t xml:space="preserve">ul. Odrzańska-zgrabienie skoszonej trawy i wywóz , </t>
    </r>
    <r>
      <rPr>
        <i/>
        <sz val="10"/>
        <color indexed="8"/>
        <rFont val="Times New Roman"/>
        <family val="1"/>
      </rPr>
      <t xml:space="preserve"> </t>
    </r>
  </si>
  <si>
    <t xml:space="preserve">ul. Dworcowa - zgrabianie skoszonej trawy i wywóz, </t>
  </si>
  <si>
    <t xml:space="preserve">ul. Barlickiego wraz z parkongiem Weglobud- zgrabianie skoszonej trawy i wywóz, </t>
  </si>
  <si>
    <t xml:space="preserve">ul. Barlickiego i częśc Finskiej- zgrabianie skoszonej trawy i wywóz, </t>
  </si>
  <si>
    <t xml:space="preserve">ul. Ludzi Morza- zgrabianie skoszonej trawy i wywóz, </t>
  </si>
  <si>
    <t>ul. Skandynawska zgrabianie skoszonej trawy i wywóz,</t>
  </si>
  <si>
    <t xml:space="preserve">ul. Kręta - zgrabianie skoszenie trawy i wywóz, </t>
  </si>
  <si>
    <t xml:space="preserve">ul. Broniewskiego - zgrabiane skoszonej trawy i wywóz,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</si>
</sst>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11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/>
    </xf>
    <xf numFmtId="11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wrapText="1"/>
    </xf>
    <xf numFmtId="11" fontId="42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left" wrapText="1"/>
    </xf>
    <xf numFmtId="11" fontId="4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42" fillId="0" borderId="13" xfId="0" applyFont="1" applyBorder="1" applyAlignment="1">
      <alignment horizontal="left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1" fontId="42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 wrapText="1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" fontId="37" fillId="33" borderId="10" xfId="0" applyNumberFormat="1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44" fillId="33" borderId="16" xfId="0" applyFont="1" applyFill="1" applyBorder="1" applyAlignment="1">
      <alignment horizontal="left" wrapText="1"/>
    </xf>
    <xf numFmtId="11" fontId="44" fillId="33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4" fontId="46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37" fillId="33" borderId="10" xfId="0" applyFont="1" applyFill="1" applyBorder="1" applyAlignment="1">
      <alignment/>
    </xf>
    <xf numFmtId="4" fontId="37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/>
    </xf>
    <xf numFmtId="4" fontId="47" fillId="33" borderId="10" xfId="0" applyNumberFormat="1" applyFont="1" applyFill="1" applyBorder="1" applyAlignment="1">
      <alignment/>
    </xf>
    <xf numFmtId="0" fontId="44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6" fillId="33" borderId="14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4" fillId="33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left" vertical="top"/>
    </xf>
    <xf numFmtId="0" fontId="47" fillId="33" borderId="17" xfId="0" applyFont="1" applyFill="1" applyBorder="1" applyAlignment="1">
      <alignment horizontal="left" vertical="top"/>
    </xf>
    <xf numFmtId="0" fontId="47" fillId="33" borderId="16" xfId="0" applyFont="1" applyFill="1" applyBorder="1" applyAlignment="1">
      <alignment horizontal="left" vertical="top"/>
    </xf>
    <xf numFmtId="0" fontId="42" fillId="0" borderId="12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4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4" fontId="37" fillId="33" borderId="14" xfId="0" applyNumberFormat="1" applyFont="1" applyFill="1" applyBorder="1" applyAlignment="1">
      <alignment horizontal="right"/>
    </xf>
    <xf numFmtId="4" fontId="37" fillId="33" borderId="16" xfId="0" applyNumberFormat="1" applyFont="1" applyFill="1" applyBorder="1" applyAlignment="1">
      <alignment horizontal="right"/>
    </xf>
    <xf numFmtId="0" fontId="46" fillId="33" borderId="14" xfId="0" applyFont="1" applyFill="1" applyBorder="1" applyAlignment="1">
      <alignment horizontal="left"/>
    </xf>
    <xf numFmtId="0" fontId="37" fillId="33" borderId="16" xfId="0" applyFont="1" applyFill="1" applyBorder="1" applyAlignment="1">
      <alignment horizontal="left"/>
    </xf>
    <xf numFmtId="0" fontId="37" fillId="33" borderId="14" xfId="0" applyFont="1" applyFill="1" applyBorder="1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view="pageLayout" workbookViewId="0" topLeftCell="A19">
      <selection activeCell="C27" sqref="C27"/>
    </sheetView>
  </sheetViews>
  <sheetFormatPr defaultColWidth="9.140625" defaultRowHeight="15"/>
  <cols>
    <col min="1" max="1" width="3.140625" style="0" customWidth="1"/>
    <col min="2" max="2" width="16.00390625" style="0" customWidth="1"/>
    <col min="3" max="3" width="21.7109375" style="0" customWidth="1"/>
    <col min="4" max="4" width="5.8515625" style="0" customWidth="1"/>
    <col min="5" max="5" width="11.7109375" style="0" customWidth="1"/>
  </cols>
  <sheetData>
    <row r="1" spans="1:8" ht="15">
      <c r="A1" s="50"/>
      <c r="B1" s="50"/>
      <c r="C1" s="50"/>
      <c r="D1" s="50"/>
      <c r="E1" s="50"/>
      <c r="F1" s="50"/>
      <c r="G1" s="50"/>
      <c r="H1" s="50"/>
    </row>
    <row r="2" spans="1:8" ht="15.75" customHeight="1">
      <c r="A2" s="48" t="s">
        <v>412</v>
      </c>
      <c r="B2" s="48"/>
      <c r="C2" s="48"/>
      <c r="D2" s="48"/>
      <c r="E2" s="48"/>
      <c r="F2" s="48"/>
      <c r="G2" s="48"/>
      <c r="H2" s="48"/>
    </row>
    <row r="3" spans="1:8" ht="15.75" customHeight="1">
      <c r="A3" s="49" t="s">
        <v>60</v>
      </c>
      <c r="B3" s="49"/>
      <c r="C3" s="49"/>
      <c r="D3" s="49"/>
      <c r="E3" s="49"/>
      <c r="F3" s="49"/>
      <c r="G3" s="49"/>
      <c r="H3" s="49"/>
    </row>
    <row r="4" spans="1:8" ht="15.75" customHeight="1">
      <c r="A4" s="49" t="s">
        <v>51</v>
      </c>
      <c r="B4" s="49"/>
      <c r="C4" s="49"/>
      <c r="D4" s="49"/>
      <c r="E4" s="49"/>
      <c r="F4" s="49"/>
      <c r="G4" s="49"/>
      <c r="H4" s="49"/>
    </row>
    <row r="5" spans="1:5" ht="15">
      <c r="A5" s="1"/>
      <c r="B5" s="1"/>
      <c r="C5" s="1"/>
      <c r="D5" s="1"/>
      <c r="E5" s="1"/>
    </row>
    <row r="6" spans="1:5" ht="15" customHeight="1">
      <c r="A6" s="56" t="s">
        <v>0</v>
      </c>
      <c r="B6" s="55" t="s">
        <v>330</v>
      </c>
      <c r="C6" s="56" t="s">
        <v>73</v>
      </c>
      <c r="D6" s="55" t="s">
        <v>1</v>
      </c>
      <c r="E6" s="55" t="s">
        <v>85</v>
      </c>
    </row>
    <row r="7" spans="1:5" ht="22.5" customHeight="1">
      <c r="A7" s="56"/>
      <c r="B7" s="55"/>
      <c r="C7" s="56"/>
      <c r="D7" s="55"/>
      <c r="E7" s="55"/>
    </row>
    <row r="8" spans="1:5" ht="51.75">
      <c r="A8" s="51" t="s">
        <v>2</v>
      </c>
      <c r="B8" s="53" t="s">
        <v>50</v>
      </c>
      <c r="C8" s="10" t="s">
        <v>71</v>
      </c>
      <c r="D8" s="7" t="s">
        <v>3</v>
      </c>
      <c r="E8" s="9">
        <v>24263.87</v>
      </c>
    </row>
    <row r="9" spans="1:5" ht="80.25" customHeight="1">
      <c r="A9" s="52"/>
      <c r="B9" s="54"/>
      <c r="C9" s="8" t="s">
        <v>72</v>
      </c>
      <c r="D9" s="7" t="s">
        <v>3</v>
      </c>
      <c r="E9" s="9">
        <v>24263.87</v>
      </c>
    </row>
    <row r="10" spans="1:5" ht="39">
      <c r="A10" s="51" t="s">
        <v>4</v>
      </c>
      <c r="B10" s="53" t="s">
        <v>50</v>
      </c>
      <c r="C10" s="5" t="s">
        <v>55</v>
      </c>
      <c r="D10" s="2" t="s">
        <v>3</v>
      </c>
      <c r="E10" s="4">
        <v>2106.36</v>
      </c>
    </row>
    <row r="11" spans="1:5" ht="47.25" customHeight="1">
      <c r="A11" s="52"/>
      <c r="B11" s="54"/>
      <c r="C11" s="3" t="s">
        <v>74</v>
      </c>
      <c r="D11" s="2" t="s">
        <v>3</v>
      </c>
      <c r="E11" s="4">
        <v>2106.36</v>
      </c>
    </row>
    <row r="12" spans="1:5" ht="80.25" customHeight="1">
      <c r="A12" s="51" t="s">
        <v>5</v>
      </c>
      <c r="B12" s="53" t="s">
        <v>50</v>
      </c>
      <c r="C12" s="5" t="s">
        <v>75</v>
      </c>
      <c r="D12" s="2" t="s">
        <v>3</v>
      </c>
      <c r="E12" s="4">
        <v>25595.67</v>
      </c>
    </row>
    <row r="13" spans="1:5" ht="85.5" customHeight="1">
      <c r="A13" s="52"/>
      <c r="B13" s="54"/>
      <c r="C13" s="5" t="s">
        <v>76</v>
      </c>
      <c r="D13" s="2" t="s">
        <v>3</v>
      </c>
      <c r="E13" s="4">
        <v>25595.67</v>
      </c>
    </row>
    <row r="14" spans="1:5" ht="64.5">
      <c r="A14" s="51" t="s">
        <v>6</v>
      </c>
      <c r="B14" s="53" t="s">
        <v>50</v>
      </c>
      <c r="C14" s="5" t="s">
        <v>77</v>
      </c>
      <c r="D14" s="2" t="s">
        <v>3</v>
      </c>
      <c r="E14" s="4">
        <v>49705.5</v>
      </c>
    </row>
    <row r="15" spans="1:5" ht="51.75">
      <c r="A15" s="52"/>
      <c r="B15" s="54"/>
      <c r="C15" s="10" t="s">
        <v>78</v>
      </c>
      <c r="D15" s="2" t="s">
        <v>3</v>
      </c>
      <c r="E15" s="4">
        <v>1000.5</v>
      </c>
    </row>
    <row r="16" spans="1:5" ht="26.25">
      <c r="A16" s="51" t="s">
        <v>7</v>
      </c>
      <c r="B16" s="53" t="s">
        <v>50</v>
      </c>
      <c r="C16" s="5" t="s">
        <v>79</v>
      </c>
      <c r="D16" s="2" t="s">
        <v>3</v>
      </c>
      <c r="E16" s="4">
        <v>4815.74</v>
      </c>
    </row>
    <row r="17" spans="1:5" ht="26.25">
      <c r="A17" s="52"/>
      <c r="B17" s="54"/>
      <c r="C17" s="10" t="s">
        <v>80</v>
      </c>
      <c r="D17" s="2" t="s">
        <v>3</v>
      </c>
      <c r="E17" s="9">
        <v>4815.74</v>
      </c>
    </row>
    <row r="18" spans="1:5" ht="39">
      <c r="A18" s="51" t="s">
        <v>8</v>
      </c>
      <c r="B18" s="53" t="s">
        <v>50</v>
      </c>
      <c r="C18" s="5" t="s">
        <v>81</v>
      </c>
      <c r="D18" s="2" t="s">
        <v>3</v>
      </c>
      <c r="E18" s="4">
        <v>2335</v>
      </c>
    </row>
    <row r="19" spans="1:5" ht="51.75">
      <c r="A19" s="52"/>
      <c r="B19" s="54"/>
      <c r="C19" s="10" t="s">
        <v>84</v>
      </c>
      <c r="D19" s="2" t="s">
        <v>3</v>
      </c>
      <c r="E19" s="9">
        <v>2335</v>
      </c>
    </row>
    <row r="20" spans="1:5" ht="26.25">
      <c r="A20" s="51" t="s">
        <v>9</v>
      </c>
      <c r="B20" s="53" t="s">
        <v>50</v>
      </c>
      <c r="C20" s="5" t="s">
        <v>82</v>
      </c>
      <c r="D20" s="2" t="s">
        <v>3</v>
      </c>
      <c r="E20" s="4">
        <v>105753</v>
      </c>
    </row>
    <row r="21" spans="1:5" ht="26.25">
      <c r="A21" s="52"/>
      <c r="B21" s="54"/>
      <c r="C21" s="10" t="s">
        <v>83</v>
      </c>
      <c r="D21" s="2" t="s">
        <v>3</v>
      </c>
      <c r="E21" s="4">
        <v>620.35</v>
      </c>
    </row>
    <row r="22" spans="1:5" ht="15">
      <c r="A22" s="61"/>
      <c r="B22" s="62"/>
      <c r="C22" s="41" t="s">
        <v>13</v>
      </c>
      <c r="D22" s="6"/>
      <c r="E22" s="11">
        <f>SUM(E8+E10+E12+E14+E16+E18+E20)</f>
        <v>214575.14</v>
      </c>
    </row>
    <row r="23" spans="1:5" ht="15">
      <c r="A23" s="59"/>
      <c r="B23" s="60"/>
      <c r="C23" s="41" t="s">
        <v>11</v>
      </c>
      <c r="D23" s="6"/>
      <c r="E23" s="11">
        <f>SUM(E9,E11,E13,E15,E17,E19,E21)</f>
        <v>60737.48999999999</v>
      </c>
    </row>
    <row r="24" spans="1:5" ht="15">
      <c r="A24" s="57" t="s">
        <v>12</v>
      </c>
      <c r="B24" s="58"/>
      <c r="C24" s="38"/>
      <c r="D24" s="38"/>
      <c r="E24" s="37">
        <v>214575.14</v>
      </c>
    </row>
  </sheetData>
  <sheetProtection/>
  <mergeCells count="26">
    <mergeCell ref="A24:B24"/>
    <mergeCell ref="A23:B23"/>
    <mergeCell ref="A22:B22"/>
    <mergeCell ref="A16:A17"/>
    <mergeCell ref="B16:B17"/>
    <mergeCell ref="A18:A19"/>
    <mergeCell ref="B18:B19"/>
    <mergeCell ref="A20:A21"/>
    <mergeCell ref="B20:B21"/>
    <mergeCell ref="A6:A7"/>
    <mergeCell ref="B6:B7"/>
    <mergeCell ref="C6:C7"/>
    <mergeCell ref="A12:A13"/>
    <mergeCell ref="B12:B13"/>
    <mergeCell ref="A14:A15"/>
    <mergeCell ref="B14:B15"/>
    <mergeCell ref="A2:H2"/>
    <mergeCell ref="A3:H3"/>
    <mergeCell ref="A4:H4"/>
    <mergeCell ref="A1:H1"/>
    <mergeCell ref="A10:A11"/>
    <mergeCell ref="B10:B11"/>
    <mergeCell ref="E6:E7"/>
    <mergeCell ref="D6:D7"/>
    <mergeCell ref="A8:A9"/>
    <mergeCell ref="B8:B9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  <headerFooter>
    <oddHeader xml:space="preserve">&amp;R Załącznik nr 7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view="pageLayout" workbookViewId="0" topLeftCell="A16">
      <selection activeCell="H20" sqref="H20"/>
    </sheetView>
  </sheetViews>
  <sheetFormatPr defaultColWidth="9.140625" defaultRowHeight="15"/>
  <cols>
    <col min="1" max="1" width="5.140625" style="0" customWidth="1"/>
    <col min="2" max="2" width="13.00390625" style="0" customWidth="1"/>
    <col min="3" max="3" width="22.28125" style="0" customWidth="1"/>
    <col min="4" max="4" width="5.7109375" style="0" customWidth="1"/>
    <col min="5" max="5" width="12.140625" style="0" customWidth="1"/>
  </cols>
  <sheetData>
    <row r="1" spans="1:8" ht="15.75" customHeight="1">
      <c r="A1" s="48" t="s">
        <v>410</v>
      </c>
      <c r="B1" s="48"/>
      <c r="C1" s="48"/>
      <c r="D1" s="48"/>
      <c r="E1" s="48"/>
      <c r="F1" s="48"/>
      <c r="G1" s="48"/>
      <c r="H1" s="48"/>
    </row>
    <row r="2" spans="1:8" ht="15.75" customHeight="1">
      <c r="A2" s="49" t="s">
        <v>68</v>
      </c>
      <c r="B2" s="49"/>
      <c r="C2" s="49"/>
      <c r="D2" s="49"/>
      <c r="E2" s="49"/>
      <c r="F2" s="49"/>
      <c r="G2" s="49"/>
      <c r="H2" s="49"/>
    </row>
    <row r="3" spans="1:8" ht="15.75" customHeight="1">
      <c r="A3" s="49" t="s">
        <v>51</v>
      </c>
      <c r="B3" s="49"/>
      <c r="C3" s="49"/>
      <c r="D3" s="49"/>
      <c r="E3" s="49"/>
      <c r="F3" s="49"/>
      <c r="G3" s="49"/>
      <c r="H3" s="49"/>
    </row>
    <row r="5" spans="1:5" ht="15" customHeight="1">
      <c r="A5" s="56" t="s">
        <v>0</v>
      </c>
      <c r="B5" s="55" t="s">
        <v>330</v>
      </c>
      <c r="C5" s="56" t="s">
        <v>73</v>
      </c>
      <c r="D5" s="55" t="s">
        <v>1</v>
      </c>
      <c r="E5" s="55" t="s">
        <v>85</v>
      </c>
    </row>
    <row r="6" spans="1:5" ht="39" customHeight="1">
      <c r="A6" s="56"/>
      <c r="B6" s="55"/>
      <c r="C6" s="56"/>
      <c r="D6" s="55"/>
      <c r="E6" s="55"/>
    </row>
    <row r="7" spans="1:5" ht="29.25" customHeight="1">
      <c r="A7" s="28" t="s">
        <v>2</v>
      </c>
      <c r="B7" s="30" t="s">
        <v>52</v>
      </c>
      <c r="C7" s="10" t="s">
        <v>233</v>
      </c>
      <c r="D7" s="7" t="s">
        <v>3</v>
      </c>
      <c r="E7" s="9">
        <v>3929.14</v>
      </c>
    </row>
    <row r="8" spans="1:5" ht="22.5" customHeight="1">
      <c r="A8" s="28">
        <v>2</v>
      </c>
      <c r="B8" s="30" t="s">
        <v>52</v>
      </c>
      <c r="C8" s="10" t="s">
        <v>235</v>
      </c>
      <c r="D8" s="7" t="s">
        <v>3</v>
      </c>
      <c r="E8" s="9">
        <v>2112.7</v>
      </c>
    </row>
    <row r="9" spans="1:5" ht="39.75" customHeight="1">
      <c r="A9" s="28">
        <v>3</v>
      </c>
      <c r="B9" s="30" t="s">
        <v>52</v>
      </c>
      <c r="C9" s="10" t="s">
        <v>234</v>
      </c>
      <c r="D9" s="7" t="s">
        <v>3</v>
      </c>
      <c r="E9" s="9">
        <v>1977.63</v>
      </c>
    </row>
    <row r="10" spans="1:5" ht="30.75" customHeight="1">
      <c r="A10" s="28">
        <v>4</v>
      </c>
      <c r="B10" s="30" t="s">
        <v>52</v>
      </c>
      <c r="C10" s="10" t="s">
        <v>236</v>
      </c>
      <c r="D10" s="7" t="s">
        <v>3</v>
      </c>
      <c r="E10" s="9">
        <v>2258.28</v>
      </c>
    </row>
    <row r="11" spans="1:5" ht="39.75" customHeight="1">
      <c r="A11" s="28">
        <v>5</v>
      </c>
      <c r="B11" s="30" t="s">
        <v>52</v>
      </c>
      <c r="C11" s="10" t="s">
        <v>237</v>
      </c>
      <c r="D11" s="7" t="s">
        <v>3</v>
      </c>
      <c r="E11" s="9">
        <v>8130.87</v>
      </c>
    </row>
    <row r="12" spans="1:5" ht="29.25" customHeight="1">
      <c r="A12" s="28">
        <v>6</v>
      </c>
      <c r="B12" s="30" t="s">
        <v>52</v>
      </c>
      <c r="C12" s="10" t="s">
        <v>238</v>
      </c>
      <c r="D12" s="7" t="s">
        <v>3</v>
      </c>
      <c r="E12" s="9">
        <v>3596.99</v>
      </c>
    </row>
    <row r="13" spans="1:5" ht="41.25" customHeight="1">
      <c r="A13" s="28">
        <v>7</v>
      </c>
      <c r="B13" s="30" t="s">
        <v>52</v>
      </c>
      <c r="C13" s="10" t="s">
        <v>239</v>
      </c>
      <c r="D13" s="7" t="s">
        <v>3</v>
      </c>
      <c r="E13" s="9">
        <v>1663.87</v>
      </c>
    </row>
    <row r="14" spans="1:5" ht="42" customHeight="1">
      <c r="A14" s="28">
        <v>8</v>
      </c>
      <c r="B14" s="30" t="s">
        <v>52</v>
      </c>
      <c r="C14" s="10" t="s">
        <v>240</v>
      </c>
      <c r="D14" s="7" t="s">
        <v>3</v>
      </c>
      <c r="E14" s="9">
        <v>1822.31</v>
      </c>
    </row>
    <row r="15" spans="1:5" ht="47.25" customHeight="1">
      <c r="A15" s="28">
        <v>9</v>
      </c>
      <c r="B15" s="30" t="s">
        <v>52</v>
      </c>
      <c r="C15" s="10" t="s">
        <v>241</v>
      </c>
      <c r="D15" s="7" t="s">
        <v>3</v>
      </c>
      <c r="E15" s="9">
        <v>1219.54</v>
      </c>
    </row>
    <row r="16" spans="1:5" ht="39" customHeight="1">
      <c r="A16" s="28">
        <v>10</v>
      </c>
      <c r="B16" s="30" t="s">
        <v>52</v>
      </c>
      <c r="C16" s="10" t="s">
        <v>242</v>
      </c>
      <c r="D16" s="7" t="s">
        <v>3</v>
      </c>
      <c r="E16" s="9">
        <v>4570.77</v>
      </c>
    </row>
    <row r="17" spans="1:5" ht="42" customHeight="1">
      <c r="A17" s="28">
        <v>11</v>
      </c>
      <c r="B17" s="30" t="s">
        <v>52</v>
      </c>
      <c r="C17" s="10" t="s">
        <v>243</v>
      </c>
      <c r="D17" s="7" t="s">
        <v>3</v>
      </c>
      <c r="E17" s="9">
        <v>2241.55</v>
      </c>
    </row>
    <row r="18" spans="1:5" ht="27.75" customHeight="1">
      <c r="A18" s="28">
        <v>12</v>
      </c>
      <c r="B18" s="30" t="s">
        <v>52</v>
      </c>
      <c r="C18" s="10" t="s">
        <v>244</v>
      </c>
      <c r="D18" s="7" t="s">
        <v>3</v>
      </c>
      <c r="E18" s="9">
        <v>2362.04</v>
      </c>
    </row>
    <row r="19" spans="1:5" ht="41.25" customHeight="1">
      <c r="A19" s="28">
        <v>13</v>
      </c>
      <c r="B19" s="30" t="s">
        <v>52</v>
      </c>
      <c r="C19" s="10" t="s">
        <v>245</v>
      </c>
      <c r="D19" s="7" t="s">
        <v>3</v>
      </c>
      <c r="E19" s="9">
        <v>4339.35</v>
      </c>
    </row>
    <row r="20" spans="1:5" ht="40.5" customHeight="1">
      <c r="A20" s="28">
        <v>14</v>
      </c>
      <c r="B20" s="30" t="s">
        <v>52</v>
      </c>
      <c r="C20" s="10" t="s">
        <v>246</v>
      </c>
      <c r="D20" s="7" t="s">
        <v>3</v>
      </c>
      <c r="E20" s="9">
        <v>6063.37</v>
      </c>
    </row>
    <row r="21" spans="1:5" ht="48" customHeight="1">
      <c r="A21" s="28">
        <v>15</v>
      </c>
      <c r="B21" s="30" t="s">
        <v>52</v>
      </c>
      <c r="C21" s="10" t="s">
        <v>247</v>
      </c>
      <c r="D21" s="7" t="s">
        <v>3</v>
      </c>
      <c r="E21" s="9">
        <v>3857.81</v>
      </c>
    </row>
    <row r="22" spans="1:5" ht="39" customHeight="1">
      <c r="A22" s="28">
        <v>16</v>
      </c>
      <c r="B22" s="30" t="s">
        <v>52</v>
      </c>
      <c r="C22" s="10" t="s">
        <v>248</v>
      </c>
      <c r="D22" s="7" t="s">
        <v>3</v>
      </c>
      <c r="E22" s="9">
        <v>606.69</v>
      </c>
    </row>
    <row r="23" spans="1:5" ht="15">
      <c r="A23" s="78" t="s">
        <v>14</v>
      </c>
      <c r="B23" s="77"/>
      <c r="C23" s="38"/>
      <c r="D23" s="38"/>
      <c r="E23" s="37">
        <f>SUM(E7:E22)</f>
        <v>50752.91</v>
      </c>
    </row>
  </sheetData>
  <sheetProtection/>
  <mergeCells count="9">
    <mergeCell ref="A1:H1"/>
    <mergeCell ref="A2:H2"/>
    <mergeCell ref="A3:H3"/>
    <mergeCell ref="E5:E6"/>
    <mergeCell ref="A23:B23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91"/>
  <sheetViews>
    <sheetView view="pageLayout" workbookViewId="0" topLeftCell="A82">
      <selection activeCell="F94" sqref="F94"/>
    </sheetView>
  </sheetViews>
  <sheetFormatPr defaultColWidth="9.140625" defaultRowHeight="15"/>
  <cols>
    <col min="1" max="1" width="4.00390625" style="0" customWidth="1"/>
    <col min="2" max="2" width="12.28125" style="0" customWidth="1"/>
    <col min="3" max="3" width="22.00390625" style="0" customWidth="1"/>
    <col min="4" max="4" width="4.57421875" style="0" customWidth="1"/>
    <col min="5" max="5" width="13.421875" style="0" customWidth="1"/>
  </cols>
  <sheetData>
    <row r="1" spans="1:8" ht="15.75" customHeight="1">
      <c r="A1" s="48" t="s">
        <v>410</v>
      </c>
      <c r="B1" s="48"/>
      <c r="C1" s="48"/>
      <c r="D1" s="48"/>
      <c r="E1" s="48"/>
      <c r="F1" s="48"/>
      <c r="G1" s="48"/>
      <c r="H1" s="48"/>
    </row>
    <row r="2" spans="1:8" ht="15.75" customHeight="1">
      <c r="A2" s="49" t="s">
        <v>69</v>
      </c>
      <c r="B2" s="49"/>
      <c r="C2" s="49"/>
      <c r="D2" s="49"/>
      <c r="E2" s="49"/>
      <c r="F2" s="49"/>
      <c r="G2" s="49"/>
      <c r="H2" s="49"/>
    </row>
    <row r="3" spans="1:8" ht="15.75" customHeight="1">
      <c r="A3" s="49" t="s">
        <v>51</v>
      </c>
      <c r="B3" s="49"/>
      <c r="C3" s="49"/>
      <c r="D3" s="49"/>
      <c r="E3" s="49"/>
      <c r="F3" s="49"/>
      <c r="G3" s="49"/>
      <c r="H3" s="49"/>
    </row>
    <row r="5" spans="1:5" ht="15" customHeight="1">
      <c r="A5" s="56" t="s">
        <v>0</v>
      </c>
      <c r="B5" s="55" t="s">
        <v>330</v>
      </c>
      <c r="C5" s="56" t="s">
        <v>73</v>
      </c>
      <c r="D5" s="55" t="s">
        <v>1</v>
      </c>
      <c r="E5" s="55" t="s">
        <v>85</v>
      </c>
    </row>
    <row r="6" spans="1:5" ht="47.25" customHeight="1">
      <c r="A6" s="56"/>
      <c r="B6" s="55"/>
      <c r="C6" s="56"/>
      <c r="D6" s="55"/>
      <c r="E6" s="55"/>
    </row>
    <row r="7" spans="1:5" ht="36" customHeight="1">
      <c r="A7" s="51" t="s">
        <v>2</v>
      </c>
      <c r="B7" s="53" t="s">
        <v>50</v>
      </c>
      <c r="C7" s="10" t="s">
        <v>249</v>
      </c>
      <c r="D7" s="7" t="s">
        <v>3</v>
      </c>
      <c r="E7" s="9">
        <v>289.15</v>
      </c>
    </row>
    <row r="8" spans="1:5" ht="41.25" customHeight="1">
      <c r="A8" s="52"/>
      <c r="B8" s="54"/>
      <c r="C8" s="8" t="s">
        <v>250</v>
      </c>
      <c r="D8" s="7" t="s">
        <v>3</v>
      </c>
      <c r="E8" s="9">
        <v>289.15</v>
      </c>
    </row>
    <row r="9" spans="1:5" ht="26.25">
      <c r="A9" s="51" t="s">
        <v>4</v>
      </c>
      <c r="B9" s="53" t="s">
        <v>50</v>
      </c>
      <c r="C9" s="10" t="s">
        <v>251</v>
      </c>
      <c r="D9" s="7" t="s">
        <v>3</v>
      </c>
      <c r="E9" s="9">
        <v>377.11</v>
      </c>
    </row>
    <row r="10" spans="1:5" ht="43.5" customHeight="1">
      <c r="A10" s="52"/>
      <c r="B10" s="54"/>
      <c r="C10" s="10" t="s">
        <v>30</v>
      </c>
      <c r="D10" s="7" t="s">
        <v>3</v>
      </c>
      <c r="E10" s="9">
        <v>377.11</v>
      </c>
    </row>
    <row r="11" spans="1:5" ht="28.5" customHeight="1">
      <c r="A11" s="51" t="s">
        <v>5</v>
      </c>
      <c r="B11" s="53" t="s">
        <v>50</v>
      </c>
      <c r="C11" s="10" t="s">
        <v>252</v>
      </c>
      <c r="D11" s="7" t="s">
        <v>3</v>
      </c>
      <c r="E11" s="9">
        <v>215</v>
      </c>
    </row>
    <row r="12" spans="1:5" ht="42" customHeight="1">
      <c r="A12" s="52"/>
      <c r="B12" s="54"/>
      <c r="C12" s="8" t="s">
        <v>253</v>
      </c>
      <c r="D12" s="7" t="s">
        <v>3</v>
      </c>
      <c r="E12" s="9">
        <v>215</v>
      </c>
    </row>
    <row r="13" spans="1:5" ht="28.5" customHeight="1">
      <c r="A13" s="51" t="s">
        <v>6</v>
      </c>
      <c r="B13" s="53" t="s">
        <v>50</v>
      </c>
      <c r="C13" s="10" t="s">
        <v>254</v>
      </c>
      <c r="D13" s="7" t="s">
        <v>3</v>
      </c>
      <c r="E13" s="9">
        <v>22</v>
      </c>
    </row>
    <row r="14" spans="1:5" ht="40.5" customHeight="1">
      <c r="A14" s="52"/>
      <c r="B14" s="54"/>
      <c r="C14" s="10" t="s">
        <v>255</v>
      </c>
      <c r="D14" s="7" t="s">
        <v>3</v>
      </c>
      <c r="E14" s="9">
        <v>22</v>
      </c>
    </row>
    <row r="15" spans="1:5" s="1" customFormat="1" ht="40.5" customHeight="1">
      <c r="A15" s="68" t="s">
        <v>7</v>
      </c>
      <c r="B15" s="53" t="s">
        <v>50</v>
      </c>
      <c r="C15" s="10" t="s">
        <v>256</v>
      </c>
      <c r="D15" s="7" t="s">
        <v>3</v>
      </c>
      <c r="E15" s="9">
        <v>120</v>
      </c>
    </row>
    <row r="16" spans="1:5" s="1" customFormat="1" ht="40.5" customHeight="1">
      <c r="A16" s="69"/>
      <c r="B16" s="54"/>
      <c r="C16" s="10" t="s">
        <v>257</v>
      </c>
      <c r="D16" s="7" t="s">
        <v>3</v>
      </c>
      <c r="E16" s="9">
        <v>120</v>
      </c>
    </row>
    <row r="17" spans="1:5" ht="27.75" customHeight="1">
      <c r="A17" s="51" t="s">
        <v>8</v>
      </c>
      <c r="B17" s="53" t="s">
        <v>50</v>
      </c>
      <c r="C17" s="10" t="s">
        <v>258</v>
      </c>
      <c r="D17" s="7" t="s">
        <v>3</v>
      </c>
      <c r="E17" s="9">
        <v>257.05</v>
      </c>
    </row>
    <row r="18" spans="1:5" ht="48.75" customHeight="1">
      <c r="A18" s="52"/>
      <c r="B18" s="54"/>
      <c r="C18" s="10" t="s">
        <v>259</v>
      </c>
      <c r="D18" s="7" t="s">
        <v>3</v>
      </c>
      <c r="E18" s="9">
        <v>257.05</v>
      </c>
    </row>
    <row r="19" spans="1:5" ht="33" customHeight="1">
      <c r="A19" s="51" t="s">
        <v>9</v>
      </c>
      <c r="B19" s="53" t="s">
        <v>50</v>
      </c>
      <c r="C19" s="10" t="s">
        <v>260</v>
      </c>
      <c r="D19" s="7" t="s">
        <v>3</v>
      </c>
      <c r="E19" s="9">
        <v>1166.37</v>
      </c>
    </row>
    <row r="20" spans="1:5" ht="52.5" customHeight="1">
      <c r="A20" s="52"/>
      <c r="B20" s="54"/>
      <c r="C20" s="10" t="s">
        <v>261</v>
      </c>
      <c r="D20" s="7" t="s">
        <v>3</v>
      </c>
      <c r="E20" s="9">
        <v>1166.37</v>
      </c>
    </row>
    <row r="21" spans="1:5" ht="30.75" customHeight="1">
      <c r="A21" s="51" t="s">
        <v>10</v>
      </c>
      <c r="B21" s="53" t="s">
        <v>50</v>
      </c>
      <c r="C21" s="10" t="s">
        <v>262</v>
      </c>
      <c r="D21" s="7" t="s">
        <v>3</v>
      </c>
      <c r="E21" s="9">
        <v>307.03</v>
      </c>
    </row>
    <row r="22" spans="1:5" ht="54.75" customHeight="1">
      <c r="A22" s="52"/>
      <c r="B22" s="54"/>
      <c r="C22" s="10" t="s">
        <v>263</v>
      </c>
      <c r="D22" s="7" t="s">
        <v>3</v>
      </c>
      <c r="E22" s="9">
        <v>307.03</v>
      </c>
    </row>
    <row r="23" spans="1:5" ht="33.75" customHeight="1">
      <c r="A23" s="51" t="s">
        <v>16</v>
      </c>
      <c r="B23" s="53" t="s">
        <v>50</v>
      </c>
      <c r="C23" s="10" t="s">
        <v>264</v>
      </c>
      <c r="D23" s="7" t="s">
        <v>3</v>
      </c>
      <c r="E23" s="9">
        <v>123.43</v>
      </c>
    </row>
    <row r="24" spans="1:5" ht="45" customHeight="1">
      <c r="A24" s="52"/>
      <c r="B24" s="54"/>
      <c r="C24" s="10" t="s">
        <v>265</v>
      </c>
      <c r="D24" s="7" t="s">
        <v>3</v>
      </c>
      <c r="E24" s="9">
        <v>123.43</v>
      </c>
    </row>
    <row r="25" spans="1:5" ht="30" customHeight="1">
      <c r="A25" s="51" t="s">
        <v>17</v>
      </c>
      <c r="B25" s="53" t="s">
        <v>50</v>
      </c>
      <c r="C25" s="10" t="s">
        <v>266</v>
      </c>
      <c r="D25" s="7" t="s">
        <v>3</v>
      </c>
      <c r="E25" s="9">
        <v>248.09</v>
      </c>
    </row>
    <row r="26" spans="1:5" ht="42.75" customHeight="1">
      <c r="A26" s="52"/>
      <c r="B26" s="54"/>
      <c r="C26" s="10" t="s">
        <v>267</v>
      </c>
      <c r="D26" s="7" t="s">
        <v>3</v>
      </c>
      <c r="E26" s="9">
        <v>248.09</v>
      </c>
    </row>
    <row r="27" spans="1:5" ht="27.75" customHeight="1">
      <c r="A27" s="51" t="s">
        <v>18</v>
      </c>
      <c r="B27" s="53" t="s">
        <v>50</v>
      </c>
      <c r="C27" s="10" t="s">
        <v>268</v>
      </c>
      <c r="D27" s="7" t="s">
        <v>3</v>
      </c>
      <c r="E27" s="9">
        <v>170.37</v>
      </c>
    </row>
    <row r="28" spans="1:5" ht="38.25" customHeight="1">
      <c r="A28" s="52"/>
      <c r="B28" s="54"/>
      <c r="C28" s="10" t="s">
        <v>269</v>
      </c>
      <c r="D28" s="7" t="s">
        <v>3</v>
      </c>
      <c r="E28" s="9">
        <v>170.37</v>
      </c>
    </row>
    <row r="29" spans="1:5" ht="33" customHeight="1">
      <c r="A29" s="51" t="s">
        <v>19</v>
      </c>
      <c r="B29" s="53" t="s">
        <v>50</v>
      </c>
      <c r="C29" s="10" t="s">
        <v>270</v>
      </c>
      <c r="D29" s="7" t="s">
        <v>3</v>
      </c>
      <c r="E29" s="9">
        <v>83.86</v>
      </c>
    </row>
    <row r="30" spans="1:5" ht="46.5" customHeight="1">
      <c r="A30" s="52"/>
      <c r="B30" s="54"/>
      <c r="C30" s="10" t="s">
        <v>271</v>
      </c>
      <c r="D30" s="7" t="s">
        <v>3</v>
      </c>
      <c r="E30" s="9">
        <v>83.86</v>
      </c>
    </row>
    <row r="31" spans="1:5" ht="34.5" customHeight="1">
      <c r="A31" s="51" t="s">
        <v>20</v>
      </c>
      <c r="B31" s="53" t="s">
        <v>50</v>
      </c>
      <c r="C31" s="10" t="s">
        <v>272</v>
      </c>
      <c r="D31" s="7" t="s">
        <v>3</v>
      </c>
      <c r="E31" s="9">
        <v>471.9</v>
      </c>
    </row>
    <row r="32" spans="1:5" ht="38.25" customHeight="1">
      <c r="A32" s="52"/>
      <c r="B32" s="54"/>
      <c r="C32" s="10" t="s">
        <v>273</v>
      </c>
      <c r="D32" s="7" t="s">
        <v>3</v>
      </c>
      <c r="E32" s="9">
        <v>471.9</v>
      </c>
    </row>
    <row r="33" spans="1:5" ht="39" customHeight="1">
      <c r="A33" s="51" t="s">
        <v>21</v>
      </c>
      <c r="B33" s="53" t="s">
        <v>50</v>
      </c>
      <c r="C33" s="10" t="s">
        <v>274</v>
      </c>
      <c r="D33" s="7" t="s">
        <v>3</v>
      </c>
      <c r="E33" s="9">
        <v>183.86</v>
      </c>
    </row>
    <row r="34" spans="1:5" ht="53.25" customHeight="1">
      <c r="A34" s="52"/>
      <c r="B34" s="54"/>
      <c r="C34" s="10" t="s">
        <v>275</v>
      </c>
      <c r="D34" s="7" t="s">
        <v>3</v>
      </c>
      <c r="E34" s="9">
        <v>183.86</v>
      </c>
    </row>
    <row r="35" spans="1:5" ht="41.25" customHeight="1">
      <c r="A35" s="51" t="s">
        <v>22</v>
      </c>
      <c r="B35" s="53" t="s">
        <v>50</v>
      </c>
      <c r="C35" s="10" t="s">
        <v>276</v>
      </c>
      <c r="D35" s="7" t="s">
        <v>3</v>
      </c>
      <c r="E35" s="9">
        <v>370.86</v>
      </c>
    </row>
    <row r="36" spans="1:5" ht="51" customHeight="1">
      <c r="A36" s="52"/>
      <c r="B36" s="54"/>
      <c r="C36" s="10" t="s">
        <v>277</v>
      </c>
      <c r="D36" s="7" t="s">
        <v>3</v>
      </c>
      <c r="E36" s="9">
        <v>370.86</v>
      </c>
    </row>
    <row r="37" spans="1:5" s="1" customFormat="1" ht="41.25" customHeight="1">
      <c r="A37" s="51" t="s">
        <v>23</v>
      </c>
      <c r="B37" s="53" t="s">
        <v>50</v>
      </c>
      <c r="C37" s="10" t="s">
        <v>278</v>
      </c>
      <c r="D37" s="7" t="s">
        <v>3</v>
      </c>
      <c r="E37" s="9">
        <v>150.86</v>
      </c>
    </row>
    <row r="38" spans="1:5" s="1" customFormat="1" ht="51" customHeight="1">
      <c r="A38" s="52"/>
      <c r="B38" s="54"/>
      <c r="C38" s="10" t="s">
        <v>279</v>
      </c>
      <c r="D38" s="7" t="s">
        <v>3</v>
      </c>
      <c r="E38" s="9">
        <v>150.86</v>
      </c>
    </row>
    <row r="39" spans="1:5" ht="37.5" customHeight="1">
      <c r="A39" s="51" t="s">
        <v>24</v>
      </c>
      <c r="B39" s="53" t="s">
        <v>50</v>
      </c>
      <c r="C39" s="10" t="s">
        <v>280</v>
      </c>
      <c r="D39" s="7" t="s">
        <v>3</v>
      </c>
      <c r="E39" s="9">
        <v>112.69</v>
      </c>
    </row>
    <row r="40" spans="1:5" ht="44.25" customHeight="1">
      <c r="A40" s="52"/>
      <c r="B40" s="54"/>
      <c r="C40" s="10" t="s">
        <v>281</v>
      </c>
      <c r="D40" s="7" t="s">
        <v>3</v>
      </c>
      <c r="E40" s="9">
        <v>112.69</v>
      </c>
    </row>
    <row r="41" spans="1:5" ht="39.75" customHeight="1">
      <c r="A41" s="51" t="s">
        <v>28</v>
      </c>
      <c r="B41" s="53" t="s">
        <v>50</v>
      </c>
      <c r="C41" s="10" t="s">
        <v>282</v>
      </c>
      <c r="D41" s="7" t="s">
        <v>3</v>
      </c>
      <c r="E41" s="9">
        <v>813.59</v>
      </c>
    </row>
    <row r="42" spans="1:5" ht="39" customHeight="1">
      <c r="A42" s="52"/>
      <c r="B42" s="54"/>
      <c r="C42" s="10" t="s">
        <v>283</v>
      </c>
      <c r="D42" s="7" t="s">
        <v>3</v>
      </c>
      <c r="E42" s="9">
        <v>813.59</v>
      </c>
    </row>
    <row r="43" spans="1:5" ht="37.5" customHeight="1">
      <c r="A43" s="51" t="s">
        <v>29</v>
      </c>
      <c r="B43" s="53" t="s">
        <v>50</v>
      </c>
      <c r="C43" s="10" t="s">
        <v>284</v>
      </c>
      <c r="D43" s="7" t="s">
        <v>3</v>
      </c>
      <c r="E43" s="9">
        <v>3669.23</v>
      </c>
    </row>
    <row r="44" spans="1:5" ht="51.75" customHeight="1">
      <c r="A44" s="52"/>
      <c r="B44" s="54"/>
      <c r="C44" s="10" t="s">
        <v>285</v>
      </c>
      <c r="D44" s="7" t="s">
        <v>3</v>
      </c>
      <c r="E44" s="9">
        <v>3669.23</v>
      </c>
    </row>
    <row r="45" spans="1:5" ht="43.5" customHeight="1">
      <c r="A45" s="51" t="s">
        <v>31</v>
      </c>
      <c r="B45" s="53" t="s">
        <v>50</v>
      </c>
      <c r="C45" s="10" t="s">
        <v>286</v>
      </c>
      <c r="D45" s="7" t="s">
        <v>3</v>
      </c>
      <c r="E45" s="9">
        <v>254.47</v>
      </c>
    </row>
    <row r="46" spans="1:5" ht="41.25" customHeight="1">
      <c r="A46" s="52"/>
      <c r="B46" s="54"/>
      <c r="C46" s="10" t="s">
        <v>287</v>
      </c>
      <c r="D46" s="7" t="s">
        <v>3</v>
      </c>
      <c r="E46" s="9">
        <v>254.47</v>
      </c>
    </row>
    <row r="47" spans="1:5" ht="40.5" customHeight="1">
      <c r="A47" s="51" t="s">
        <v>32</v>
      </c>
      <c r="B47" s="53" t="s">
        <v>50</v>
      </c>
      <c r="C47" s="31" t="s">
        <v>288</v>
      </c>
      <c r="D47" s="7" t="s">
        <v>3</v>
      </c>
      <c r="E47" s="9">
        <v>100</v>
      </c>
    </row>
    <row r="48" spans="1:5" ht="42" customHeight="1">
      <c r="A48" s="52"/>
      <c r="B48" s="54"/>
      <c r="C48" s="31" t="s">
        <v>289</v>
      </c>
      <c r="D48" s="7" t="s">
        <v>3</v>
      </c>
      <c r="E48" s="9">
        <v>100</v>
      </c>
    </row>
    <row r="49" spans="1:5" ht="34.5" customHeight="1">
      <c r="A49" s="51" t="s">
        <v>33</v>
      </c>
      <c r="B49" s="53" t="s">
        <v>50</v>
      </c>
      <c r="C49" s="10" t="s">
        <v>290</v>
      </c>
      <c r="D49" s="7" t="s">
        <v>3</v>
      </c>
      <c r="E49" s="9">
        <v>50</v>
      </c>
    </row>
    <row r="50" spans="1:5" ht="42" customHeight="1">
      <c r="A50" s="52"/>
      <c r="B50" s="54"/>
      <c r="C50" s="10" t="s">
        <v>291</v>
      </c>
      <c r="D50" s="7" t="s">
        <v>3</v>
      </c>
      <c r="E50" s="9">
        <v>50</v>
      </c>
    </row>
    <row r="51" spans="1:5" ht="37.5" customHeight="1">
      <c r="A51" s="51" t="s">
        <v>34</v>
      </c>
      <c r="B51" s="53" t="s">
        <v>50</v>
      </c>
      <c r="C51" s="10" t="s">
        <v>292</v>
      </c>
      <c r="D51" s="7" t="s">
        <v>3</v>
      </c>
      <c r="E51" s="9">
        <v>4783.65</v>
      </c>
    </row>
    <row r="52" spans="1:5" ht="41.25" customHeight="1">
      <c r="A52" s="52"/>
      <c r="B52" s="54"/>
      <c r="C52" s="10" t="s">
        <v>293</v>
      </c>
      <c r="D52" s="7" t="s">
        <v>3</v>
      </c>
      <c r="E52" s="9">
        <v>4783.65</v>
      </c>
    </row>
    <row r="53" spans="1:5" ht="42" customHeight="1">
      <c r="A53" s="51" t="s">
        <v>35</v>
      </c>
      <c r="B53" s="53" t="s">
        <v>50</v>
      </c>
      <c r="C53" s="10" t="s">
        <v>294</v>
      </c>
      <c r="D53" s="7" t="s">
        <v>3</v>
      </c>
      <c r="E53" s="9">
        <v>154.43</v>
      </c>
    </row>
    <row r="54" spans="1:5" ht="45" customHeight="1">
      <c r="A54" s="52"/>
      <c r="B54" s="54"/>
      <c r="C54" s="10" t="s">
        <v>295</v>
      </c>
      <c r="D54" s="7" t="s">
        <v>3</v>
      </c>
      <c r="E54" s="9">
        <v>154.43</v>
      </c>
    </row>
    <row r="55" spans="1:5" ht="39" customHeight="1">
      <c r="A55" s="51" t="s">
        <v>36</v>
      </c>
      <c r="B55" s="53" t="s">
        <v>50</v>
      </c>
      <c r="C55" s="10" t="s">
        <v>296</v>
      </c>
      <c r="D55" s="7" t="s">
        <v>3</v>
      </c>
      <c r="E55" s="9">
        <v>52.84</v>
      </c>
    </row>
    <row r="56" spans="1:5" ht="42.75" customHeight="1">
      <c r="A56" s="52"/>
      <c r="B56" s="54"/>
      <c r="C56" s="10" t="s">
        <v>297</v>
      </c>
      <c r="D56" s="7" t="s">
        <v>3</v>
      </c>
      <c r="E56" s="9">
        <v>52.84</v>
      </c>
    </row>
    <row r="57" spans="1:5" s="1" customFormat="1" ht="42.75" customHeight="1">
      <c r="A57" s="51" t="s">
        <v>37</v>
      </c>
      <c r="B57" s="53" t="s">
        <v>50</v>
      </c>
      <c r="C57" s="10" t="s">
        <v>298</v>
      </c>
      <c r="D57" s="7" t="s">
        <v>3</v>
      </c>
      <c r="E57" s="9">
        <v>180</v>
      </c>
    </row>
    <row r="58" spans="1:5" s="1" customFormat="1" ht="42.75" customHeight="1">
      <c r="A58" s="52"/>
      <c r="B58" s="54"/>
      <c r="C58" s="10" t="s">
        <v>299</v>
      </c>
      <c r="D58" s="7" t="s">
        <v>3</v>
      </c>
      <c r="E58" s="9">
        <v>180</v>
      </c>
    </row>
    <row r="59" spans="1:5" ht="39" customHeight="1">
      <c r="A59" s="51" t="s">
        <v>38</v>
      </c>
      <c r="B59" s="53" t="s">
        <v>50</v>
      </c>
      <c r="C59" s="10" t="s">
        <v>300</v>
      </c>
      <c r="D59" s="7" t="s">
        <v>3</v>
      </c>
      <c r="E59" s="9">
        <v>327.13</v>
      </c>
    </row>
    <row r="60" spans="1:5" ht="43.5" customHeight="1">
      <c r="A60" s="52"/>
      <c r="B60" s="54"/>
      <c r="C60" s="10" t="s">
        <v>301</v>
      </c>
      <c r="D60" s="7" t="s">
        <v>3</v>
      </c>
      <c r="E60" s="9">
        <v>327.13</v>
      </c>
    </row>
    <row r="61" spans="1:5" ht="35.25" customHeight="1">
      <c r="A61" s="51" t="s">
        <v>39</v>
      </c>
      <c r="B61" s="53" t="s">
        <v>50</v>
      </c>
      <c r="C61" s="10" t="s">
        <v>302</v>
      </c>
      <c r="D61" s="7" t="s">
        <v>3</v>
      </c>
      <c r="E61" s="9">
        <v>2904.6</v>
      </c>
    </row>
    <row r="62" spans="1:5" ht="41.25" customHeight="1">
      <c r="A62" s="52"/>
      <c r="B62" s="54"/>
      <c r="C62" s="10" t="s">
        <v>303</v>
      </c>
      <c r="D62" s="7" t="s">
        <v>3</v>
      </c>
      <c r="E62" s="9">
        <v>2904.6</v>
      </c>
    </row>
    <row r="63" spans="1:5" ht="31.5" customHeight="1">
      <c r="A63" s="51" t="s">
        <v>40</v>
      </c>
      <c r="B63" s="53" t="s">
        <v>50</v>
      </c>
      <c r="C63" s="10" t="s">
        <v>304</v>
      </c>
      <c r="D63" s="7" t="s">
        <v>3</v>
      </c>
      <c r="E63" s="9">
        <v>574.05</v>
      </c>
    </row>
    <row r="64" spans="1:5" ht="35.25" customHeight="1">
      <c r="A64" s="52"/>
      <c r="B64" s="54"/>
      <c r="C64" s="10" t="s">
        <v>305</v>
      </c>
      <c r="D64" s="7" t="s">
        <v>3</v>
      </c>
      <c r="E64" s="9">
        <v>574.05</v>
      </c>
    </row>
    <row r="65" spans="1:5" ht="52.5" customHeight="1">
      <c r="A65" s="51" t="s">
        <v>41</v>
      </c>
      <c r="B65" s="53" t="s">
        <v>50</v>
      </c>
      <c r="C65" s="10" t="s">
        <v>306</v>
      </c>
      <c r="D65" s="7" t="s">
        <v>3</v>
      </c>
      <c r="E65" s="9">
        <v>435.21</v>
      </c>
    </row>
    <row r="66" spans="1:5" ht="47.25" customHeight="1">
      <c r="A66" s="52"/>
      <c r="B66" s="54"/>
      <c r="C66" s="10" t="s">
        <v>307</v>
      </c>
      <c r="D66" s="7" t="s">
        <v>3</v>
      </c>
      <c r="E66" s="9">
        <v>435.21</v>
      </c>
    </row>
    <row r="67" spans="1:5" ht="43.5" customHeight="1">
      <c r="A67" s="51" t="s">
        <v>42</v>
      </c>
      <c r="B67" s="53" t="s">
        <v>50</v>
      </c>
      <c r="C67" s="10" t="s">
        <v>308</v>
      </c>
      <c r="D67" s="7" t="s">
        <v>3</v>
      </c>
      <c r="E67" s="9">
        <v>125</v>
      </c>
    </row>
    <row r="68" spans="1:5" ht="44.25" customHeight="1">
      <c r="A68" s="52"/>
      <c r="B68" s="54"/>
      <c r="C68" s="10" t="s">
        <v>309</v>
      </c>
      <c r="D68" s="7" t="s">
        <v>3</v>
      </c>
      <c r="E68" s="9">
        <v>125</v>
      </c>
    </row>
    <row r="69" spans="1:5" ht="46.5" customHeight="1">
      <c r="A69" s="51" t="s">
        <v>43</v>
      </c>
      <c r="B69" s="53" t="s">
        <v>50</v>
      </c>
      <c r="C69" s="10" t="s">
        <v>310</v>
      </c>
      <c r="D69" s="7" t="s">
        <v>3</v>
      </c>
      <c r="E69" s="9">
        <v>279.59</v>
      </c>
    </row>
    <row r="70" spans="1:5" ht="43.5" customHeight="1">
      <c r="A70" s="52"/>
      <c r="B70" s="54"/>
      <c r="C70" s="10" t="s">
        <v>311</v>
      </c>
      <c r="D70" s="7" t="s">
        <v>3</v>
      </c>
      <c r="E70" s="9">
        <v>279.59</v>
      </c>
    </row>
    <row r="71" spans="1:5" ht="44.25" customHeight="1">
      <c r="A71" s="51" t="s">
        <v>44</v>
      </c>
      <c r="B71" s="53" t="s">
        <v>50</v>
      </c>
      <c r="C71" s="10" t="s">
        <v>312</v>
      </c>
      <c r="D71" s="7" t="s">
        <v>3</v>
      </c>
      <c r="E71" s="9">
        <v>406.2</v>
      </c>
    </row>
    <row r="72" spans="1:5" ht="39.75" customHeight="1">
      <c r="A72" s="52"/>
      <c r="B72" s="54"/>
      <c r="C72" s="10" t="s">
        <v>313</v>
      </c>
      <c r="D72" s="7" t="s">
        <v>3</v>
      </c>
      <c r="E72" s="9">
        <v>406.2</v>
      </c>
    </row>
    <row r="73" spans="1:5" ht="69.75" customHeight="1">
      <c r="A73" s="51" t="s">
        <v>45</v>
      </c>
      <c r="B73" s="53" t="s">
        <v>50</v>
      </c>
      <c r="C73" s="10" t="s">
        <v>314</v>
      </c>
      <c r="D73" s="7" t="s">
        <v>3</v>
      </c>
      <c r="E73" s="9">
        <v>3912.07</v>
      </c>
    </row>
    <row r="74" spans="1:5" ht="78.75" customHeight="1">
      <c r="A74" s="52"/>
      <c r="B74" s="54"/>
      <c r="C74" s="10" t="s">
        <v>315</v>
      </c>
      <c r="D74" s="7" t="s">
        <v>3</v>
      </c>
      <c r="E74" s="9">
        <v>3912.07</v>
      </c>
    </row>
    <row r="75" spans="1:5" ht="33" customHeight="1">
      <c r="A75" s="51" t="s">
        <v>46</v>
      </c>
      <c r="B75" s="53" t="s">
        <v>50</v>
      </c>
      <c r="C75" s="10" t="s">
        <v>316</v>
      </c>
      <c r="D75" s="7" t="s">
        <v>3</v>
      </c>
      <c r="E75" s="9">
        <v>346</v>
      </c>
    </row>
    <row r="76" spans="1:5" ht="39" customHeight="1">
      <c r="A76" s="52"/>
      <c r="B76" s="54"/>
      <c r="C76" s="10" t="s">
        <v>317</v>
      </c>
      <c r="D76" s="7" t="s">
        <v>3</v>
      </c>
      <c r="E76" s="9">
        <v>346</v>
      </c>
    </row>
    <row r="77" spans="1:5" ht="36.75" customHeight="1">
      <c r="A77" s="51" t="s">
        <v>47</v>
      </c>
      <c r="B77" s="53" t="s">
        <v>50</v>
      </c>
      <c r="C77" s="10" t="s">
        <v>318</v>
      </c>
      <c r="D77" s="7" t="s">
        <v>3</v>
      </c>
      <c r="E77" s="9">
        <v>660.31</v>
      </c>
    </row>
    <row r="78" spans="1:5" ht="42" customHeight="1">
      <c r="A78" s="52"/>
      <c r="B78" s="54"/>
      <c r="C78" s="10" t="s">
        <v>319</v>
      </c>
      <c r="D78" s="7" t="s">
        <v>3</v>
      </c>
      <c r="E78" s="9">
        <v>660.31</v>
      </c>
    </row>
    <row r="79" spans="1:5" ht="36.75" customHeight="1">
      <c r="A79" s="51" t="s">
        <v>47</v>
      </c>
      <c r="B79" s="53" t="s">
        <v>50</v>
      </c>
      <c r="C79" s="10" t="s">
        <v>320</v>
      </c>
      <c r="D79" s="7" t="s">
        <v>3</v>
      </c>
      <c r="E79" s="9">
        <v>568.02</v>
      </c>
    </row>
    <row r="80" spans="1:5" ht="38.25" customHeight="1">
      <c r="A80" s="52"/>
      <c r="B80" s="54"/>
      <c r="C80" s="10" t="s">
        <v>321</v>
      </c>
      <c r="D80" s="7" t="s">
        <v>3</v>
      </c>
      <c r="E80" s="9">
        <v>568.02</v>
      </c>
    </row>
    <row r="81" spans="1:5" ht="30" customHeight="1">
      <c r="A81" s="51" t="s">
        <v>49</v>
      </c>
      <c r="B81" s="53" t="s">
        <v>50</v>
      </c>
      <c r="C81" s="10" t="s">
        <v>322</v>
      </c>
      <c r="D81" s="7" t="s">
        <v>3</v>
      </c>
      <c r="E81" s="9">
        <v>230.4</v>
      </c>
    </row>
    <row r="82" spans="1:5" ht="45" customHeight="1">
      <c r="A82" s="52"/>
      <c r="B82" s="54"/>
      <c r="C82" s="10" t="s">
        <v>323</v>
      </c>
      <c r="D82" s="7" t="s">
        <v>3</v>
      </c>
      <c r="E82" s="9">
        <v>230.4</v>
      </c>
    </row>
    <row r="83" spans="1:5" s="1" customFormat="1" ht="45" customHeight="1">
      <c r="A83" s="51" t="s">
        <v>54</v>
      </c>
      <c r="B83" s="53" t="s">
        <v>50</v>
      </c>
      <c r="C83" s="10" t="s">
        <v>324</v>
      </c>
      <c r="D83" s="7" t="s">
        <v>3</v>
      </c>
      <c r="E83" s="9">
        <v>2660.89</v>
      </c>
    </row>
    <row r="84" spans="1:5" s="1" customFormat="1" ht="45" customHeight="1">
      <c r="A84" s="52"/>
      <c r="B84" s="54"/>
      <c r="C84" s="10" t="s">
        <v>325</v>
      </c>
      <c r="D84" s="7" t="s">
        <v>3</v>
      </c>
      <c r="E84" s="9">
        <v>2660.89</v>
      </c>
    </row>
    <row r="85" spans="1:5" s="1" customFormat="1" ht="45" customHeight="1">
      <c r="A85" s="51" t="s">
        <v>57</v>
      </c>
      <c r="B85" s="53" t="s">
        <v>50</v>
      </c>
      <c r="C85" s="10" t="s">
        <v>326</v>
      </c>
      <c r="D85" s="7" t="s">
        <v>3</v>
      </c>
      <c r="E85" s="9">
        <v>52.09</v>
      </c>
    </row>
    <row r="86" spans="1:5" s="1" customFormat="1" ht="45" customHeight="1">
      <c r="A86" s="52"/>
      <c r="B86" s="54"/>
      <c r="C86" s="10" t="s">
        <v>327</v>
      </c>
      <c r="D86" s="7" t="s">
        <v>3</v>
      </c>
      <c r="E86" s="9">
        <v>52.09</v>
      </c>
    </row>
    <row r="87" spans="1:5" ht="31.5" customHeight="1">
      <c r="A87" s="51" t="s">
        <v>58</v>
      </c>
      <c r="B87" s="53" t="s">
        <v>50</v>
      </c>
      <c r="C87" s="10" t="s">
        <v>328</v>
      </c>
      <c r="D87" s="7" t="s">
        <v>3</v>
      </c>
      <c r="E87" s="9">
        <v>369</v>
      </c>
    </row>
    <row r="88" spans="1:5" ht="41.25" customHeight="1">
      <c r="A88" s="52"/>
      <c r="B88" s="54"/>
      <c r="C88" s="10" t="s">
        <v>329</v>
      </c>
      <c r="D88" s="7" t="s">
        <v>3</v>
      </c>
      <c r="E88" s="9">
        <v>369</v>
      </c>
    </row>
    <row r="89" spans="1:5" ht="15">
      <c r="A89" s="51"/>
      <c r="B89" s="68"/>
      <c r="C89" s="10" t="s">
        <v>15</v>
      </c>
      <c r="D89" s="7"/>
      <c r="E89" s="13">
        <f>SUM(E7+E9+E11+E13+E15+E17+E19+E21+E23+E25+E27+E29+E31+E33+E35+E37+E39+E41+E43+E45+E47+E49+E51+E53+E55+E57+E59+E61+E63+E65+E67+E69+E71+E73+E75+E77+E79+E81+E83+E85+E87)</f>
        <v>28578.399999999998</v>
      </c>
    </row>
    <row r="90" spans="1:5" ht="15">
      <c r="A90" s="52"/>
      <c r="B90" s="69"/>
      <c r="C90" s="10" t="s">
        <v>26</v>
      </c>
      <c r="D90" s="7"/>
      <c r="E90" s="13">
        <f>SUM(E8+E10+E12+E14+E16+E18+E20+E22+E24+E26+E28+E30+E32+E34+E36+E38+E40+E42+E44+E46+E48+E50+E52+E54+E56+E58+E60+E62+E64+E66+E68+E70+E72+E74+E76+E78+E80+E82+E84+E86+E88)</f>
        <v>28578.399999999998</v>
      </c>
    </row>
    <row r="91" spans="1:5" ht="15">
      <c r="A91" s="73" t="s">
        <v>14</v>
      </c>
      <c r="B91" s="58"/>
      <c r="C91" s="38"/>
      <c r="D91" s="38"/>
      <c r="E91" s="37">
        <f>SUM(E89)</f>
        <v>28578.399999999998</v>
      </c>
    </row>
  </sheetData>
  <sheetProtection/>
  <mergeCells count="93">
    <mergeCell ref="A91:B91"/>
    <mergeCell ref="A79:A80"/>
    <mergeCell ref="B79:B80"/>
    <mergeCell ref="A81:A82"/>
    <mergeCell ref="B81:B82"/>
    <mergeCell ref="A87:A88"/>
    <mergeCell ref="B87:B88"/>
    <mergeCell ref="A85:A86"/>
    <mergeCell ref="A77:A78"/>
    <mergeCell ref="B77:B78"/>
    <mergeCell ref="A89:A90"/>
    <mergeCell ref="B89:B90"/>
    <mergeCell ref="B85:B86"/>
    <mergeCell ref="A83:A84"/>
    <mergeCell ref="B83:B84"/>
    <mergeCell ref="B69:B70"/>
    <mergeCell ref="A71:A72"/>
    <mergeCell ref="B71:B72"/>
    <mergeCell ref="B73:B74"/>
    <mergeCell ref="A75:A76"/>
    <mergeCell ref="B75:B76"/>
    <mergeCell ref="A73:A74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A53:A54"/>
    <mergeCell ref="B53:B54"/>
    <mergeCell ref="A55:A56"/>
    <mergeCell ref="B55:B56"/>
    <mergeCell ref="A59:A60"/>
    <mergeCell ref="B59:B60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3:A34"/>
    <mergeCell ref="B33:B34"/>
    <mergeCell ref="A35:A36"/>
    <mergeCell ref="B35:B36"/>
    <mergeCell ref="A39:A40"/>
    <mergeCell ref="B39:B40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3:A14"/>
    <mergeCell ref="B13:B14"/>
    <mergeCell ref="A17:A18"/>
    <mergeCell ref="B17:B18"/>
    <mergeCell ref="A19:A20"/>
    <mergeCell ref="B19:B20"/>
    <mergeCell ref="B15:B16"/>
    <mergeCell ref="A15:A16"/>
    <mergeCell ref="A9:A10"/>
    <mergeCell ref="B9:B10"/>
    <mergeCell ref="A11:A12"/>
    <mergeCell ref="B11:B12"/>
    <mergeCell ref="A5:A6"/>
    <mergeCell ref="B5:B6"/>
    <mergeCell ref="E5:E6"/>
    <mergeCell ref="A7:A8"/>
    <mergeCell ref="B7:B8"/>
    <mergeCell ref="A1:H1"/>
    <mergeCell ref="A2:H2"/>
    <mergeCell ref="A3:H3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Layout" workbookViewId="0" topLeftCell="A1">
      <selection activeCell="C9" sqref="C9"/>
    </sheetView>
  </sheetViews>
  <sheetFormatPr defaultColWidth="9.140625" defaultRowHeight="15"/>
  <cols>
    <col min="1" max="1" width="4.140625" style="0" customWidth="1"/>
    <col min="2" max="2" width="12.57421875" style="0" customWidth="1"/>
    <col min="3" max="3" width="22.00390625" style="0" customWidth="1"/>
    <col min="4" max="4" width="5.57421875" style="0" customWidth="1"/>
    <col min="5" max="5" width="13.140625" style="0" customWidth="1"/>
  </cols>
  <sheetData>
    <row r="1" spans="3:5" s="1" customFormat="1" ht="15">
      <c r="C1" s="79"/>
      <c r="D1" s="79"/>
      <c r="E1" s="79"/>
    </row>
    <row r="2" spans="1:8" ht="15.75" customHeight="1">
      <c r="A2" s="48" t="s">
        <v>411</v>
      </c>
      <c r="B2" s="48"/>
      <c r="C2" s="48"/>
      <c r="D2" s="48"/>
      <c r="E2" s="48"/>
      <c r="F2" s="48"/>
      <c r="G2" s="48"/>
      <c r="H2" s="48"/>
    </row>
    <row r="3" spans="1:8" ht="15.75" customHeight="1">
      <c r="A3" s="49" t="s">
        <v>70</v>
      </c>
      <c r="B3" s="49"/>
      <c r="C3" s="49"/>
      <c r="D3" s="49"/>
      <c r="E3" s="49"/>
      <c r="F3" s="49"/>
      <c r="G3" s="49"/>
      <c r="H3" s="49"/>
    </row>
    <row r="4" spans="1:8" ht="15.75" customHeight="1">
      <c r="A4" s="49" t="s">
        <v>51</v>
      </c>
      <c r="B4" s="49"/>
      <c r="C4" s="49"/>
      <c r="D4" s="49"/>
      <c r="E4" s="49"/>
      <c r="F4" s="49"/>
      <c r="G4" s="49"/>
      <c r="H4" s="49"/>
    </row>
    <row r="6" spans="1:5" ht="15" customHeight="1">
      <c r="A6" s="56" t="s">
        <v>0</v>
      </c>
      <c r="B6" s="55" t="s">
        <v>330</v>
      </c>
      <c r="C6" s="56" t="s">
        <v>73</v>
      </c>
      <c r="D6" s="55" t="s">
        <v>1</v>
      </c>
      <c r="E6" s="55" t="s">
        <v>85</v>
      </c>
    </row>
    <row r="7" spans="1:5" ht="36" customHeight="1">
      <c r="A7" s="56"/>
      <c r="B7" s="55"/>
      <c r="C7" s="56"/>
      <c r="D7" s="55"/>
      <c r="E7" s="55"/>
    </row>
    <row r="8" spans="1:5" ht="57" customHeight="1">
      <c r="A8" s="51" t="s">
        <v>2</v>
      </c>
      <c r="B8" s="53" t="s">
        <v>50</v>
      </c>
      <c r="C8" s="10" t="s">
        <v>331</v>
      </c>
      <c r="D8" s="7" t="s">
        <v>3</v>
      </c>
      <c r="E8" s="9">
        <v>226.73</v>
      </c>
    </row>
    <row r="9" spans="1:5" ht="43.5" customHeight="1">
      <c r="A9" s="52"/>
      <c r="B9" s="64"/>
      <c r="C9" s="8" t="s">
        <v>426</v>
      </c>
      <c r="D9" s="7" t="s">
        <v>3</v>
      </c>
      <c r="E9" s="9">
        <v>226.73</v>
      </c>
    </row>
    <row r="10" spans="1:5" s="1" customFormat="1" ht="43.5" customHeight="1">
      <c r="A10" s="32"/>
      <c r="B10" s="53" t="s">
        <v>50</v>
      </c>
      <c r="C10" s="8" t="s">
        <v>333</v>
      </c>
      <c r="D10" s="7" t="s">
        <v>3</v>
      </c>
      <c r="E10" s="9">
        <v>1296</v>
      </c>
    </row>
    <row r="11" spans="1:5" s="1" customFormat="1" ht="43.5" customHeight="1">
      <c r="A11" s="32"/>
      <c r="B11" s="64"/>
      <c r="C11" s="8" t="s">
        <v>332</v>
      </c>
      <c r="D11" s="7" t="s">
        <v>3</v>
      </c>
      <c r="E11" s="9">
        <v>1296</v>
      </c>
    </row>
    <row r="12" spans="1:5" ht="26.25" customHeight="1">
      <c r="A12" s="51" t="s">
        <v>4</v>
      </c>
      <c r="B12" s="53" t="s">
        <v>50</v>
      </c>
      <c r="C12" s="10" t="s">
        <v>334</v>
      </c>
      <c r="D12" s="7" t="s">
        <v>3</v>
      </c>
      <c r="E12" s="9">
        <v>2.79</v>
      </c>
    </row>
    <row r="13" spans="1:5" ht="40.5" customHeight="1">
      <c r="A13" s="52"/>
      <c r="B13" s="64"/>
      <c r="C13" s="10" t="s">
        <v>335</v>
      </c>
      <c r="D13" s="7" t="s">
        <v>3</v>
      </c>
      <c r="E13" s="9">
        <v>2.79</v>
      </c>
    </row>
    <row r="14" spans="1:5" ht="26.25" customHeight="1">
      <c r="A14" s="51" t="s">
        <v>5</v>
      </c>
      <c r="B14" s="53" t="s">
        <v>50</v>
      </c>
      <c r="C14" s="10" t="s">
        <v>336</v>
      </c>
      <c r="D14" s="7" t="s">
        <v>3</v>
      </c>
      <c r="E14" s="9">
        <v>224.28</v>
      </c>
    </row>
    <row r="15" spans="1:5" ht="41.25" customHeight="1">
      <c r="A15" s="52"/>
      <c r="B15" s="64"/>
      <c r="C15" s="8" t="s">
        <v>337</v>
      </c>
      <c r="D15" s="7" t="s">
        <v>3</v>
      </c>
      <c r="E15" s="9">
        <v>224.28</v>
      </c>
    </row>
    <row r="16" spans="1:5" ht="26.25" customHeight="1">
      <c r="A16" s="51" t="s">
        <v>6</v>
      </c>
      <c r="B16" s="53" t="s">
        <v>50</v>
      </c>
      <c r="C16" s="10" t="s">
        <v>338</v>
      </c>
      <c r="D16" s="7" t="s">
        <v>3</v>
      </c>
      <c r="E16" s="9">
        <v>283.03</v>
      </c>
    </row>
    <row r="17" spans="1:5" ht="42" customHeight="1">
      <c r="A17" s="52"/>
      <c r="B17" s="64"/>
      <c r="C17" s="10" t="s">
        <v>339</v>
      </c>
      <c r="D17" s="7" t="s">
        <v>3</v>
      </c>
      <c r="E17" s="9">
        <v>283.03</v>
      </c>
    </row>
    <row r="18" spans="1:5" ht="37.5" customHeight="1">
      <c r="A18" s="51" t="s">
        <v>7</v>
      </c>
      <c r="B18" s="53" t="s">
        <v>50</v>
      </c>
      <c r="C18" s="10" t="s">
        <v>340</v>
      </c>
      <c r="D18" s="7" t="s">
        <v>3</v>
      </c>
      <c r="E18" s="9">
        <v>414.08</v>
      </c>
    </row>
    <row r="19" spans="1:5" ht="37.5" customHeight="1">
      <c r="A19" s="52"/>
      <c r="B19" s="64"/>
      <c r="C19" s="10" t="s">
        <v>341</v>
      </c>
      <c r="D19" s="7" t="s">
        <v>3</v>
      </c>
      <c r="E19" s="9">
        <v>414.08</v>
      </c>
    </row>
    <row r="20" spans="1:5" ht="26.25" customHeight="1">
      <c r="A20" s="51" t="s">
        <v>8</v>
      </c>
      <c r="B20" s="53" t="s">
        <v>50</v>
      </c>
      <c r="C20" s="10" t="s">
        <v>342</v>
      </c>
      <c r="D20" s="7" t="s">
        <v>3</v>
      </c>
      <c r="E20" s="9">
        <v>324.27</v>
      </c>
    </row>
    <row r="21" spans="1:5" ht="40.5" customHeight="1">
      <c r="A21" s="52"/>
      <c r="B21" s="64"/>
      <c r="C21" s="10" t="s">
        <v>343</v>
      </c>
      <c r="D21" s="7" t="s">
        <v>3</v>
      </c>
      <c r="E21" s="9">
        <v>324.27</v>
      </c>
    </row>
    <row r="22" spans="1:5" ht="39" customHeight="1">
      <c r="A22" s="51" t="s">
        <v>9</v>
      </c>
      <c r="B22" s="53" t="s">
        <v>50</v>
      </c>
      <c r="C22" s="10" t="s">
        <v>344</v>
      </c>
      <c r="D22" s="7" t="s">
        <v>3</v>
      </c>
      <c r="E22" s="9">
        <v>865.95</v>
      </c>
    </row>
    <row r="23" spans="1:5" ht="45.75" customHeight="1">
      <c r="A23" s="52"/>
      <c r="B23" s="64"/>
      <c r="C23" s="10" t="s">
        <v>345</v>
      </c>
      <c r="D23" s="7" t="s">
        <v>3</v>
      </c>
      <c r="E23" s="9">
        <v>865.95</v>
      </c>
    </row>
    <row r="24" spans="1:5" ht="26.25" customHeight="1">
      <c r="A24" s="51" t="s">
        <v>10</v>
      </c>
      <c r="B24" s="53" t="s">
        <v>50</v>
      </c>
      <c r="C24" s="10" t="s">
        <v>346</v>
      </c>
      <c r="D24" s="7" t="s">
        <v>3</v>
      </c>
      <c r="E24" s="9">
        <v>316.63</v>
      </c>
    </row>
    <row r="25" spans="1:5" ht="38.25" customHeight="1">
      <c r="A25" s="52"/>
      <c r="B25" s="64"/>
      <c r="C25" s="10" t="s">
        <v>347</v>
      </c>
      <c r="D25" s="7" t="s">
        <v>3</v>
      </c>
      <c r="E25" s="9">
        <v>316.63</v>
      </c>
    </row>
    <row r="26" spans="1:5" ht="26.25" customHeight="1">
      <c r="A26" s="51" t="s">
        <v>16</v>
      </c>
      <c r="B26" s="53" t="s">
        <v>50</v>
      </c>
      <c r="C26" s="10" t="s">
        <v>348</v>
      </c>
      <c r="D26" s="7" t="s">
        <v>3</v>
      </c>
      <c r="E26" s="9">
        <v>171.43</v>
      </c>
    </row>
    <row r="27" spans="1:5" ht="44.25" customHeight="1">
      <c r="A27" s="52"/>
      <c r="B27" s="64"/>
      <c r="C27" s="10" t="s">
        <v>349</v>
      </c>
      <c r="D27" s="7" t="s">
        <v>3</v>
      </c>
      <c r="E27" s="9">
        <v>171.43</v>
      </c>
    </row>
    <row r="28" spans="1:5" ht="26.25" customHeight="1">
      <c r="A28" s="51" t="s">
        <v>17</v>
      </c>
      <c r="B28" s="53" t="s">
        <v>50</v>
      </c>
      <c r="C28" s="10" t="s">
        <v>350</v>
      </c>
      <c r="D28" s="7" t="s">
        <v>3</v>
      </c>
      <c r="E28" s="9">
        <v>359.04</v>
      </c>
    </row>
    <row r="29" spans="1:5" ht="38.25" customHeight="1">
      <c r="A29" s="52"/>
      <c r="B29" s="64"/>
      <c r="C29" s="10" t="s">
        <v>351</v>
      </c>
      <c r="D29" s="7" t="s">
        <v>3</v>
      </c>
      <c r="E29" s="9">
        <v>359.04</v>
      </c>
    </row>
    <row r="30" spans="1:5" ht="39" customHeight="1">
      <c r="A30" s="51" t="s">
        <v>18</v>
      </c>
      <c r="B30" s="53" t="s">
        <v>50</v>
      </c>
      <c r="C30" s="10" t="s">
        <v>352</v>
      </c>
      <c r="D30" s="7" t="s">
        <v>3</v>
      </c>
      <c r="E30" s="9">
        <v>509.31</v>
      </c>
    </row>
    <row r="31" spans="1:5" ht="56.25" customHeight="1">
      <c r="A31" s="52"/>
      <c r="B31" s="64"/>
      <c r="C31" s="10" t="s">
        <v>353</v>
      </c>
      <c r="D31" s="7" t="s">
        <v>3</v>
      </c>
      <c r="E31" s="9">
        <v>509.31</v>
      </c>
    </row>
    <row r="32" spans="1:5" ht="26.25" customHeight="1">
      <c r="A32" s="51" t="s">
        <v>19</v>
      </c>
      <c r="B32" s="53" t="s">
        <v>50</v>
      </c>
      <c r="C32" s="10" t="s">
        <v>354</v>
      </c>
      <c r="D32" s="7" t="s">
        <v>3</v>
      </c>
      <c r="E32" s="9">
        <v>91.06</v>
      </c>
    </row>
    <row r="33" spans="1:5" ht="50.25" customHeight="1">
      <c r="A33" s="52"/>
      <c r="B33" s="64"/>
      <c r="C33" s="10" t="s">
        <v>355</v>
      </c>
      <c r="D33" s="7" t="s">
        <v>3</v>
      </c>
      <c r="E33" s="9">
        <v>91.06</v>
      </c>
    </row>
    <row r="34" spans="1:5" s="1" customFormat="1" ht="30" customHeight="1">
      <c r="A34" s="33"/>
      <c r="B34" s="53" t="s">
        <v>50</v>
      </c>
      <c r="C34" s="10" t="s">
        <v>356</v>
      </c>
      <c r="D34" s="7" t="s">
        <v>3</v>
      </c>
      <c r="E34" s="9">
        <v>180.1</v>
      </c>
    </row>
    <row r="35" spans="1:5" s="1" customFormat="1" ht="50.25" customHeight="1">
      <c r="A35" s="33" t="s">
        <v>20</v>
      </c>
      <c r="B35" s="64"/>
      <c r="C35" s="10" t="s">
        <v>357</v>
      </c>
      <c r="D35" s="7" t="s">
        <v>3</v>
      </c>
      <c r="E35" s="9">
        <v>180.1</v>
      </c>
    </row>
    <row r="36" spans="1:5" ht="39" customHeight="1">
      <c r="A36" s="51">
        <v>14</v>
      </c>
      <c r="B36" s="53" t="s">
        <v>50</v>
      </c>
      <c r="C36" s="10" t="s">
        <v>358</v>
      </c>
      <c r="D36" s="7" t="s">
        <v>3</v>
      </c>
      <c r="E36" s="9">
        <v>256.48</v>
      </c>
    </row>
    <row r="37" spans="1:5" ht="45" customHeight="1">
      <c r="A37" s="52"/>
      <c r="B37" s="64"/>
      <c r="C37" s="10" t="s">
        <v>359</v>
      </c>
      <c r="D37" s="7" t="s">
        <v>3</v>
      </c>
      <c r="E37" s="9">
        <v>256.48</v>
      </c>
    </row>
    <row r="38" spans="1:5" ht="26.25" customHeight="1">
      <c r="A38" s="51">
        <v>15</v>
      </c>
      <c r="B38" s="53" t="s">
        <v>50</v>
      </c>
      <c r="C38" s="10" t="s">
        <v>360</v>
      </c>
      <c r="D38" s="7" t="s">
        <v>3</v>
      </c>
      <c r="E38" s="9">
        <v>559.71</v>
      </c>
    </row>
    <row r="39" spans="1:5" ht="41.25" customHeight="1">
      <c r="A39" s="52"/>
      <c r="B39" s="64"/>
      <c r="C39" s="10" t="s">
        <v>361</v>
      </c>
      <c r="D39" s="7" t="s">
        <v>3</v>
      </c>
      <c r="E39" s="9">
        <v>559.71</v>
      </c>
    </row>
    <row r="40" spans="1:5" ht="26.25" customHeight="1">
      <c r="A40" s="51">
        <v>16</v>
      </c>
      <c r="B40" s="53" t="s">
        <v>50</v>
      </c>
      <c r="C40" s="10" t="s">
        <v>362</v>
      </c>
      <c r="D40" s="7" t="s">
        <v>3</v>
      </c>
      <c r="E40" s="9">
        <v>6.18</v>
      </c>
    </row>
    <row r="41" spans="1:5" ht="46.5" customHeight="1">
      <c r="A41" s="52"/>
      <c r="B41" s="64"/>
      <c r="C41" s="10" t="s">
        <v>363</v>
      </c>
      <c r="D41" s="7" t="s">
        <v>3</v>
      </c>
      <c r="E41" s="9">
        <v>6.18</v>
      </c>
    </row>
    <row r="42" spans="1:5" ht="39" customHeight="1">
      <c r="A42" s="51">
        <v>16</v>
      </c>
      <c r="B42" s="53" t="s">
        <v>50</v>
      </c>
      <c r="C42" s="10" t="s">
        <v>364</v>
      </c>
      <c r="D42" s="7" t="s">
        <v>3</v>
      </c>
      <c r="E42" s="9">
        <v>318.25</v>
      </c>
    </row>
    <row r="43" spans="1:5" ht="39.75" customHeight="1">
      <c r="A43" s="52"/>
      <c r="B43" s="64"/>
      <c r="C43" s="10" t="s">
        <v>365</v>
      </c>
      <c r="D43" s="7" t="s">
        <v>3</v>
      </c>
      <c r="E43" s="9">
        <v>318.25</v>
      </c>
    </row>
    <row r="44" spans="1:5" ht="39" customHeight="1">
      <c r="A44" s="51">
        <v>18</v>
      </c>
      <c r="B44" s="53" t="s">
        <v>50</v>
      </c>
      <c r="C44" s="10" t="s">
        <v>48</v>
      </c>
      <c r="D44" s="7" t="s">
        <v>3</v>
      </c>
      <c r="E44" s="9">
        <v>67.9</v>
      </c>
    </row>
    <row r="45" spans="1:5" ht="37.5" customHeight="1">
      <c r="A45" s="52"/>
      <c r="B45" s="64"/>
      <c r="C45" s="10" t="s">
        <v>366</v>
      </c>
      <c r="D45" s="7" t="s">
        <v>3</v>
      </c>
      <c r="E45" s="9">
        <v>67.9</v>
      </c>
    </row>
    <row r="46" spans="1:5" ht="39" customHeight="1">
      <c r="A46" s="51">
        <v>19</v>
      </c>
      <c r="B46" s="53" t="s">
        <v>50</v>
      </c>
      <c r="C46" s="10" t="s">
        <v>367</v>
      </c>
      <c r="D46" s="7" t="s">
        <v>3</v>
      </c>
      <c r="E46" s="9">
        <v>233.56</v>
      </c>
    </row>
    <row r="47" spans="1:5" ht="42" customHeight="1">
      <c r="A47" s="52"/>
      <c r="B47" s="64"/>
      <c r="C47" s="10" t="s">
        <v>368</v>
      </c>
      <c r="D47" s="7" t="s">
        <v>3</v>
      </c>
      <c r="E47" s="9">
        <v>233.56</v>
      </c>
    </row>
    <row r="48" spans="1:5" ht="26.25" customHeight="1">
      <c r="A48" s="51">
        <v>20</v>
      </c>
      <c r="B48" s="53" t="s">
        <v>50</v>
      </c>
      <c r="C48" s="10" t="s">
        <v>369</v>
      </c>
      <c r="D48" s="7" t="s">
        <v>3</v>
      </c>
      <c r="E48" s="9">
        <v>342.27</v>
      </c>
    </row>
    <row r="49" spans="1:5" ht="41.25" customHeight="1">
      <c r="A49" s="52"/>
      <c r="B49" s="64"/>
      <c r="C49" s="10" t="s">
        <v>370</v>
      </c>
      <c r="D49" s="7" t="s">
        <v>3</v>
      </c>
      <c r="E49" s="9">
        <v>342.27</v>
      </c>
    </row>
    <row r="50" spans="1:5" ht="39" customHeight="1">
      <c r="A50" s="51">
        <v>21</v>
      </c>
      <c r="B50" s="53" t="s">
        <v>50</v>
      </c>
      <c r="C50" s="10" t="s">
        <v>371</v>
      </c>
      <c r="D50" s="7" t="s">
        <v>3</v>
      </c>
      <c r="E50" s="9">
        <v>26.49</v>
      </c>
    </row>
    <row r="51" spans="1:5" ht="43.5" customHeight="1">
      <c r="A51" s="52"/>
      <c r="B51" s="64"/>
      <c r="C51" s="10" t="s">
        <v>372</v>
      </c>
      <c r="D51" s="7" t="s">
        <v>3</v>
      </c>
      <c r="E51" s="9">
        <v>26.49</v>
      </c>
    </row>
    <row r="52" spans="1:5" ht="26.25" customHeight="1">
      <c r="A52" s="51">
        <v>22</v>
      </c>
      <c r="B52" s="53" t="s">
        <v>50</v>
      </c>
      <c r="C52" s="10" t="s">
        <v>373</v>
      </c>
      <c r="D52" s="7" t="s">
        <v>3</v>
      </c>
      <c r="E52" s="9">
        <v>38.7</v>
      </c>
    </row>
    <row r="53" spans="1:5" ht="43.5" customHeight="1">
      <c r="A53" s="52"/>
      <c r="B53" s="64"/>
      <c r="C53" s="10" t="s">
        <v>374</v>
      </c>
      <c r="D53" s="7" t="s">
        <v>3</v>
      </c>
      <c r="E53" s="9">
        <v>38.7</v>
      </c>
    </row>
    <row r="54" spans="1:5" ht="39" customHeight="1">
      <c r="A54" s="51">
        <v>23</v>
      </c>
      <c r="B54" s="53" t="s">
        <v>50</v>
      </c>
      <c r="C54" s="10" t="s">
        <v>375</v>
      </c>
      <c r="D54" s="7" t="s">
        <v>3</v>
      </c>
      <c r="E54" s="9">
        <v>154.91</v>
      </c>
    </row>
    <row r="55" spans="1:5" ht="39" customHeight="1">
      <c r="A55" s="52"/>
      <c r="B55" s="64"/>
      <c r="C55" s="10" t="s">
        <v>376</v>
      </c>
      <c r="D55" s="7" t="s">
        <v>3</v>
      </c>
      <c r="E55" s="9">
        <v>154.91</v>
      </c>
    </row>
    <row r="56" spans="1:5" ht="26.25" customHeight="1">
      <c r="A56" s="51">
        <v>24</v>
      </c>
      <c r="B56" s="53" t="s">
        <v>50</v>
      </c>
      <c r="C56" s="10" t="s">
        <v>377</v>
      </c>
      <c r="D56" s="7" t="s">
        <v>3</v>
      </c>
      <c r="E56" s="9">
        <v>565.7</v>
      </c>
    </row>
    <row r="57" spans="1:5" ht="38.25" customHeight="1">
      <c r="A57" s="52"/>
      <c r="B57" s="64"/>
      <c r="C57" s="10" t="s">
        <v>378</v>
      </c>
      <c r="D57" s="7" t="s">
        <v>3</v>
      </c>
      <c r="E57" s="9">
        <v>565.7</v>
      </c>
    </row>
    <row r="58" spans="1:5" ht="39" customHeight="1">
      <c r="A58" s="51">
        <v>25</v>
      </c>
      <c r="B58" s="53" t="s">
        <v>50</v>
      </c>
      <c r="C58" s="10" t="s">
        <v>379</v>
      </c>
      <c r="D58" s="7" t="s">
        <v>3</v>
      </c>
      <c r="E58" s="9">
        <v>1458.35</v>
      </c>
    </row>
    <row r="59" spans="1:5" ht="52.5" customHeight="1">
      <c r="A59" s="52"/>
      <c r="B59" s="64"/>
      <c r="C59" s="10" t="s">
        <v>380</v>
      </c>
      <c r="D59" s="7" t="s">
        <v>3</v>
      </c>
      <c r="E59" s="9">
        <v>1458.35</v>
      </c>
    </row>
    <row r="60" spans="1:5" ht="39" customHeight="1">
      <c r="A60" s="51">
        <v>26</v>
      </c>
      <c r="B60" s="53" t="s">
        <v>50</v>
      </c>
      <c r="C60" s="10" t="s">
        <v>381</v>
      </c>
      <c r="D60" s="7" t="s">
        <v>3</v>
      </c>
      <c r="E60" s="9">
        <v>1948.18</v>
      </c>
    </row>
    <row r="61" spans="1:5" ht="52.5" customHeight="1">
      <c r="A61" s="52"/>
      <c r="B61" s="64"/>
      <c r="C61" s="10" t="s">
        <v>382</v>
      </c>
      <c r="D61" s="7" t="s">
        <v>3</v>
      </c>
      <c r="E61" s="9">
        <v>1948.18</v>
      </c>
    </row>
    <row r="62" spans="1:5" ht="39" customHeight="1">
      <c r="A62" s="51">
        <v>27</v>
      </c>
      <c r="B62" s="53" t="s">
        <v>50</v>
      </c>
      <c r="C62" s="10" t="s">
        <v>383</v>
      </c>
      <c r="D62" s="7" t="s">
        <v>3</v>
      </c>
      <c r="E62" s="9">
        <v>1164.86</v>
      </c>
    </row>
    <row r="63" spans="1:5" ht="45.75" customHeight="1">
      <c r="A63" s="52"/>
      <c r="B63" s="64"/>
      <c r="C63" s="10" t="s">
        <v>384</v>
      </c>
      <c r="D63" s="7" t="s">
        <v>3</v>
      </c>
      <c r="E63" s="9">
        <v>1164.86</v>
      </c>
    </row>
    <row r="64" spans="1:5" ht="39" customHeight="1">
      <c r="A64" s="51">
        <v>28</v>
      </c>
      <c r="B64" s="53" t="s">
        <v>50</v>
      </c>
      <c r="C64" s="10" t="s">
        <v>385</v>
      </c>
      <c r="D64" s="7" t="s">
        <v>3</v>
      </c>
      <c r="E64" s="9">
        <v>50.85</v>
      </c>
    </row>
    <row r="65" spans="1:5" ht="44.25" customHeight="1">
      <c r="A65" s="52"/>
      <c r="B65" s="64"/>
      <c r="C65" s="10" t="s">
        <v>386</v>
      </c>
      <c r="D65" s="7" t="s">
        <v>3</v>
      </c>
      <c r="E65" s="9">
        <v>50.85</v>
      </c>
    </row>
    <row r="66" spans="1:5" ht="39" customHeight="1">
      <c r="A66" s="51">
        <v>29</v>
      </c>
      <c r="B66" s="53" t="s">
        <v>50</v>
      </c>
      <c r="C66" s="10" t="s">
        <v>387</v>
      </c>
      <c r="D66" s="7" t="s">
        <v>3</v>
      </c>
      <c r="E66" s="9">
        <v>51.02</v>
      </c>
    </row>
    <row r="67" spans="1:5" ht="42" customHeight="1">
      <c r="A67" s="52"/>
      <c r="B67" s="64"/>
      <c r="C67" s="10" t="s">
        <v>388</v>
      </c>
      <c r="D67" s="7" t="s">
        <v>3</v>
      </c>
      <c r="E67" s="9">
        <v>51.02</v>
      </c>
    </row>
    <row r="68" spans="1:5" ht="39" customHeight="1">
      <c r="A68" s="51">
        <v>30</v>
      </c>
      <c r="B68" s="53" t="s">
        <v>50</v>
      </c>
      <c r="C68" s="10" t="s">
        <v>389</v>
      </c>
      <c r="D68" s="7" t="s">
        <v>3</v>
      </c>
      <c r="E68" s="9">
        <v>669.56</v>
      </c>
    </row>
    <row r="69" spans="1:5" ht="56.25" customHeight="1">
      <c r="A69" s="52"/>
      <c r="B69" s="64"/>
      <c r="C69" s="10" t="s">
        <v>390</v>
      </c>
      <c r="D69" s="7" t="s">
        <v>3</v>
      </c>
      <c r="E69" s="9">
        <v>669.56</v>
      </c>
    </row>
    <row r="70" spans="1:5" ht="26.25" customHeight="1">
      <c r="A70" s="51">
        <v>31</v>
      </c>
      <c r="B70" s="53" t="s">
        <v>50</v>
      </c>
      <c r="C70" s="10" t="s">
        <v>391</v>
      </c>
      <c r="D70" s="7" t="s">
        <v>3</v>
      </c>
      <c r="E70" s="9">
        <v>27</v>
      </c>
    </row>
    <row r="71" spans="1:5" ht="50.25" customHeight="1">
      <c r="A71" s="52"/>
      <c r="B71" s="64"/>
      <c r="C71" s="10" t="s">
        <v>392</v>
      </c>
      <c r="D71" s="7" t="s">
        <v>3</v>
      </c>
      <c r="E71" s="9">
        <v>27</v>
      </c>
    </row>
    <row r="72" spans="1:5" ht="26.25" customHeight="1">
      <c r="A72" s="51">
        <v>32</v>
      </c>
      <c r="B72" s="53" t="s">
        <v>50</v>
      </c>
      <c r="C72" s="10" t="s">
        <v>393</v>
      </c>
      <c r="D72" s="7" t="s">
        <v>3</v>
      </c>
      <c r="E72" s="9">
        <v>368.62</v>
      </c>
    </row>
    <row r="73" spans="1:5" ht="40.5" customHeight="1">
      <c r="A73" s="52"/>
      <c r="B73" s="64"/>
      <c r="C73" s="10" t="s">
        <v>394</v>
      </c>
      <c r="D73" s="7" t="s">
        <v>3</v>
      </c>
      <c r="E73" s="9">
        <v>368.62</v>
      </c>
    </row>
    <row r="74" spans="1:5" ht="39" customHeight="1">
      <c r="A74" s="51">
        <v>33</v>
      </c>
      <c r="B74" s="53" t="s">
        <v>50</v>
      </c>
      <c r="C74" s="10" t="s">
        <v>395</v>
      </c>
      <c r="D74" s="7" t="s">
        <v>3</v>
      </c>
      <c r="E74" s="9">
        <v>6895</v>
      </c>
    </row>
    <row r="75" spans="1:5" ht="48" customHeight="1">
      <c r="A75" s="52"/>
      <c r="B75" s="64"/>
      <c r="C75" s="10" t="s">
        <v>396</v>
      </c>
      <c r="D75" s="7" t="s">
        <v>3</v>
      </c>
      <c r="E75" s="9">
        <v>6895</v>
      </c>
    </row>
    <row r="76" spans="1:5" ht="39" customHeight="1">
      <c r="A76" s="51">
        <v>34</v>
      </c>
      <c r="B76" s="53" t="s">
        <v>50</v>
      </c>
      <c r="C76" s="10" t="s">
        <v>397</v>
      </c>
      <c r="D76" s="7" t="s">
        <v>3</v>
      </c>
      <c r="E76" s="9">
        <v>1640.79</v>
      </c>
    </row>
    <row r="77" spans="1:5" ht="45.75" customHeight="1">
      <c r="A77" s="52"/>
      <c r="B77" s="64"/>
      <c r="C77" s="10" t="s">
        <v>398</v>
      </c>
      <c r="D77" s="7" t="s">
        <v>3</v>
      </c>
      <c r="E77" s="9">
        <v>1640.79</v>
      </c>
    </row>
    <row r="78" spans="1:5" ht="26.25" customHeight="1">
      <c r="A78" s="51">
        <v>35</v>
      </c>
      <c r="B78" s="53" t="s">
        <v>50</v>
      </c>
      <c r="C78" s="10" t="s">
        <v>399</v>
      </c>
      <c r="D78" s="7" t="s">
        <v>3</v>
      </c>
      <c r="E78" s="9">
        <v>661.47</v>
      </c>
    </row>
    <row r="79" spans="1:5" ht="37.5" customHeight="1">
      <c r="A79" s="52"/>
      <c r="B79" s="64"/>
      <c r="C79" s="10" t="s">
        <v>400</v>
      </c>
      <c r="D79" s="7" t="s">
        <v>3</v>
      </c>
      <c r="E79" s="9">
        <v>661.47</v>
      </c>
    </row>
    <row r="80" spans="1:5" ht="39" customHeight="1">
      <c r="A80" s="51">
        <v>36</v>
      </c>
      <c r="B80" s="53" t="s">
        <v>50</v>
      </c>
      <c r="C80" s="10" t="s">
        <v>401</v>
      </c>
      <c r="D80" s="7" t="s">
        <v>3</v>
      </c>
      <c r="E80" s="9">
        <v>80.23</v>
      </c>
    </row>
    <row r="81" spans="1:5" ht="46.5" customHeight="1">
      <c r="A81" s="52"/>
      <c r="B81" s="64"/>
      <c r="C81" s="10" t="s">
        <v>402</v>
      </c>
      <c r="D81" s="7" t="s">
        <v>3</v>
      </c>
      <c r="E81" s="9">
        <v>80.23</v>
      </c>
    </row>
    <row r="82" spans="1:5" ht="26.25" customHeight="1">
      <c r="A82" s="51">
        <v>37</v>
      </c>
      <c r="B82" s="53" t="s">
        <v>50</v>
      </c>
      <c r="C82" s="10" t="s">
        <v>403</v>
      </c>
      <c r="D82" s="7" t="s">
        <v>3</v>
      </c>
      <c r="E82" s="9">
        <v>18.61</v>
      </c>
    </row>
    <row r="83" spans="1:5" ht="42.75" customHeight="1">
      <c r="A83" s="52"/>
      <c r="B83" s="64"/>
      <c r="C83" s="10" t="s">
        <v>404</v>
      </c>
      <c r="D83" s="7" t="s">
        <v>3</v>
      </c>
      <c r="E83" s="9">
        <v>18.61</v>
      </c>
    </row>
    <row r="84" spans="1:5" ht="15">
      <c r="A84" s="51"/>
      <c r="B84" s="68"/>
      <c r="C84" s="10"/>
      <c r="D84" s="7"/>
      <c r="E84" s="9"/>
    </row>
    <row r="85" spans="1:5" ht="15">
      <c r="A85" s="52"/>
      <c r="B85" s="69"/>
      <c r="C85" s="10"/>
      <c r="D85" s="7"/>
      <c r="E85" s="9"/>
    </row>
    <row r="86" spans="1:5" ht="15">
      <c r="A86" s="78" t="s">
        <v>14</v>
      </c>
      <c r="B86" s="77"/>
      <c r="C86" s="36"/>
      <c r="D86" s="74">
        <f>SUM(E8+E10+E12+E14+E16+E18+E20+E22+E24+E26+E28+E30+E32+E34+E36+E38+E40+E42+E44+E46+E48+E50+E52+E54+E56+E58+E60+E62+E64+E66+E68+E70+E72+E74+E76+E78+E80+E82)</f>
        <v>22869.390000000007</v>
      </c>
      <c r="E86" s="75"/>
    </row>
  </sheetData>
  <sheetProtection/>
  <mergeCells count="87">
    <mergeCell ref="C1:E1"/>
    <mergeCell ref="C6:C7"/>
    <mergeCell ref="B6:B7"/>
    <mergeCell ref="A84:A85"/>
    <mergeCell ref="B84:B85"/>
    <mergeCell ref="A72:A73"/>
    <mergeCell ref="B72:B73"/>
    <mergeCell ref="A74:A75"/>
    <mergeCell ref="B70:B71"/>
    <mergeCell ref="A64:A65"/>
    <mergeCell ref="B64:B65"/>
    <mergeCell ref="A86:B86"/>
    <mergeCell ref="D86:E86"/>
    <mergeCell ref="A78:A79"/>
    <mergeCell ref="B78:B79"/>
    <mergeCell ref="A80:A81"/>
    <mergeCell ref="B80:B81"/>
    <mergeCell ref="A82:A83"/>
    <mergeCell ref="B82:B83"/>
    <mergeCell ref="B74:B75"/>
    <mergeCell ref="A76:A77"/>
    <mergeCell ref="B76:B77"/>
    <mergeCell ref="A66:A67"/>
    <mergeCell ref="B66:B67"/>
    <mergeCell ref="A68:A69"/>
    <mergeCell ref="B68:B69"/>
    <mergeCell ref="A70:A71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2:A33"/>
    <mergeCell ref="B32:B33"/>
    <mergeCell ref="A36:A37"/>
    <mergeCell ref="B36:B37"/>
    <mergeCell ref="A38:A39"/>
    <mergeCell ref="B38:B39"/>
    <mergeCell ref="B34:B3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B10:B11"/>
    <mergeCell ref="A16:A17"/>
    <mergeCell ref="B16:B17"/>
    <mergeCell ref="A18:A19"/>
    <mergeCell ref="B18:B19"/>
    <mergeCell ref="A2:H2"/>
    <mergeCell ref="A3:H3"/>
    <mergeCell ref="A4:H4"/>
    <mergeCell ref="A8:A9"/>
    <mergeCell ref="B8:B9"/>
    <mergeCell ref="A12:A13"/>
    <mergeCell ref="B12:B13"/>
    <mergeCell ref="A6:A7"/>
    <mergeCell ref="E6:E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Layout" workbookViewId="0" topLeftCell="A4">
      <selection activeCell="H11" sqref="H11"/>
    </sheetView>
  </sheetViews>
  <sheetFormatPr defaultColWidth="9.140625" defaultRowHeight="15"/>
  <cols>
    <col min="1" max="1" width="4.7109375" style="0" customWidth="1"/>
    <col min="2" max="2" width="12.7109375" style="0" customWidth="1"/>
    <col min="3" max="3" width="23.421875" style="0" customWidth="1"/>
    <col min="4" max="4" width="5.57421875" style="0" customWidth="1"/>
    <col min="5" max="5" width="12.7109375" style="0" customWidth="1"/>
  </cols>
  <sheetData>
    <row r="1" spans="1:8" ht="15.75" customHeight="1">
      <c r="A1" s="48" t="s">
        <v>405</v>
      </c>
      <c r="B1" s="48"/>
      <c r="C1" s="48"/>
      <c r="D1" s="48"/>
      <c r="E1" s="48"/>
      <c r="F1" s="48"/>
      <c r="G1" s="48"/>
      <c r="H1" s="48"/>
    </row>
    <row r="2" spans="1:8" ht="15.75" customHeight="1">
      <c r="A2" s="49" t="s">
        <v>61</v>
      </c>
      <c r="B2" s="49"/>
      <c r="C2" s="49"/>
      <c r="D2" s="49"/>
      <c r="E2" s="49"/>
      <c r="F2" s="49"/>
      <c r="G2" s="49"/>
      <c r="H2" s="49"/>
    </row>
    <row r="3" spans="1:8" ht="15.75" customHeight="1">
      <c r="A3" s="49" t="s">
        <v>413</v>
      </c>
      <c r="B3" s="49"/>
      <c r="C3" s="49"/>
      <c r="D3" s="49"/>
      <c r="E3" s="49"/>
      <c r="F3" s="49"/>
      <c r="G3" s="49"/>
      <c r="H3" s="49"/>
    </row>
    <row r="4" spans="1:5" ht="15.75" customHeight="1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 customHeight="1">
      <c r="A6" s="56" t="s">
        <v>0</v>
      </c>
      <c r="B6" s="55" t="s">
        <v>330</v>
      </c>
      <c r="C6" s="56" t="s">
        <v>73</v>
      </c>
      <c r="D6" s="55" t="s">
        <v>1</v>
      </c>
      <c r="E6" s="55" t="s">
        <v>85</v>
      </c>
    </row>
    <row r="7" spans="1:5" ht="46.5" customHeight="1">
      <c r="A7" s="56"/>
      <c r="B7" s="55"/>
      <c r="C7" s="56"/>
      <c r="D7" s="55"/>
      <c r="E7" s="55"/>
    </row>
    <row r="8" spans="1:5" ht="39" customHeight="1">
      <c r="A8" s="51" t="s">
        <v>2</v>
      </c>
      <c r="B8" s="53" t="s">
        <v>50</v>
      </c>
      <c r="C8" s="10" t="s">
        <v>86</v>
      </c>
      <c r="D8" s="7" t="s">
        <v>3</v>
      </c>
      <c r="E8" s="9">
        <v>166.23</v>
      </c>
    </row>
    <row r="9" spans="1:5" ht="51.75" customHeight="1">
      <c r="A9" s="52"/>
      <c r="B9" s="64"/>
      <c r="C9" s="8" t="s">
        <v>87</v>
      </c>
      <c r="D9" s="7" t="s">
        <v>3</v>
      </c>
      <c r="E9" s="9">
        <v>166.23</v>
      </c>
    </row>
    <row r="10" spans="1:5" ht="39" customHeight="1">
      <c r="A10" s="51" t="s">
        <v>4</v>
      </c>
      <c r="B10" s="53" t="s">
        <v>50</v>
      </c>
      <c r="C10" s="10" t="s">
        <v>88</v>
      </c>
      <c r="D10" s="7" t="s">
        <v>3</v>
      </c>
      <c r="E10" s="9">
        <v>313.22</v>
      </c>
    </row>
    <row r="11" spans="1:5" ht="43.5" customHeight="1">
      <c r="A11" s="52"/>
      <c r="B11" s="64"/>
      <c r="C11" s="8" t="s">
        <v>89</v>
      </c>
      <c r="D11" s="7" t="s">
        <v>3</v>
      </c>
      <c r="E11" s="9">
        <v>313.22</v>
      </c>
    </row>
    <row r="12" spans="1:5" s="1" customFormat="1" ht="60.75" customHeight="1">
      <c r="A12" s="51" t="s">
        <v>5</v>
      </c>
      <c r="B12" s="53" t="s">
        <v>50</v>
      </c>
      <c r="C12" s="10" t="s">
        <v>90</v>
      </c>
      <c r="D12" s="7" t="s">
        <v>3</v>
      </c>
      <c r="E12" s="9">
        <v>600</v>
      </c>
    </row>
    <row r="13" spans="1:5" s="1" customFormat="1" ht="52.5" customHeight="1">
      <c r="A13" s="52"/>
      <c r="B13" s="64"/>
      <c r="C13" s="8" t="s">
        <v>91</v>
      </c>
      <c r="D13" s="7" t="s">
        <v>3</v>
      </c>
      <c r="E13" s="9">
        <v>600</v>
      </c>
    </row>
    <row r="14" spans="1:5" ht="26.25" customHeight="1">
      <c r="A14" s="51" t="s">
        <v>6</v>
      </c>
      <c r="B14" s="53" t="s">
        <v>50</v>
      </c>
      <c r="C14" s="10" t="s">
        <v>92</v>
      </c>
      <c r="D14" s="7" t="s">
        <v>3</v>
      </c>
      <c r="E14" s="9">
        <v>7549.31</v>
      </c>
    </row>
    <row r="15" spans="1:5" ht="37.5" customHeight="1">
      <c r="A15" s="52"/>
      <c r="B15" s="64"/>
      <c r="C15" s="16" t="s">
        <v>93</v>
      </c>
      <c r="D15" s="17" t="s">
        <v>3</v>
      </c>
      <c r="E15" s="18">
        <v>7549.31</v>
      </c>
    </row>
    <row r="16" spans="1:5" s="1" customFormat="1" ht="15.75">
      <c r="A16" s="57" t="s">
        <v>12</v>
      </c>
      <c r="B16" s="63"/>
      <c r="C16" s="39"/>
      <c r="D16" s="40"/>
      <c r="E16" s="42">
        <f>SUM(E8,E10,E12,E14)</f>
        <v>8628.76</v>
      </c>
    </row>
    <row r="17" spans="1:5" ht="15">
      <c r="A17" s="19"/>
      <c r="B17" s="20"/>
      <c r="C17" s="21"/>
      <c r="D17" s="22"/>
      <c r="E17" s="23"/>
    </row>
    <row r="19" ht="44.25" customHeight="1"/>
  </sheetData>
  <sheetProtection/>
  <mergeCells count="17">
    <mergeCell ref="B6:B7"/>
    <mergeCell ref="B14:B15"/>
    <mergeCell ref="E6:E7"/>
    <mergeCell ref="B10:B11"/>
    <mergeCell ref="A1:H1"/>
    <mergeCell ref="A2:H2"/>
    <mergeCell ref="A3:H3"/>
    <mergeCell ref="A16:B16"/>
    <mergeCell ref="A10:A11"/>
    <mergeCell ref="D6:D7"/>
    <mergeCell ref="A14:A15"/>
    <mergeCell ref="A8:A9"/>
    <mergeCell ref="B8:B9"/>
    <mergeCell ref="C6:C7"/>
    <mergeCell ref="A12:A13"/>
    <mergeCell ref="B12:B13"/>
    <mergeCell ref="A6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view="pageLayout" workbookViewId="0" topLeftCell="A37">
      <selection activeCell="G45" sqref="G45"/>
    </sheetView>
  </sheetViews>
  <sheetFormatPr defaultColWidth="9.140625" defaultRowHeight="15"/>
  <cols>
    <col min="1" max="1" width="5.140625" style="0" customWidth="1"/>
    <col min="2" max="2" width="12.57421875" style="0" customWidth="1"/>
    <col min="3" max="3" width="22.57421875" style="0" customWidth="1"/>
    <col min="4" max="4" width="5.57421875" style="0" customWidth="1"/>
    <col min="5" max="5" width="13.00390625" style="0" customWidth="1"/>
  </cols>
  <sheetData>
    <row r="1" spans="1:8" ht="15.75" customHeight="1">
      <c r="A1" s="48" t="s">
        <v>406</v>
      </c>
      <c r="B1" s="48"/>
      <c r="C1" s="48"/>
      <c r="D1" s="48"/>
      <c r="E1" s="48"/>
      <c r="F1" s="48"/>
      <c r="G1" s="48"/>
      <c r="H1" s="48"/>
    </row>
    <row r="2" spans="1:8" ht="15.75" customHeight="1">
      <c r="A2" s="49" t="s">
        <v>62</v>
      </c>
      <c r="B2" s="49"/>
      <c r="C2" s="49"/>
      <c r="D2" s="49"/>
      <c r="E2" s="49"/>
      <c r="F2" s="49"/>
      <c r="G2" s="49"/>
      <c r="H2" s="49"/>
    </row>
    <row r="3" spans="1:8" ht="15.75" customHeight="1">
      <c r="A3" s="49" t="s">
        <v>53</v>
      </c>
      <c r="B3" s="49"/>
      <c r="C3" s="49"/>
      <c r="D3" s="49"/>
      <c r="E3" s="49"/>
      <c r="F3" s="49"/>
      <c r="G3" s="49"/>
      <c r="H3" s="49"/>
    </row>
    <row r="4" spans="1:5" ht="15">
      <c r="A4" s="1"/>
      <c r="B4" s="1"/>
      <c r="C4" s="1"/>
      <c r="D4" s="1"/>
      <c r="E4" s="1"/>
    </row>
    <row r="5" spans="1:5" ht="15" customHeight="1">
      <c r="A5" s="56" t="s">
        <v>0</v>
      </c>
      <c r="B5" s="55" t="s">
        <v>330</v>
      </c>
      <c r="C5" s="56" t="s">
        <v>73</v>
      </c>
      <c r="D5" s="55" t="s">
        <v>1</v>
      </c>
      <c r="E5" s="55" t="s">
        <v>85</v>
      </c>
    </row>
    <row r="6" spans="1:5" ht="38.25" customHeight="1">
      <c r="A6" s="56"/>
      <c r="B6" s="55"/>
      <c r="C6" s="56"/>
      <c r="D6" s="55"/>
      <c r="E6" s="55"/>
    </row>
    <row r="7" spans="1:5" ht="41.25" customHeight="1">
      <c r="A7" s="51" t="s">
        <v>2</v>
      </c>
      <c r="B7" s="53" t="s">
        <v>50</v>
      </c>
      <c r="C7" s="26" t="s">
        <v>94</v>
      </c>
      <c r="D7" s="7" t="s">
        <v>3</v>
      </c>
      <c r="E7" s="9">
        <v>6913.16</v>
      </c>
    </row>
    <row r="8" spans="1:5" ht="44.25" customHeight="1">
      <c r="A8" s="52"/>
      <c r="B8" s="54"/>
      <c r="C8" s="8" t="s">
        <v>95</v>
      </c>
      <c r="D8" s="7" t="s">
        <v>3</v>
      </c>
      <c r="E8" s="9">
        <v>6913.16</v>
      </c>
    </row>
    <row r="9" spans="1:5" ht="26.25">
      <c r="A9" s="51" t="s">
        <v>4</v>
      </c>
      <c r="B9" s="53" t="s">
        <v>50</v>
      </c>
      <c r="C9" s="10" t="s">
        <v>96</v>
      </c>
      <c r="D9" s="7" t="s">
        <v>3</v>
      </c>
      <c r="E9" s="9">
        <v>603.74</v>
      </c>
    </row>
    <row r="10" spans="1:5" ht="44.25" customHeight="1">
      <c r="A10" s="52"/>
      <c r="B10" s="54"/>
      <c r="C10" s="8" t="s">
        <v>97</v>
      </c>
      <c r="D10" s="7" t="s">
        <v>3</v>
      </c>
      <c r="E10" s="9">
        <v>603.74</v>
      </c>
    </row>
    <row r="11" spans="1:5" ht="31.5" customHeight="1">
      <c r="A11" s="51" t="s">
        <v>5</v>
      </c>
      <c r="B11" s="53" t="s">
        <v>50</v>
      </c>
      <c r="C11" s="10" t="s">
        <v>98</v>
      </c>
      <c r="D11" s="7" t="s">
        <v>3</v>
      </c>
      <c r="E11" s="9">
        <v>14169</v>
      </c>
    </row>
    <row r="12" spans="1:5" ht="39">
      <c r="A12" s="52"/>
      <c r="B12" s="54"/>
      <c r="C12" s="8" t="s">
        <v>99</v>
      </c>
      <c r="D12" s="7" t="s">
        <v>3</v>
      </c>
      <c r="E12" s="9">
        <v>14169</v>
      </c>
    </row>
    <row r="13" spans="1:5" s="1" customFormat="1" ht="26.25">
      <c r="A13" s="51" t="s">
        <v>6</v>
      </c>
      <c r="B13" s="53" t="s">
        <v>50</v>
      </c>
      <c r="C13" s="8" t="s">
        <v>100</v>
      </c>
      <c r="D13" s="7" t="s">
        <v>3</v>
      </c>
      <c r="E13" s="9">
        <v>3800.41</v>
      </c>
    </row>
    <row r="14" spans="1:5" s="1" customFormat="1" ht="26.25">
      <c r="A14" s="52"/>
      <c r="B14" s="54"/>
      <c r="C14" s="8" t="s">
        <v>101</v>
      </c>
      <c r="D14" s="7" t="s">
        <v>3</v>
      </c>
      <c r="E14" s="9">
        <v>3800.41</v>
      </c>
    </row>
    <row r="15" spans="1:5" ht="32.25" customHeight="1">
      <c r="A15" s="51" t="s">
        <v>7</v>
      </c>
      <c r="B15" s="53" t="s">
        <v>50</v>
      </c>
      <c r="C15" s="10" t="s">
        <v>102</v>
      </c>
      <c r="D15" s="7" t="s">
        <v>3</v>
      </c>
      <c r="E15" s="9">
        <v>1514.68</v>
      </c>
    </row>
    <row r="16" spans="1:5" ht="41.25" customHeight="1">
      <c r="A16" s="52"/>
      <c r="B16" s="54"/>
      <c r="C16" s="8" t="s">
        <v>103</v>
      </c>
      <c r="D16" s="7" t="s">
        <v>3</v>
      </c>
      <c r="E16" s="9">
        <v>1514.68</v>
      </c>
    </row>
    <row r="17" spans="1:5" ht="26.25">
      <c r="A17" s="51">
        <v>6</v>
      </c>
      <c r="B17" s="53" t="s">
        <v>50</v>
      </c>
      <c r="C17" s="10" t="s">
        <v>104</v>
      </c>
      <c r="D17" s="7" t="s">
        <v>3</v>
      </c>
      <c r="E17" s="9">
        <v>1300.63</v>
      </c>
    </row>
    <row r="18" spans="1:5" ht="44.25" customHeight="1">
      <c r="A18" s="52"/>
      <c r="B18" s="54"/>
      <c r="C18" s="8" t="s">
        <v>105</v>
      </c>
      <c r="D18" s="7" t="s">
        <v>3</v>
      </c>
      <c r="E18" s="9">
        <v>1300.63</v>
      </c>
    </row>
    <row r="19" spans="1:5" ht="26.25">
      <c r="A19" s="51">
        <v>7</v>
      </c>
      <c r="B19" s="53" t="s">
        <v>50</v>
      </c>
      <c r="C19" s="10" t="s">
        <v>106</v>
      </c>
      <c r="D19" s="7" t="s">
        <v>3</v>
      </c>
      <c r="E19" s="9">
        <v>463</v>
      </c>
    </row>
    <row r="20" spans="1:5" ht="45.75" customHeight="1">
      <c r="A20" s="52"/>
      <c r="B20" s="54"/>
      <c r="C20" s="8" t="s">
        <v>107</v>
      </c>
      <c r="D20" s="7" t="s">
        <v>3</v>
      </c>
      <c r="E20" s="9">
        <v>463</v>
      </c>
    </row>
    <row r="21" spans="1:5" ht="30" customHeight="1">
      <c r="A21" s="51">
        <v>8</v>
      </c>
      <c r="B21" s="53" t="s">
        <v>50</v>
      </c>
      <c r="C21" s="10" t="s">
        <v>108</v>
      </c>
      <c r="D21" s="7" t="s">
        <v>3</v>
      </c>
      <c r="E21" s="9">
        <v>433.69</v>
      </c>
    </row>
    <row r="22" spans="1:5" ht="39" customHeight="1">
      <c r="A22" s="52"/>
      <c r="B22" s="54"/>
      <c r="C22" s="8" t="s">
        <v>109</v>
      </c>
      <c r="D22" s="7" t="s">
        <v>3</v>
      </c>
      <c r="E22" s="9">
        <v>433.69</v>
      </c>
    </row>
    <row r="23" spans="1:5" ht="27" customHeight="1">
      <c r="A23" s="51">
        <v>9</v>
      </c>
      <c r="B23" s="53" t="s">
        <v>50</v>
      </c>
      <c r="C23" s="10" t="s">
        <v>110</v>
      </c>
      <c r="D23" s="7" t="s">
        <v>3</v>
      </c>
      <c r="E23" s="9">
        <v>327</v>
      </c>
    </row>
    <row r="24" spans="1:5" ht="37.5" customHeight="1">
      <c r="A24" s="52"/>
      <c r="B24" s="54"/>
      <c r="C24" s="8" t="s">
        <v>111</v>
      </c>
      <c r="D24" s="7" t="s">
        <v>3</v>
      </c>
      <c r="E24" s="9">
        <v>327</v>
      </c>
    </row>
    <row r="25" spans="1:5" ht="43.5" customHeight="1">
      <c r="A25" s="51">
        <v>10</v>
      </c>
      <c r="B25" s="53" t="s">
        <v>50</v>
      </c>
      <c r="C25" s="34" t="s">
        <v>117</v>
      </c>
      <c r="D25" s="7" t="s">
        <v>3</v>
      </c>
      <c r="E25" s="9">
        <v>290.11</v>
      </c>
    </row>
    <row r="26" spans="1:5" ht="42" customHeight="1">
      <c r="A26" s="52"/>
      <c r="B26" s="54"/>
      <c r="C26" s="8" t="s">
        <v>112</v>
      </c>
      <c r="D26" s="7" t="s">
        <v>3</v>
      </c>
      <c r="E26" s="9">
        <v>290.11</v>
      </c>
    </row>
    <row r="27" spans="1:5" ht="30.75" customHeight="1">
      <c r="A27" s="51">
        <v>11</v>
      </c>
      <c r="B27" s="53" t="s">
        <v>50</v>
      </c>
      <c r="C27" s="10" t="s">
        <v>113</v>
      </c>
      <c r="D27" s="7" t="s">
        <v>3</v>
      </c>
      <c r="E27" s="9">
        <v>1195.28</v>
      </c>
    </row>
    <row r="28" spans="1:5" ht="44.25" customHeight="1">
      <c r="A28" s="52"/>
      <c r="B28" s="54"/>
      <c r="C28" s="8" t="s">
        <v>114</v>
      </c>
      <c r="D28" s="7" t="s">
        <v>3</v>
      </c>
      <c r="E28" s="9">
        <v>1195.28</v>
      </c>
    </row>
    <row r="29" spans="1:5" ht="39" customHeight="1">
      <c r="A29" s="51">
        <v>12</v>
      </c>
      <c r="B29" s="53" t="s">
        <v>50</v>
      </c>
      <c r="C29" s="10" t="s">
        <v>115</v>
      </c>
      <c r="D29" s="7" t="s">
        <v>3</v>
      </c>
      <c r="E29" s="9">
        <v>8384.82</v>
      </c>
    </row>
    <row r="30" spans="1:5" ht="39" customHeight="1">
      <c r="A30" s="52"/>
      <c r="B30" s="54"/>
      <c r="C30" s="8" t="s">
        <v>116</v>
      </c>
      <c r="D30" s="7" t="s">
        <v>3</v>
      </c>
      <c r="E30" s="9">
        <v>8384.82</v>
      </c>
    </row>
    <row r="31" spans="1:5" ht="38.25" customHeight="1">
      <c r="A31" s="51">
        <v>13</v>
      </c>
      <c r="B31" s="53" t="s">
        <v>50</v>
      </c>
      <c r="C31" s="10" t="s">
        <v>118</v>
      </c>
      <c r="D31" s="7" t="s">
        <v>3</v>
      </c>
      <c r="E31" s="9">
        <v>1160.61</v>
      </c>
    </row>
    <row r="32" spans="1:5" ht="40.5" customHeight="1">
      <c r="A32" s="52"/>
      <c r="B32" s="54"/>
      <c r="C32" s="8" t="s">
        <v>119</v>
      </c>
      <c r="D32" s="7" t="s">
        <v>3</v>
      </c>
      <c r="E32" s="9">
        <v>1160.61</v>
      </c>
    </row>
    <row r="33" spans="1:5" ht="42" customHeight="1">
      <c r="A33" s="51">
        <v>14</v>
      </c>
      <c r="B33" s="53" t="s">
        <v>50</v>
      </c>
      <c r="C33" s="10" t="s">
        <v>120</v>
      </c>
      <c r="D33" s="7" t="s">
        <v>3</v>
      </c>
      <c r="E33" s="9">
        <v>359.85</v>
      </c>
    </row>
    <row r="34" spans="1:5" ht="41.25" customHeight="1">
      <c r="A34" s="52"/>
      <c r="B34" s="54"/>
      <c r="C34" s="8" t="s">
        <v>121</v>
      </c>
      <c r="D34" s="7" t="s">
        <v>3</v>
      </c>
      <c r="E34" s="9">
        <v>359.85</v>
      </c>
    </row>
    <row r="35" spans="1:5" ht="15">
      <c r="A35" s="51">
        <v>15</v>
      </c>
      <c r="B35" s="53" t="s">
        <v>50</v>
      </c>
      <c r="C35" s="10" t="s">
        <v>122</v>
      </c>
      <c r="D35" s="7" t="s">
        <v>3</v>
      </c>
      <c r="E35" s="9">
        <v>48</v>
      </c>
    </row>
    <row r="36" spans="1:5" ht="45" customHeight="1">
      <c r="A36" s="52"/>
      <c r="B36" s="54"/>
      <c r="C36" s="8" t="s">
        <v>123</v>
      </c>
      <c r="D36" s="7" t="s">
        <v>3</v>
      </c>
      <c r="E36" s="9">
        <v>48</v>
      </c>
    </row>
    <row r="37" spans="1:5" ht="26.25">
      <c r="A37" s="51">
        <v>16</v>
      </c>
      <c r="B37" s="53" t="s">
        <v>50</v>
      </c>
      <c r="C37" s="10" t="s">
        <v>124</v>
      </c>
      <c r="D37" s="7" t="s">
        <v>3</v>
      </c>
      <c r="E37" s="9">
        <v>68.27</v>
      </c>
    </row>
    <row r="38" spans="1:5" ht="42.75" customHeight="1">
      <c r="A38" s="52"/>
      <c r="B38" s="54"/>
      <c r="C38" s="8" t="s">
        <v>125</v>
      </c>
      <c r="D38" s="7" t="s">
        <v>3</v>
      </c>
      <c r="E38" s="9">
        <v>68.27</v>
      </c>
    </row>
    <row r="39" spans="1:5" s="1" customFormat="1" ht="42.75" customHeight="1">
      <c r="A39" s="51" t="s">
        <v>24</v>
      </c>
      <c r="B39" s="53" t="s">
        <v>50</v>
      </c>
      <c r="C39" s="8" t="s">
        <v>126</v>
      </c>
      <c r="D39" s="7" t="s">
        <v>3</v>
      </c>
      <c r="E39" s="9">
        <v>1206</v>
      </c>
    </row>
    <row r="40" spans="1:5" s="1" customFormat="1" ht="42.75" customHeight="1">
      <c r="A40" s="52"/>
      <c r="B40" s="54"/>
      <c r="C40" s="8" t="s">
        <v>127</v>
      </c>
      <c r="D40" s="7" t="s">
        <v>3</v>
      </c>
      <c r="E40" s="9">
        <v>1206</v>
      </c>
    </row>
    <row r="41" spans="1:5" ht="41.25" customHeight="1">
      <c r="A41" s="51">
        <v>18</v>
      </c>
      <c r="B41" s="53" t="s">
        <v>50</v>
      </c>
      <c r="C41" s="10" t="s">
        <v>128</v>
      </c>
      <c r="D41" s="7" t="s">
        <v>3</v>
      </c>
      <c r="E41" s="9">
        <v>73.16</v>
      </c>
    </row>
    <row r="42" spans="1:5" ht="46.5" customHeight="1">
      <c r="A42" s="52"/>
      <c r="B42" s="54"/>
      <c r="C42" s="8" t="s">
        <v>129</v>
      </c>
      <c r="D42" s="7" t="s">
        <v>3</v>
      </c>
      <c r="E42" s="9">
        <v>73.16</v>
      </c>
    </row>
    <row r="43" spans="1:5" ht="27.75" customHeight="1">
      <c r="A43" s="51">
        <v>19</v>
      </c>
      <c r="B43" s="53" t="s">
        <v>50</v>
      </c>
      <c r="C43" s="10" t="s">
        <v>130</v>
      </c>
      <c r="D43" s="7" t="s">
        <v>3</v>
      </c>
      <c r="E43" s="9">
        <v>586.48</v>
      </c>
    </row>
    <row r="44" spans="1:5" ht="40.5" customHeight="1">
      <c r="A44" s="52"/>
      <c r="B44" s="54"/>
      <c r="C44" s="8" t="s">
        <v>131</v>
      </c>
      <c r="D44" s="7" t="s">
        <v>3</v>
      </c>
      <c r="E44" s="9">
        <v>586.48</v>
      </c>
    </row>
    <row r="45" spans="1:5" ht="29.25" customHeight="1">
      <c r="A45" s="51">
        <v>20</v>
      </c>
      <c r="B45" s="53" t="s">
        <v>50</v>
      </c>
      <c r="C45" s="10" t="s">
        <v>132</v>
      </c>
      <c r="D45" s="7" t="s">
        <v>3</v>
      </c>
      <c r="E45" s="9">
        <v>589</v>
      </c>
    </row>
    <row r="46" spans="1:5" ht="48.75" customHeight="1">
      <c r="A46" s="52"/>
      <c r="B46" s="54"/>
      <c r="C46" s="8" t="s">
        <v>133</v>
      </c>
      <c r="D46" s="7" t="s">
        <v>3</v>
      </c>
      <c r="E46" s="9">
        <v>589</v>
      </c>
    </row>
    <row r="47" spans="1:5" ht="36.75" customHeight="1">
      <c r="A47" s="51">
        <v>21</v>
      </c>
      <c r="B47" s="53" t="s">
        <v>50</v>
      </c>
      <c r="C47" s="10" t="s">
        <v>134</v>
      </c>
      <c r="D47" s="7" t="s">
        <v>3</v>
      </c>
      <c r="E47" s="9">
        <v>4050.15</v>
      </c>
    </row>
    <row r="48" spans="1:5" ht="26.25">
      <c r="A48" s="52"/>
      <c r="B48" s="54"/>
      <c r="C48" s="8" t="s">
        <v>135</v>
      </c>
      <c r="D48" s="7" t="s">
        <v>3</v>
      </c>
      <c r="E48" s="9">
        <v>4050.15</v>
      </c>
    </row>
    <row r="49" spans="1:5" ht="15">
      <c r="A49" s="51"/>
      <c r="B49" s="68"/>
      <c r="C49" s="25" t="s">
        <v>15</v>
      </c>
      <c r="D49" s="7"/>
      <c r="E49" s="9">
        <f>SUM(E7,E9,E11,E13,E15,E17,E19,E21,E23,E25,E27,E29,E31,E33,E35,E37,E39,E41,E43,E45,E47)</f>
        <v>47537.04000000001</v>
      </c>
    </row>
    <row r="50" spans="1:5" ht="15">
      <c r="A50" s="52"/>
      <c r="B50" s="69"/>
      <c r="C50" s="8" t="s">
        <v>25</v>
      </c>
      <c r="D50" s="7"/>
      <c r="E50" s="9">
        <f>SUM(E8,E10,E12,E14,E16,E18,E20,E22,E24,E26,E28,E30,E32,E34,E36,E38,E40,E42,E44,E46,E48)</f>
        <v>47537.04000000001</v>
      </c>
    </row>
    <row r="51" spans="1:5" ht="15">
      <c r="A51" s="65" t="s">
        <v>14</v>
      </c>
      <c r="B51" s="66"/>
      <c r="C51" s="67"/>
      <c r="D51" s="44"/>
      <c r="E51" s="45">
        <v>47537.04</v>
      </c>
    </row>
  </sheetData>
  <sheetProtection/>
  <mergeCells count="53">
    <mergeCell ref="A5:A6"/>
    <mergeCell ref="B5:B6"/>
    <mergeCell ref="C5:C6"/>
    <mergeCell ref="D5:D6"/>
    <mergeCell ref="E5:E6"/>
    <mergeCell ref="A1:H1"/>
    <mergeCell ref="A2:H2"/>
    <mergeCell ref="A3:H3"/>
    <mergeCell ref="A7:A8"/>
    <mergeCell ref="B7:B8"/>
    <mergeCell ref="A9:A10"/>
    <mergeCell ref="B9:B10"/>
    <mergeCell ref="A11:A12"/>
    <mergeCell ref="B11:B12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B37:B38"/>
    <mergeCell ref="A27:A28"/>
    <mergeCell ref="B27:B28"/>
    <mergeCell ref="A29:A30"/>
    <mergeCell ref="B29:B30"/>
    <mergeCell ref="A31:A32"/>
    <mergeCell ref="B31:B32"/>
    <mergeCell ref="B49:B5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A51:C51"/>
    <mergeCell ref="A13:A14"/>
    <mergeCell ref="B13:B14"/>
    <mergeCell ref="A39:A40"/>
    <mergeCell ref="B39:B40"/>
    <mergeCell ref="A45:A46"/>
    <mergeCell ref="B45:B46"/>
    <mergeCell ref="A47:A48"/>
    <mergeCell ref="B47:B48"/>
    <mergeCell ref="A49:A50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  <headerFooter>
    <oddHeader>&amp;R Załącznik nr7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view="pageLayout" workbookViewId="0" topLeftCell="A10">
      <selection activeCell="H21" sqref="H21"/>
    </sheetView>
  </sheetViews>
  <sheetFormatPr defaultColWidth="9.140625" defaultRowHeight="15"/>
  <cols>
    <col min="1" max="1" width="4.421875" style="0" customWidth="1"/>
    <col min="2" max="2" width="11.8515625" style="0" customWidth="1"/>
    <col min="3" max="3" width="21.140625" style="0" customWidth="1"/>
    <col min="4" max="4" width="5.8515625" style="0" customWidth="1"/>
    <col min="5" max="5" width="13.140625" style="0" customWidth="1"/>
  </cols>
  <sheetData>
    <row r="1" spans="1:8" ht="15.75" customHeight="1">
      <c r="A1" s="48" t="s">
        <v>407</v>
      </c>
      <c r="B1" s="48"/>
      <c r="C1" s="48"/>
      <c r="D1" s="48"/>
      <c r="E1" s="48"/>
      <c r="F1" s="48"/>
      <c r="G1" s="48"/>
      <c r="H1" s="48"/>
    </row>
    <row r="2" spans="1:8" ht="15.75" customHeight="1">
      <c r="A2" s="49" t="s">
        <v>63</v>
      </c>
      <c r="B2" s="49"/>
      <c r="C2" s="49"/>
      <c r="D2" s="49"/>
      <c r="E2" s="49"/>
      <c r="F2" s="49"/>
      <c r="G2" s="49"/>
      <c r="H2" s="49"/>
    </row>
    <row r="3" spans="1:8" ht="15.75" customHeight="1">
      <c r="A3" s="49" t="s">
        <v>53</v>
      </c>
      <c r="B3" s="49"/>
      <c r="C3" s="49"/>
      <c r="D3" s="49"/>
      <c r="E3" s="49"/>
      <c r="F3" s="49"/>
      <c r="G3" s="49"/>
      <c r="H3" s="49"/>
    </row>
    <row r="5" spans="1:5" ht="15" customHeight="1">
      <c r="A5" s="56" t="s">
        <v>0</v>
      </c>
      <c r="B5" s="55" t="s">
        <v>330</v>
      </c>
      <c r="C5" s="56" t="s">
        <v>73</v>
      </c>
      <c r="D5" s="55" t="s">
        <v>1</v>
      </c>
      <c r="E5" s="55" t="s">
        <v>85</v>
      </c>
    </row>
    <row r="6" spans="1:5" ht="38.25" customHeight="1">
      <c r="A6" s="56"/>
      <c r="B6" s="55"/>
      <c r="C6" s="56"/>
      <c r="D6" s="55"/>
      <c r="E6" s="55"/>
    </row>
    <row r="7" spans="1:5" ht="42.75" customHeight="1">
      <c r="A7" s="51" t="s">
        <v>2</v>
      </c>
      <c r="B7" s="53" t="s">
        <v>50</v>
      </c>
      <c r="C7" s="10" t="s">
        <v>136</v>
      </c>
      <c r="D7" s="7" t="s">
        <v>3</v>
      </c>
      <c r="E7" s="9">
        <v>3576.7</v>
      </c>
    </row>
    <row r="8" spans="1:5" ht="45" customHeight="1">
      <c r="A8" s="52"/>
      <c r="B8" s="54"/>
      <c r="C8" s="8" t="s">
        <v>137</v>
      </c>
      <c r="D8" s="7" t="s">
        <v>3</v>
      </c>
      <c r="E8" s="9">
        <v>3576.7</v>
      </c>
    </row>
    <row r="9" spans="1:5" ht="42" customHeight="1">
      <c r="A9" s="51" t="s">
        <v>4</v>
      </c>
      <c r="B9" s="53" t="s">
        <v>50</v>
      </c>
      <c r="C9" s="10" t="s">
        <v>138</v>
      </c>
      <c r="D9" s="7" t="s">
        <v>3</v>
      </c>
      <c r="E9" s="9">
        <v>3252.64</v>
      </c>
    </row>
    <row r="10" spans="1:5" ht="41.25" customHeight="1">
      <c r="A10" s="52"/>
      <c r="B10" s="54"/>
      <c r="C10" s="8" t="s">
        <v>139</v>
      </c>
      <c r="D10" s="7" t="s">
        <v>3</v>
      </c>
      <c r="E10" s="9">
        <v>3252.64</v>
      </c>
    </row>
    <row r="11" spans="1:5" ht="26.25">
      <c r="A11" s="51" t="s">
        <v>5</v>
      </c>
      <c r="B11" s="53" t="s">
        <v>50</v>
      </c>
      <c r="C11" s="10" t="s">
        <v>140</v>
      </c>
      <c r="D11" s="7" t="s">
        <v>3</v>
      </c>
      <c r="E11" s="9">
        <v>1037.8</v>
      </c>
    </row>
    <row r="12" spans="1:5" ht="51.75" customHeight="1">
      <c r="A12" s="52"/>
      <c r="B12" s="54"/>
      <c r="C12" s="8" t="s">
        <v>141</v>
      </c>
      <c r="D12" s="7" t="s">
        <v>3</v>
      </c>
      <c r="E12" s="9">
        <v>1037.8</v>
      </c>
    </row>
    <row r="13" spans="1:5" ht="40.5" customHeight="1">
      <c r="A13" s="51" t="s">
        <v>6</v>
      </c>
      <c r="B13" s="53" t="s">
        <v>50</v>
      </c>
      <c r="C13" s="10" t="s">
        <v>142</v>
      </c>
      <c r="D13" s="7" t="s">
        <v>3</v>
      </c>
      <c r="E13" s="9">
        <v>250</v>
      </c>
    </row>
    <row r="14" spans="1:5" ht="51" customHeight="1">
      <c r="A14" s="52"/>
      <c r="B14" s="54"/>
      <c r="C14" s="8" t="s">
        <v>143</v>
      </c>
      <c r="D14" s="7" t="s">
        <v>3</v>
      </c>
      <c r="E14" s="9">
        <v>250</v>
      </c>
    </row>
    <row r="15" spans="1:5" ht="27.75" customHeight="1">
      <c r="A15" s="51" t="s">
        <v>7</v>
      </c>
      <c r="B15" s="53" t="s">
        <v>50</v>
      </c>
      <c r="C15" s="10" t="s">
        <v>144</v>
      </c>
      <c r="D15" s="7" t="s">
        <v>3</v>
      </c>
      <c r="E15" s="9">
        <v>244.55</v>
      </c>
    </row>
    <row r="16" spans="1:5" ht="49.5" customHeight="1">
      <c r="A16" s="72"/>
      <c r="B16" s="54"/>
      <c r="C16" s="16" t="s">
        <v>145</v>
      </c>
      <c r="D16" s="17" t="s">
        <v>3</v>
      </c>
      <c r="E16" s="18">
        <v>244.55</v>
      </c>
    </row>
    <row r="17" spans="1:5" s="1" customFormat="1" ht="23.25" customHeight="1">
      <c r="A17" s="70"/>
      <c r="B17" s="71"/>
      <c r="C17" s="24" t="s">
        <v>15</v>
      </c>
      <c r="D17" s="17"/>
      <c r="E17" s="18">
        <f>SUM(E7,E9,E11,E13,E15)</f>
        <v>8361.69</v>
      </c>
    </row>
    <row r="18" spans="1:5" s="1" customFormat="1" ht="21" customHeight="1">
      <c r="A18" s="70"/>
      <c r="B18" s="71"/>
      <c r="C18" s="24" t="s">
        <v>26</v>
      </c>
      <c r="D18" s="17"/>
      <c r="E18" s="18">
        <f>SUM(E8,E10,E12,E14,E16)</f>
        <v>8361.69</v>
      </c>
    </row>
    <row r="19" spans="1:5" ht="15">
      <c r="A19" s="65" t="s">
        <v>14</v>
      </c>
      <c r="B19" s="66"/>
      <c r="C19" s="67"/>
      <c r="D19" s="46"/>
      <c r="E19" s="47">
        <f>SUM(E7,E9,E11,E13,E15)</f>
        <v>8361.69</v>
      </c>
    </row>
  </sheetData>
  <sheetProtection/>
  <mergeCells count="21">
    <mergeCell ref="A11:A12"/>
    <mergeCell ref="D5:D6"/>
    <mergeCell ref="B11:B12"/>
    <mergeCell ref="B5:B6"/>
    <mergeCell ref="A19:C19"/>
    <mergeCell ref="A17:B17"/>
    <mergeCell ref="A18:B18"/>
    <mergeCell ref="A7:A8"/>
    <mergeCell ref="B7:B8"/>
    <mergeCell ref="A15:A16"/>
    <mergeCell ref="B15:B16"/>
    <mergeCell ref="E5:E6"/>
    <mergeCell ref="B13:B14"/>
    <mergeCell ref="C5:C6"/>
    <mergeCell ref="A13:A14"/>
    <mergeCell ref="A1:H1"/>
    <mergeCell ref="A2:H2"/>
    <mergeCell ref="A9:A10"/>
    <mergeCell ref="B9:B10"/>
    <mergeCell ref="A5:A6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view="pageLayout" workbookViewId="0" topLeftCell="A25">
      <selection activeCell="G36" sqref="G36"/>
    </sheetView>
  </sheetViews>
  <sheetFormatPr defaultColWidth="9.140625" defaultRowHeight="15"/>
  <cols>
    <col min="1" max="1" width="4.421875" style="0" customWidth="1"/>
    <col min="2" max="2" width="13.8515625" style="0" customWidth="1"/>
    <col min="3" max="3" width="21.7109375" style="0" customWidth="1"/>
    <col min="4" max="4" width="5.7109375" style="0" customWidth="1"/>
    <col min="5" max="5" width="13.421875" style="0" customWidth="1"/>
  </cols>
  <sheetData>
    <row r="1" spans="1:8" ht="15.75" customHeight="1">
      <c r="A1" s="48" t="s">
        <v>408</v>
      </c>
      <c r="B1" s="48"/>
      <c r="C1" s="48"/>
      <c r="D1" s="48"/>
      <c r="E1" s="48"/>
      <c r="F1" s="48"/>
      <c r="G1" s="48"/>
      <c r="H1" s="48"/>
    </row>
    <row r="2" spans="1:8" ht="15.75" customHeight="1">
      <c r="A2" s="49" t="s">
        <v>64</v>
      </c>
      <c r="B2" s="49"/>
      <c r="C2" s="49"/>
      <c r="D2" s="49"/>
      <c r="E2" s="49"/>
      <c r="F2" s="49"/>
      <c r="G2" s="49"/>
      <c r="H2" s="49"/>
    </row>
    <row r="3" spans="1:8" ht="15.75" customHeight="1">
      <c r="A3" s="49" t="s">
        <v>59</v>
      </c>
      <c r="B3" s="49"/>
      <c r="C3" s="49"/>
      <c r="D3" s="49"/>
      <c r="E3" s="49"/>
      <c r="F3" s="49"/>
      <c r="G3" s="49"/>
      <c r="H3" s="49"/>
    </row>
    <row r="4" spans="1:5" ht="15">
      <c r="A4" s="1"/>
      <c r="B4" s="1"/>
      <c r="C4" s="1"/>
      <c r="D4" s="1"/>
      <c r="E4" s="1"/>
    </row>
    <row r="5" spans="1:5" ht="15" customHeight="1">
      <c r="A5" s="56" t="s">
        <v>0</v>
      </c>
      <c r="B5" s="55" t="s">
        <v>330</v>
      </c>
      <c r="C5" s="56" t="s">
        <v>73</v>
      </c>
      <c r="D5" s="55" t="s">
        <v>1</v>
      </c>
      <c r="E5" s="55" t="s">
        <v>85</v>
      </c>
    </row>
    <row r="6" spans="1:5" ht="26.25" customHeight="1">
      <c r="A6" s="56"/>
      <c r="B6" s="55"/>
      <c r="C6" s="56"/>
      <c r="D6" s="55"/>
      <c r="E6" s="55"/>
    </row>
    <row r="7" spans="1:5" ht="39">
      <c r="A7" s="51" t="s">
        <v>2</v>
      </c>
      <c r="B7" s="53" t="s">
        <v>50</v>
      </c>
      <c r="C7" s="10" t="s">
        <v>146</v>
      </c>
      <c r="D7" s="7" t="s">
        <v>3</v>
      </c>
      <c r="E7" s="9">
        <v>9226.2</v>
      </c>
    </row>
    <row r="8" spans="1:5" ht="51.75">
      <c r="A8" s="52"/>
      <c r="B8" s="54"/>
      <c r="C8" s="8" t="s">
        <v>147</v>
      </c>
      <c r="D8" s="7" t="s">
        <v>3</v>
      </c>
      <c r="E8" s="9">
        <v>9226.2</v>
      </c>
    </row>
    <row r="9" spans="1:5" ht="39">
      <c r="A9" s="51" t="s">
        <v>4</v>
      </c>
      <c r="B9" s="53" t="s">
        <v>50</v>
      </c>
      <c r="C9" s="10" t="s">
        <v>148</v>
      </c>
      <c r="D9" s="7" t="s">
        <v>3</v>
      </c>
      <c r="E9" s="9">
        <v>79.45</v>
      </c>
    </row>
    <row r="10" spans="1:5" ht="53.25" customHeight="1">
      <c r="A10" s="52"/>
      <c r="B10" s="54"/>
      <c r="C10" s="10" t="s">
        <v>414</v>
      </c>
      <c r="D10" s="7" t="s">
        <v>3</v>
      </c>
      <c r="E10" s="9">
        <v>79.45</v>
      </c>
    </row>
    <row r="11" spans="1:5" ht="34.5" customHeight="1">
      <c r="A11" s="51" t="s">
        <v>5</v>
      </c>
      <c r="B11" s="53" t="s">
        <v>50</v>
      </c>
      <c r="C11" s="10" t="s">
        <v>149</v>
      </c>
      <c r="D11" s="7" t="s">
        <v>3</v>
      </c>
      <c r="E11" s="9">
        <v>359.59</v>
      </c>
    </row>
    <row r="12" spans="1:5" ht="49.5" customHeight="1">
      <c r="A12" s="52"/>
      <c r="B12" s="54"/>
      <c r="C12" s="10" t="s">
        <v>150</v>
      </c>
      <c r="D12" s="7" t="s">
        <v>3</v>
      </c>
      <c r="E12" s="9">
        <v>359.59</v>
      </c>
    </row>
    <row r="13" spans="1:5" ht="30" customHeight="1">
      <c r="A13" s="51" t="s">
        <v>6</v>
      </c>
      <c r="B13" s="53" t="s">
        <v>50</v>
      </c>
      <c r="C13" s="10" t="s">
        <v>151</v>
      </c>
      <c r="D13" s="7" t="s">
        <v>3</v>
      </c>
      <c r="E13" s="9">
        <v>16154</v>
      </c>
    </row>
    <row r="14" spans="1:5" ht="42.75" customHeight="1">
      <c r="A14" s="52"/>
      <c r="B14" s="54"/>
      <c r="C14" s="10" t="s">
        <v>152</v>
      </c>
      <c r="D14" s="7" t="s">
        <v>3</v>
      </c>
      <c r="E14" s="9">
        <v>16154</v>
      </c>
    </row>
    <row r="15" spans="1:5" ht="30" customHeight="1">
      <c r="A15" s="51" t="s">
        <v>7</v>
      </c>
      <c r="B15" s="53" t="s">
        <v>50</v>
      </c>
      <c r="C15" s="10" t="s">
        <v>153</v>
      </c>
      <c r="D15" s="7" t="s">
        <v>3</v>
      </c>
      <c r="E15" s="9">
        <v>620.35</v>
      </c>
    </row>
    <row r="16" spans="1:5" ht="48" customHeight="1">
      <c r="A16" s="52"/>
      <c r="B16" s="54"/>
      <c r="C16" s="10" t="s">
        <v>154</v>
      </c>
      <c r="D16" s="7" t="s">
        <v>3</v>
      </c>
      <c r="E16" s="9">
        <v>620.35</v>
      </c>
    </row>
    <row r="17" spans="1:5" ht="44.25" customHeight="1">
      <c r="A17" s="51" t="s">
        <v>8</v>
      </c>
      <c r="B17" s="53" t="s">
        <v>50</v>
      </c>
      <c r="C17" s="10" t="s">
        <v>155</v>
      </c>
      <c r="D17" s="7" t="s">
        <v>3</v>
      </c>
      <c r="E17" s="9">
        <v>2628.22</v>
      </c>
    </row>
    <row r="18" spans="1:5" ht="42.75" customHeight="1">
      <c r="A18" s="52"/>
      <c r="B18" s="54"/>
      <c r="C18" s="10" t="s">
        <v>156</v>
      </c>
      <c r="D18" s="7" t="s">
        <v>3</v>
      </c>
      <c r="E18" s="9">
        <v>2628.22</v>
      </c>
    </row>
    <row r="19" spans="1:5" ht="26.25" customHeight="1">
      <c r="A19" s="51" t="s">
        <v>9</v>
      </c>
      <c r="B19" s="53" t="s">
        <v>50</v>
      </c>
      <c r="C19" s="10" t="s">
        <v>157</v>
      </c>
      <c r="D19" s="7" t="s">
        <v>3</v>
      </c>
      <c r="E19" s="9">
        <v>464.68</v>
      </c>
    </row>
    <row r="20" spans="1:5" ht="39" customHeight="1">
      <c r="A20" s="52"/>
      <c r="B20" s="54"/>
      <c r="C20" s="10" t="s">
        <v>158</v>
      </c>
      <c r="D20" s="7" t="s">
        <v>3</v>
      </c>
      <c r="E20" s="9">
        <v>464.68</v>
      </c>
    </row>
    <row r="21" spans="1:5" ht="43.5" customHeight="1">
      <c r="A21" s="51" t="s">
        <v>10</v>
      </c>
      <c r="B21" s="53" t="s">
        <v>50</v>
      </c>
      <c r="C21" s="10" t="s">
        <v>159</v>
      </c>
      <c r="D21" s="7" t="s">
        <v>3</v>
      </c>
      <c r="E21" s="9">
        <v>984</v>
      </c>
    </row>
    <row r="22" spans="1:5" ht="55.5" customHeight="1">
      <c r="A22" s="52"/>
      <c r="B22" s="54"/>
      <c r="C22" s="10" t="s">
        <v>160</v>
      </c>
      <c r="D22" s="7" t="s">
        <v>3</v>
      </c>
      <c r="E22" s="9">
        <v>984</v>
      </c>
    </row>
    <row r="23" spans="1:5" ht="30" customHeight="1">
      <c r="A23" s="51" t="s">
        <v>16</v>
      </c>
      <c r="B23" s="53" t="s">
        <v>50</v>
      </c>
      <c r="C23" s="10" t="s">
        <v>161</v>
      </c>
      <c r="D23" s="7" t="s">
        <v>3</v>
      </c>
      <c r="E23" s="9">
        <v>189.73</v>
      </c>
    </row>
    <row r="24" spans="1:5" ht="46.5" customHeight="1">
      <c r="A24" s="52"/>
      <c r="B24" s="54"/>
      <c r="C24" s="10" t="s">
        <v>162</v>
      </c>
      <c r="D24" s="7" t="s">
        <v>3</v>
      </c>
      <c r="E24" s="9">
        <v>189.73</v>
      </c>
    </row>
    <row r="25" spans="1:5" ht="39" customHeight="1">
      <c r="A25" s="51" t="s">
        <v>17</v>
      </c>
      <c r="B25" s="53" t="s">
        <v>50</v>
      </c>
      <c r="C25" s="10" t="s">
        <v>163</v>
      </c>
      <c r="D25" s="7" t="s">
        <v>3</v>
      </c>
      <c r="E25" s="9">
        <v>26705.76</v>
      </c>
    </row>
    <row r="26" spans="1:5" ht="47.25" customHeight="1">
      <c r="A26" s="52"/>
      <c r="B26" s="54"/>
      <c r="C26" s="10" t="s">
        <v>164</v>
      </c>
      <c r="D26" s="7" t="s">
        <v>3</v>
      </c>
      <c r="E26" s="9">
        <v>26705.76</v>
      </c>
    </row>
    <row r="27" spans="1:5" ht="41.25" customHeight="1">
      <c r="A27" s="51" t="s">
        <v>18</v>
      </c>
      <c r="B27" s="53" t="s">
        <v>50</v>
      </c>
      <c r="C27" s="10" t="s">
        <v>165</v>
      </c>
      <c r="D27" s="7" t="s">
        <v>3</v>
      </c>
      <c r="E27" s="9">
        <v>16319.88</v>
      </c>
    </row>
    <row r="28" spans="1:5" ht="50.25" customHeight="1">
      <c r="A28" s="52"/>
      <c r="B28" s="54"/>
      <c r="C28" s="10" t="s">
        <v>166</v>
      </c>
      <c r="D28" s="7" t="s">
        <v>3</v>
      </c>
      <c r="E28" s="9">
        <v>16319.88</v>
      </c>
    </row>
    <row r="29" spans="1:5" ht="41.25" customHeight="1">
      <c r="A29" s="51" t="s">
        <v>19</v>
      </c>
      <c r="B29" s="53" t="s">
        <v>50</v>
      </c>
      <c r="C29" s="10" t="s">
        <v>167</v>
      </c>
      <c r="D29" s="7" t="s">
        <v>3</v>
      </c>
      <c r="E29" s="9">
        <v>4238.43</v>
      </c>
    </row>
    <row r="30" spans="1:5" ht="54.75" customHeight="1">
      <c r="A30" s="52"/>
      <c r="B30" s="54"/>
      <c r="C30" s="10" t="s">
        <v>168</v>
      </c>
      <c r="D30" s="7" t="s">
        <v>3</v>
      </c>
      <c r="E30" s="9">
        <v>4238.43</v>
      </c>
    </row>
    <row r="31" spans="1:5" ht="30.75" customHeight="1">
      <c r="A31" s="51" t="s">
        <v>20</v>
      </c>
      <c r="B31" s="53" t="s">
        <v>50</v>
      </c>
      <c r="C31" s="10" t="s">
        <v>169</v>
      </c>
      <c r="D31" s="7" t="s">
        <v>3</v>
      </c>
      <c r="E31" s="9">
        <v>90.7</v>
      </c>
    </row>
    <row r="32" spans="1:5" ht="45" customHeight="1">
      <c r="A32" s="52"/>
      <c r="B32" s="54"/>
      <c r="C32" s="10" t="s">
        <v>170</v>
      </c>
      <c r="D32" s="7" t="s">
        <v>3</v>
      </c>
      <c r="E32" s="9">
        <v>90.7</v>
      </c>
    </row>
    <row r="33" spans="1:5" s="1" customFormat="1" ht="17.25" customHeight="1">
      <c r="A33" s="14"/>
      <c r="B33" s="15"/>
      <c r="C33" s="10" t="s">
        <v>15</v>
      </c>
      <c r="D33" s="7"/>
      <c r="E33" s="18">
        <f>SUM(E7,E9,E11,E13,E15,E17,E19,E21,E23,E25,E27,E29,E31)</f>
        <v>78060.99</v>
      </c>
    </row>
    <row r="34" spans="1:5" ht="15">
      <c r="A34" s="12"/>
      <c r="B34" s="12"/>
      <c r="C34" s="35" t="s">
        <v>171</v>
      </c>
      <c r="D34" s="12"/>
      <c r="E34" s="18">
        <f>SUM(E8,E10,E12,E14,E16,E18,E20,E22,E24,E26,E28,E30,E32)</f>
        <v>78060.99</v>
      </c>
    </row>
    <row r="35" spans="1:5" ht="15">
      <c r="A35" s="73" t="s">
        <v>14</v>
      </c>
      <c r="B35" s="58"/>
      <c r="C35" s="36"/>
      <c r="D35" s="36"/>
      <c r="E35" s="37">
        <v>78060.99</v>
      </c>
    </row>
  </sheetData>
  <sheetProtection/>
  <mergeCells count="35">
    <mergeCell ref="A5:A6"/>
    <mergeCell ref="B5:B6"/>
    <mergeCell ref="C5:C6"/>
    <mergeCell ref="D5:D6"/>
    <mergeCell ref="E5:E6"/>
    <mergeCell ref="A1:H1"/>
    <mergeCell ref="A2:H2"/>
    <mergeCell ref="A3:H3"/>
    <mergeCell ref="B11:B12"/>
    <mergeCell ref="A9:A10"/>
    <mergeCell ref="B9:B10"/>
    <mergeCell ref="A11:A12"/>
    <mergeCell ref="B7:B8"/>
    <mergeCell ref="A7:A8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31:A32"/>
    <mergeCell ref="B31:B32"/>
    <mergeCell ref="A35:B35"/>
    <mergeCell ref="A25:A26"/>
    <mergeCell ref="B25:B26"/>
    <mergeCell ref="A27:A28"/>
    <mergeCell ref="B27:B28"/>
    <mergeCell ref="A29:A30"/>
    <mergeCell ref="B29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20">
      <selection activeCell="G22" sqref="G22"/>
    </sheetView>
  </sheetViews>
  <sheetFormatPr defaultColWidth="9.140625" defaultRowHeight="15"/>
  <cols>
    <col min="1" max="1" width="4.00390625" style="0" customWidth="1"/>
    <col min="2" max="2" width="12.7109375" style="0" customWidth="1"/>
    <col min="3" max="3" width="22.8515625" style="0" customWidth="1"/>
    <col min="4" max="4" width="5.28125" style="0" customWidth="1"/>
    <col min="5" max="5" width="13.421875" style="0" customWidth="1"/>
  </cols>
  <sheetData>
    <row r="1" spans="1:8" ht="15.75" customHeight="1">
      <c r="A1" s="48" t="s">
        <v>409</v>
      </c>
      <c r="B1" s="48"/>
      <c r="C1" s="48"/>
      <c r="D1" s="48"/>
      <c r="E1" s="48"/>
      <c r="F1" s="48"/>
      <c r="G1" s="48"/>
      <c r="H1" s="48"/>
    </row>
    <row r="2" spans="1:8" ht="15.75" customHeight="1">
      <c r="A2" s="49" t="s">
        <v>65</v>
      </c>
      <c r="B2" s="49"/>
      <c r="C2" s="49"/>
      <c r="D2" s="49"/>
      <c r="E2" s="49"/>
      <c r="F2" s="49"/>
      <c r="G2" s="49"/>
      <c r="H2" s="49"/>
    </row>
    <row r="3" spans="1:8" ht="15.75" customHeight="1">
      <c r="A3" s="49" t="s">
        <v>56</v>
      </c>
      <c r="B3" s="49"/>
      <c r="C3" s="49"/>
      <c r="D3" s="49"/>
      <c r="E3" s="49"/>
      <c r="F3" s="49"/>
      <c r="G3" s="49"/>
      <c r="H3" s="49"/>
    </row>
    <row r="5" spans="1:5" ht="15" customHeight="1">
      <c r="A5" s="56" t="s">
        <v>0</v>
      </c>
      <c r="B5" s="55" t="s">
        <v>330</v>
      </c>
      <c r="C5" s="56" t="s">
        <v>73</v>
      </c>
      <c r="D5" s="55" t="s">
        <v>1</v>
      </c>
      <c r="E5" s="55" t="s">
        <v>85</v>
      </c>
    </row>
    <row r="6" spans="1:5" ht="36" customHeight="1">
      <c r="A6" s="56"/>
      <c r="B6" s="55"/>
      <c r="C6" s="56"/>
      <c r="D6" s="55"/>
      <c r="E6" s="55"/>
    </row>
    <row r="7" spans="1:5" ht="45.75" customHeight="1">
      <c r="A7" s="51" t="s">
        <v>2</v>
      </c>
      <c r="B7" s="53" t="s">
        <v>50</v>
      </c>
      <c r="C7" s="10" t="s">
        <v>415</v>
      </c>
      <c r="D7" s="7" t="s">
        <v>3</v>
      </c>
      <c r="E7" s="9">
        <v>30618.2</v>
      </c>
    </row>
    <row r="8" spans="1:5" ht="48.75" customHeight="1">
      <c r="A8" s="52"/>
      <c r="B8" s="54"/>
      <c r="C8" s="8" t="s">
        <v>172</v>
      </c>
      <c r="D8" s="7" t="s">
        <v>3</v>
      </c>
      <c r="E8" s="9">
        <v>30618.2</v>
      </c>
    </row>
    <row r="9" spans="1:5" ht="36" customHeight="1">
      <c r="A9" s="51" t="s">
        <v>4</v>
      </c>
      <c r="B9" s="53" t="s">
        <v>50</v>
      </c>
      <c r="C9" s="10" t="s">
        <v>173</v>
      </c>
      <c r="D9" s="7" t="s">
        <v>3</v>
      </c>
      <c r="E9" s="9">
        <v>1283.19</v>
      </c>
    </row>
    <row r="10" spans="1:5" ht="45.75" customHeight="1">
      <c r="A10" s="52"/>
      <c r="B10" s="54"/>
      <c r="C10" s="10" t="s">
        <v>419</v>
      </c>
      <c r="D10" s="7" t="s">
        <v>3</v>
      </c>
      <c r="E10" s="9">
        <v>1283.19</v>
      </c>
    </row>
    <row r="11" spans="1:5" ht="33" customHeight="1">
      <c r="A11" s="51" t="s">
        <v>5</v>
      </c>
      <c r="B11" s="53" t="s">
        <v>50</v>
      </c>
      <c r="C11" s="10" t="s">
        <v>174</v>
      </c>
      <c r="D11" s="7" t="s">
        <v>3</v>
      </c>
      <c r="E11" s="9">
        <v>9023.26</v>
      </c>
    </row>
    <row r="12" spans="1:5" ht="45.75" customHeight="1">
      <c r="A12" s="52"/>
      <c r="B12" s="54"/>
      <c r="C12" s="8" t="s">
        <v>175</v>
      </c>
      <c r="D12" s="7" t="s">
        <v>3</v>
      </c>
      <c r="E12" s="9">
        <v>9023.26</v>
      </c>
    </row>
    <row r="13" spans="1:5" ht="30.75" customHeight="1">
      <c r="A13" s="51" t="s">
        <v>6</v>
      </c>
      <c r="B13" s="53" t="s">
        <v>50</v>
      </c>
      <c r="C13" s="10" t="s">
        <v>176</v>
      </c>
      <c r="D13" s="7" t="s">
        <v>3</v>
      </c>
      <c r="E13" s="9">
        <v>11858.49</v>
      </c>
    </row>
    <row r="14" spans="1:5" ht="43.5" customHeight="1">
      <c r="A14" s="52"/>
      <c r="B14" s="54"/>
      <c r="C14" s="10" t="s">
        <v>418</v>
      </c>
      <c r="D14" s="7" t="s">
        <v>3</v>
      </c>
      <c r="E14" s="9">
        <v>11858.49</v>
      </c>
    </row>
    <row r="15" spans="1:5" s="1" customFormat="1" ht="43.5" customHeight="1">
      <c r="A15" s="51" t="s">
        <v>7</v>
      </c>
      <c r="B15" s="53" t="s">
        <v>50</v>
      </c>
      <c r="C15" s="10" t="s">
        <v>177</v>
      </c>
      <c r="D15" s="7" t="s">
        <v>3</v>
      </c>
      <c r="E15" s="9">
        <v>669</v>
      </c>
    </row>
    <row r="16" spans="1:5" s="1" customFormat="1" ht="43.5" customHeight="1">
      <c r="A16" s="72"/>
      <c r="B16" s="54"/>
      <c r="C16" s="10" t="s">
        <v>420</v>
      </c>
      <c r="D16" s="7" t="s">
        <v>3</v>
      </c>
      <c r="E16" s="9">
        <v>669</v>
      </c>
    </row>
    <row r="17" spans="1:5" s="1" customFormat="1" ht="69.75" customHeight="1">
      <c r="A17" s="51" t="s">
        <v>8</v>
      </c>
      <c r="B17" s="53" t="s">
        <v>50</v>
      </c>
      <c r="C17" s="10" t="s">
        <v>178</v>
      </c>
      <c r="D17" s="7" t="s">
        <v>3</v>
      </c>
      <c r="E17" s="9">
        <v>40520.1</v>
      </c>
    </row>
    <row r="18" spans="1:5" s="1" customFormat="1" ht="67.5" customHeight="1">
      <c r="A18" s="52"/>
      <c r="B18" s="54"/>
      <c r="C18" s="10" t="s">
        <v>421</v>
      </c>
      <c r="D18" s="7" t="s">
        <v>3</v>
      </c>
      <c r="E18" s="9">
        <v>40520.1</v>
      </c>
    </row>
    <row r="19" spans="1:5" s="1" customFormat="1" ht="34.5" customHeight="1">
      <c r="A19" s="51">
        <v>7</v>
      </c>
      <c r="B19" s="53" t="s">
        <v>50</v>
      </c>
      <c r="C19" s="10" t="s">
        <v>179</v>
      </c>
      <c r="D19" s="7" t="s">
        <v>3</v>
      </c>
      <c r="E19" s="9">
        <v>2290.3</v>
      </c>
    </row>
    <row r="20" spans="1:5" s="1" customFormat="1" ht="43.5" customHeight="1">
      <c r="A20" s="52"/>
      <c r="B20" s="54"/>
      <c r="C20" s="10" t="s">
        <v>422</v>
      </c>
      <c r="D20" s="7" t="s">
        <v>3</v>
      </c>
      <c r="E20" s="9">
        <v>2290.3</v>
      </c>
    </row>
    <row r="21" spans="1:5" s="1" customFormat="1" ht="36" customHeight="1">
      <c r="A21" s="51">
        <v>8</v>
      </c>
      <c r="B21" s="53" t="s">
        <v>50</v>
      </c>
      <c r="C21" s="10" t="s">
        <v>180</v>
      </c>
      <c r="D21" s="7" t="s">
        <v>3</v>
      </c>
      <c r="E21" s="9">
        <v>30530.25</v>
      </c>
    </row>
    <row r="22" spans="1:5" s="1" customFormat="1" ht="48" customHeight="1">
      <c r="A22" s="52"/>
      <c r="B22" s="54"/>
      <c r="C22" s="10" t="s">
        <v>423</v>
      </c>
      <c r="D22" s="7" t="s">
        <v>3</v>
      </c>
      <c r="E22" s="9">
        <v>30530.25</v>
      </c>
    </row>
    <row r="23" spans="1:5" s="1" customFormat="1" ht="43.5" customHeight="1">
      <c r="A23" s="51">
        <v>9</v>
      </c>
      <c r="B23" s="53" t="s">
        <v>50</v>
      </c>
      <c r="C23" s="10" t="s">
        <v>181</v>
      </c>
      <c r="D23" s="7" t="s">
        <v>3</v>
      </c>
      <c r="E23" s="9">
        <v>37095.25</v>
      </c>
    </row>
    <row r="24" spans="1:5" s="1" customFormat="1" ht="43.5" customHeight="1">
      <c r="A24" s="52"/>
      <c r="B24" s="54"/>
      <c r="C24" s="10" t="s">
        <v>417</v>
      </c>
      <c r="D24" s="7" t="s">
        <v>3</v>
      </c>
      <c r="E24" s="9">
        <v>37095.25</v>
      </c>
    </row>
    <row r="25" spans="1:5" s="1" customFormat="1" ht="19.5" customHeight="1">
      <c r="A25" s="28"/>
      <c r="B25" s="68"/>
      <c r="C25" s="10" t="s">
        <v>15</v>
      </c>
      <c r="D25" s="29"/>
      <c r="E25" s="43">
        <f>SUM(E7,E9,E11,E13,E15,E17,E19,E21,E23)</f>
        <v>163888.03999999998</v>
      </c>
    </row>
    <row r="26" spans="1:5" s="1" customFormat="1" ht="19.5" customHeight="1">
      <c r="A26" s="27"/>
      <c r="B26" s="69"/>
      <c r="C26" s="10" t="s">
        <v>416</v>
      </c>
      <c r="D26" s="29"/>
      <c r="E26" s="43">
        <f>SUM(E8,E10,E12,E14,E16,E18,E20,E22,E24)</f>
        <v>163888.03999999998</v>
      </c>
    </row>
    <row r="27" spans="1:5" ht="15">
      <c r="A27" s="76" t="s">
        <v>14</v>
      </c>
      <c r="B27" s="77"/>
      <c r="C27" s="38"/>
      <c r="D27" s="74">
        <f>SUM(E7,E9,E11,E13,E15,E17,E19,E21,E23)</f>
        <v>163888.03999999998</v>
      </c>
      <c r="E27" s="75"/>
    </row>
  </sheetData>
  <sheetProtection/>
  <mergeCells count="29">
    <mergeCell ref="A13:A14"/>
    <mergeCell ref="B13:B14"/>
    <mergeCell ref="B19:B20"/>
    <mergeCell ref="A23:A24"/>
    <mergeCell ref="B21:B22"/>
    <mergeCell ref="B23:B24"/>
    <mergeCell ref="A19:A20"/>
    <mergeCell ref="B17:B18"/>
    <mergeCell ref="A7:A8"/>
    <mergeCell ref="B7:B8"/>
    <mergeCell ref="A9:A10"/>
    <mergeCell ref="B9:B10"/>
    <mergeCell ref="B11:B12"/>
    <mergeCell ref="A11:A12"/>
    <mergeCell ref="D27:E27"/>
    <mergeCell ref="B25:B26"/>
    <mergeCell ref="A15:A16"/>
    <mergeCell ref="B15:B16"/>
    <mergeCell ref="A17:A18"/>
    <mergeCell ref="A27:B27"/>
    <mergeCell ref="A21:A22"/>
    <mergeCell ref="A1:H1"/>
    <mergeCell ref="A2:H2"/>
    <mergeCell ref="A3:H3"/>
    <mergeCell ref="C5:C6"/>
    <mergeCell ref="D5:D6"/>
    <mergeCell ref="E5:E6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view="pageLayout" workbookViewId="0" topLeftCell="A31">
      <selection activeCell="H39" sqref="H39"/>
    </sheetView>
  </sheetViews>
  <sheetFormatPr defaultColWidth="9.140625" defaultRowHeight="15"/>
  <cols>
    <col min="1" max="1" width="4.7109375" style="0" customWidth="1"/>
    <col min="2" max="2" width="11.28125" style="0" customWidth="1"/>
    <col min="3" max="3" width="27.28125" style="0" customWidth="1"/>
    <col min="4" max="4" width="4.8515625" style="0" customWidth="1"/>
    <col min="5" max="5" width="11.28125" style="0" customWidth="1"/>
  </cols>
  <sheetData>
    <row r="1" spans="1:8" ht="15.75" customHeight="1">
      <c r="A1" s="48" t="s">
        <v>409</v>
      </c>
      <c r="B1" s="48"/>
      <c r="C1" s="48"/>
      <c r="D1" s="48"/>
      <c r="E1" s="48"/>
      <c r="F1" s="48"/>
      <c r="G1" s="48"/>
      <c r="H1" s="48"/>
    </row>
    <row r="2" spans="1:8" ht="15.75" customHeight="1">
      <c r="A2" s="49" t="s">
        <v>66</v>
      </c>
      <c r="B2" s="49"/>
      <c r="C2" s="49"/>
      <c r="D2" s="49"/>
      <c r="E2" s="49"/>
      <c r="F2" s="49"/>
      <c r="G2" s="49"/>
      <c r="H2" s="49"/>
    </row>
    <row r="3" spans="1:8" ht="15.75" customHeight="1">
      <c r="A3" s="49" t="s">
        <v>51</v>
      </c>
      <c r="B3" s="49"/>
      <c r="C3" s="49"/>
      <c r="D3" s="49"/>
      <c r="E3" s="49"/>
      <c r="F3" s="49"/>
      <c r="G3" s="49"/>
      <c r="H3" s="49"/>
    </row>
    <row r="6" spans="1:5" ht="15" customHeight="1">
      <c r="A6" s="56" t="s">
        <v>0</v>
      </c>
      <c r="B6" s="55" t="s">
        <v>330</v>
      </c>
      <c r="C6" s="56" t="s">
        <v>73</v>
      </c>
      <c r="D6" s="55" t="s">
        <v>1</v>
      </c>
      <c r="E6" s="55" t="s">
        <v>85</v>
      </c>
    </row>
    <row r="7" spans="1:5" ht="45.75" customHeight="1">
      <c r="A7" s="56"/>
      <c r="B7" s="55"/>
      <c r="C7" s="56"/>
      <c r="D7" s="55"/>
      <c r="E7" s="55"/>
    </row>
    <row r="8" spans="1:5" ht="30.75" customHeight="1">
      <c r="A8" s="51" t="s">
        <v>2</v>
      </c>
      <c r="B8" s="53" t="s">
        <v>50</v>
      </c>
      <c r="C8" s="10" t="s">
        <v>182</v>
      </c>
      <c r="D8" s="7" t="s">
        <v>3</v>
      </c>
      <c r="E8" s="9">
        <v>27941.54</v>
      </c>
    </row>
    <row r="9" spans="1:5" ht="30" customHeight="1">
      <c r="A9" s="52"/>
      <c r="B9" s="54"/>
      <c r="C9" s="8" t="s">
        <v>183</v>
      </c>
      <c r="D9" s="7" t="s">
        <v>3</v>
      </c>
      <c r="E9" s="9">
        <v>27941.54</v>
      </c>
    </row>
    <row r="10" spans="1:5" ht="46.5" customHeight="1">
      <c r="A10" s="51" t="s">
        <v>4</v>
      </c>
      <c r="B10" s="53" t="s">
        <v>50</v>
      </c>
      <c r="C10" s="10" t="s">
        <v>184</v>
      </c>
      <c r="D10" s="7" t="s">
        <v>3</v>
      </c>
      <c r="E10" s="9">
        <v>151.35</v>
      </c>
    </row>
    <row r="11" spans="1:5" ht="49.5" customHeight="1">
      <c r="A11" s="52"/>
      <c r="B11" s="54"/>
      <c r="C11" s="8" t="s">
        <v>185</v>
      </c>
      <c r="D11" s="7" t="s">
        <v>3</v>
      </c>
      <c r="E11" s="9">
        <v>151.35</v>
      </c>
    </row>
    <row r="12" spans="1:5" ht="25.5" customHeight="1">
      <c r="A12" s="51" t="s">
        <v>5</v>
      </c>
      <c r="B12" s="53" t="s">
        <v>50</v>
      </c>
      <c r="C12" s="10" t="s">
        <v>186</v>
      </c>
      <c r="D12" s="7" t="s">
        <v>3</v>
      </c>
      <c r="E12" s="9">
        <v>2854.68</v>
      </c>
    </row>
    <row r="13" spans="1:5" ht="25.5" customHeight="1">
      <c r="A13" s="52"/>
      <c r="B13" s="54"/>
      <c r="C13" s="8" t="s">
        <v>187</v>
      </c>
      <c r="D13" s="7" t="s">
        <v>3</v>
      </c>
      <c r="E13" s="9">
        <v>2854.68</v>
      </c>
    </row>
    <row r="14" spans="1:5" s="1" customFormat="1" ht="26.25" customHeight="1">
      <c r="A14" s="51" t="s">
        <v>6</v>
      </c>
      <c r="B14" s="53" t="s">
        <v>50</v>
      </c>
      <c r="C14" s="10" t="s">
        <v>188</v>
      </c>
      <c r="D14" s="7" t="s">
        <v>3</v>
      </c>
      <c r="E14" s="9">
        <v>5450</v>
      </c>
    </row>
    <row r="15" spans="1:5" s="1" customFormat="1" ht="37.5" customHeight="1">
      <c r="A15" s="52"/>
      <c r="B15" s="54"/>
      <c r="C15" s="8" t="s">
        <v>189</v>
      </c>
      <c r="D15" s="7" t="s">
        <v>3</v>
      </c>
      <c r="E15" s="9">
        <v>5450</v>
      </c>
    </row>
    <row r="16" spans="1:5" ht="24.75" customHeight="1">
      <c r="A16" s="51" t="s">
        <v>7</v>
      </c>
      <c r="B16" s="53" t="s">
        <v>50</v>
      </c>
      <c r="C16" s="10" t="s">
        <v>190</v>
      </c>
      <c r="D16" s="7" t="s">
        <v>3</v>
      </c>
      <c r="E16" s="9">
        <v>1064.8</v>
      </c>
    </row>
    <row r="17" spans="1:5" ht="31.5" customHeight="1">
      <c r="A17" s="52"/>
      <c r="B17" s="54"/>
      <c r="C17" s="10" t="s">
        <v>193</v>
      </c>
      <c r="D17" s="7" t="s">
        <v>3</v>
      </c>
      <c r="E17" s="9">
        <v>1064.8</v>
      </c>
    </row>
    <row r="18" spans="1:5" ht="23.25" customHeight="1">
      <c r="A18" s="51">
        <v>6</v>
      </c>
      <c r="B18" s="53" t="s">
        <v>50</v>
      </c>
      <c r="C18" s="10" t="s">
        <v>191</v>
      </c>
      <c r="D18" s="7" t="s">
        <v>3</v>
      </c>
      <c r="E18" s="9">
        <v>316.76</v>
      </c>
    </row>
    <row r="19" spans="1:5" ht="30.75" customHeight="1">
      <c r="A19" s="52"/>
      <c r="B19" s="54"/>
      <c r="C19" s="10" t="s">
        <v>194</v>
      </c>
      <c r="D19" s="7" t="s">
        <v>3</v>
      </c>
      <c r="E19" s="9">
        <v>316.76</v>
      </c>
    </row>
    <row r="20" spans="1:5" ht="23.25" customHeight="1">
      <c r="A20" s="51">
        <v>7</v>
      </c>
      <c r="B20" s="53" t="s">
        <v>50</v>
      </c>
      <c r="C20" s="10" t="s">
        <v>192</v>
      </c>
      <c r="D20" s="7" t="s">
        <v>3</v>
      </c>
      <c r="E20" s="9">
        <v>1843.92</v>
      </c>
    </row>
    <row r="21" spans="1:5" ht="30.75" customHeight="1">
      <c r="A21" s="52"/>
      <c r="B21" s="54"/>
      <c r="C21" s="10" t="s">
        <v>195</v>
      </c>
      <c r="D21" s="7" t="s">
        <v>3</v>
      </c>
      <c r="E21" s="9">
        <v>1843.92</v>
      </c>
    </row>
    <row r="22" spans="1:5" ht="26.25" customHeight="1">
      <c r="A22" s="51">
        <v>8</v>
      </c>
      <c r="B22" s="53" t="s">
        <v>50</v>
      </c>
      <c r="C22" s="10" t="s">
        <v>196</v>
      </c>
      <c r="D22" s="7" t="s">
        <v>3</v>
      </c>
      <c r="E22" s="9">
        <v>212.9</v>
      </c>
    </row>
    <row r="23" spans="1:5" ht="37.5" customHeight="1">
      <c r="A23" s="52"/>
      <c r="B23" s="54"/>
      <c r="C23" s="10" t="s">
        <v>197</v>
      </c>
      <c r="D23" s="7" t="s">
        <v>3</v>
      </c>
      <c r="E23" s="9">
        <v>212.9</v>
      </c>
    </row>
    <row r="24" spans="1:5" ht="26.25" customHeight="1">
      <c r="A24" s="51">
        <v>9</v>
      </c>
      <c r="B24" s="53" t="s">
        <v>50</v>
      </c>
      <c r="C24" s="10" t="s">
        <v>198</v>
      </c>
      <c r="D24" s="7" t="s">
        <v>3</v>
      </c>
      <c r="E24" s="9">
        <v>197</v>
      </c>
    </row>
    <row r="25" spans="1:5" ht="29.25" customHeight="1">
      <c r="A25" s="52"/>
      <c r="B25" s="54"/>
      <c r="C25" s="10" t="s">
        <v>199</v>
      </c>
      <c r="D25" s="7" t="s">
        <v>3</v>
      </c>
      <c r="E25" s="9">
        <v>197</v>
      </c>
    </row>
    <row r="26" spans="1:5" ht="29.25" customHeight="1">
      <c r="A26" s="51" t="s">
        <v>17</v>
      </c>
      <c r="B26" s="53" t="s">
        <v>50</v>
      </c>
      <c r="C26" s="10" t="s">
        <v>200</v>
      </c>
      <c r="D26" s="7" t="s">
        <v>3</v>
      </c>
      <c r="E26" s="9">
        <v>1965.22</v>
      </c>
    </row>
    <row r="27" spans="1:5" ht="32.25" customHeight="1">
      <c r="A27" s="52"/>
      <c r="B27" s="54"/>
      <c r="C27" s="10" t="s">
        <v>201</v>
      </c>
      <c r="D27" s="7" t="s">
        <v>3</v>
      </c>
      <c r="E27" s="9">
        <v>1965.22</v>
      </c>
    </row>
    <row r="28" spans="1:5" ht="25.5" customHeight="1">
      <c r="A28" s="51">
        <v>11</v>
      </c>
      <c r="B28" s="53" t="s">
        <v>50</v>
      </c>
      <c r="C28" s="10" t="s">
        <v>202</v>
      </c>
      <c r="D28" s="7" t="s">
        <v>3</v>
      </c>
      <c r="E28" s="9">
        <v>1439.21</v>
      </c>
    </row>
    <row r="29" spans="1:5" ht="27" customHeight="1">
      <c r="A29" s="52"/>
      <c r="B29" s="54"/>
      <c r="C29" s="10" t="s">
        <v>203</v>
      </c>
      <c r="D29" s="7" t="s">
        <v>3</v>
      </c>
      <c r="E29" s="9">
        <v>1439.21</v>
      </c>
    </row>
    <row r="30" spans="1:5" ht="27.75" customHeight="1">
      <c r="A30" s="51">
        <v>12</v>
      </c>
      <c r="B30" s="53" t="s">
        <v>50</v>
      </c>
      <c r="C30" s="10" t="s">
        <v>204</v>
      </c>
      <c r="D30" s="7" t="s">
        <v>3</v>
      </c>
      <c r="E30" s="9">
        <v>330.9</v>
      </c>
    </row>
    <row r="31" spans="1:5" ht="32.25" customHeight="1">
      <c r="A31" s="52"/>
      <c r="B31" s="54"/>
      <c r="C31" s="10" t="s">
        <v>205</v>
      </c>
      <c r="D31" s="7" t="s">
        <v>3</v>
      </c>
      <c r="E31" s="9">
        <v>330.9</v>
      </c>
    </row>
    <row r="32" spans="1:5" ht="27.75" customHeight="1">
      <c r="A32" s="51">
        <v>13</v>
      </c>
      <c r="B32" s="53" t="s">
        <v>50</v>
      </c>
      <c r="C32" s="10" t="s">
        <v>206</v>
      </c>
      <c r="D32" s="7" t="s">
        <v>3</v>
      </c>
      <c r="E32" s="9">
        <v>564.69</v>
      </c>
    </row>
    <row r="33" spans="1:5" ht="43.5" customHeight="1">
      <c r="A33" s="52"/>
      <c r="B33" s="54"/>
      <c r="C33" s="10" t="s">
        <v>207</v>
      </c>
      <c r="D33" s="7" t="s">
        <v>3</v>
      </c>
      <c r="E33" s="9">
        <v>564.69</v>
      </c>
    </row>
    <row r="34" spans="1:5" ht="31.5" customHeight="1">
      <c r="A34" s="51">
        <v>14</v>
      </c>
      <c r="B34" s="53" t="s">
        <v>50</v>
      </c>
      <c r="C34" s="10" t="s">
        <v>208</v>
      </c>
      <c r="D34" s="7" t="s">
        <v>3</v>
      </c>
      <c r="E34" s="9">
        <v>188.79</v>
      </c>
    </row>
    <row r="35" spans="1:5" ht="33.75" customHeight="1">
      <c r="A35" s="52"/>
      <c r="B35" s="54"/>
      <c r="C35" s="10" t="s">
        <v>209</v>
      </c>
      <c r="D35" s="7" t="s">
        <v>3</v>
      </c>
      <c r="E35" s="9">
        <v>188.79</v>
      </c>
    </row>
    <row r="36" spans="1:5" ht="29.25" customHeight="1">
      <c r="A36" s="51">
        <v>15</v>
      </c>
      <c r="B36" s="53" t="s">
        <v>50</v>
      </c>
      <c r="C36" s="10" t="s">
        <v>210</v>
      </c>
      <c r="D36" s="7" t="s">
        <v>3</v>
      </c>
      <c r="E36" s="9">
        <v>3400.15</v>
      </c>
    </row>
    <row r="37" spans="1:5" ht="25.5" customHeight="1">
      <c r="A37" s="52"/>
      <c r="B37" s="54"/>
      <c r="C37" s="10" t="s">
        <v>211</v>
      </c>
      <c r="D37" s="7" t="s">
        <v>3</v>
      </c>
      <c r="E37" s="9">
        <v>3400.15</v>
      </c>
    </row>
    <row r="38" spans="1:5" ht="27" customHeight="1">
      <c r="A38" s="51" t="s">
        <v>23</v>
      </c>
      <c r="B38" s="53" t="s">
        <v>50</v>
      </c>
      <c r="C38" s="10" t="s">
        <v>212</v>
      </c>
      <c r="D38" s="7" t="s">
        <v>3</v>
      </c>
      <c r="E38" s="9">
        <v>7665.29</v>
      </c>
    </row>
    <row r="39" spans="1:5" ht="37.5" customHeight="1">
      <c r="A39" s="52"/>
      <c r="B39" s="54"/>
      <c r="C39" s="10" t="s">
        <v>213</v>
      </c>
      <c r="D39" s="7" t="s">
        <v>3</v>
      </c>
      <c r="E39" s="9">
        <v>7665.29</v>
      </c>
    </row>
    <row r="40" spans="1:5" s="1" customFormat="1" ht="37.5" customHeight="1">
      <c r="A40" s="51">
        <v>17</v>
      </c>
      <c r="B40" s="53" t="s">
        <v>50</v>
      </c>
      <c r="C40" s="10" t="s">
        <v>214</v>
      </c>
      <c r="D40" s="7" t="s">
        <v>3</v>
      </c>
      <c r="E40" s="9">
        <v>250</v>
      </c>
    </row>
    <row r="41" spans="1:5" s="1" customFormat="1" ht="37.5" customHeight="1">
      <c r="A41" s="52"/>
      <c r="B41" s="54"/>
      <c r="C41" s="10" t="s">
        <v>215</v>
      </c>
      <c r="D41" s="7" t="s">
        <v>3</v>
      </c>
      <c r="E41" s="9">
        <v>250</v>
      </c>
    </row>
    <row r="42" spans="1:5" ht="26.25">
      <c r="A42" s="51">
        <v>18</v>
      </c>
      <c r="B42" s="53" t="s">
        <v>50</v>
      </c>
      <c r="C42" s="10" t="s">
        <v>216</v>
      </c>
      <c r="D42" s="7" t="s">
        <v>3</v>
      </c>
      <c r="E42" s="9">
        <v>230</v>
      </c>
    </row>
    <row r="43" spans="1:5" ht="26.25">
      <c r="A43" s="52"/>
      <c r="B43" s="54"/>
      <c r="C43" s="10" t="s">
        <v>424</v>
      </c>
      <c r="D43" s="7" t="s">
        <v>3</v>
      </c>
      <c r="E43" s="9">
        <v>230</v>
      </c>
    </row>
    <row r="44" spans="1:5" ht="15">
      <c r="A44" s="73" t="s">
        <v>14</v>
      </c>
      <c r="B44" s="58"/>
      <c r="C44" s="36"/>
      <c r="D44" s="36"/>
      <c r="E44" s="37">
        <f>SUM(E8,E10,E12,E14,E16,E18,E20,E22,E24,E26,E28,E30,E32,E34,E36,E38,E40,E42)</f>
        <v>56067.20000000001</v>
      </c>
    </row>
  </sheetData>
  <sheetProtection/>
  <mergeCells count="45">
    <mergeCell ref="A6:A7"/>
    <mergeCell ref="B6:B7"/>
    <mergeCell ref="C6:C7"/>
    <mergeCell ref="D6:D7"/>
    <mergeCell ref="E6:E7"/>
    <mergeCell ref="A1:H1"/>
    <mergeCell ref="A2:H2"/>
    <mergeCell ref="A3:H3"/>
    <mergeCell ref="A8:A9"/>
    <mergeCell ref="B8:B9"/>
    <mergeCell ref="A10:A11"/>
    <mergeCell ref="B10:B11"/>
    <mergeCell ref="A12:A13"/>
    <mergeCell ref="B12:B13"/>
    <mergeCell ref="A16:A17"/>
    <mergeCell ref="B16:B17"/>
    <mergeCell ref="A18:A19"/>
    <mergeCell ref="B18:B19"/>
    <mergeCell ref="A20:A21"/>
    <mergeCell ref="B20:B21"/>
    <mergeCell ref="B30:B31"/>
    <mergeCell ref="A22:A23"/>
    <mergeCell ref="B22:B23"/>
    <mergeCell ref="A24:A25"/>
    <mergeCell ref="B24:B25"/>
    <mergeCell ref="B28:B29"/>
    <mergeCell ref="A44:B44"/>
    <mergeCell ref="A32:A33"/>
    <mergeCell ref="B32:B33"/>
    <mergeCell ref="A34:A35"/>
    <mergeCell ref="B34:B35"/>
    <mergeCell ref="A36:A37"/>
    <mergeCell ref="B36:B37"/>
    <mergeCell ref="A40:A41"/>
    <mergeCell ref="B40:B41"/>
    <mergeCell ref="A14:A15"/>
    <mergeCell ref="B14:B15"/>
    <mergeCell ref="A38:A39"/>
    <mergeCell ref="B38:B39"/>
    <mergeCell ref="A42:A43"/>
    <mergeCell ref="B42:B43"/>
    <mergeCell ref="A26:A27"/>
    <mergeCell ref="B26:B27"/>
    <mergeCell ref="A28:A29"/>
    <mergeCell ref="A30:A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view="pageLayout" workbookViewId="0" topLeftCell="A7">
      <selection activeCell="C16" sqref="C16"/>
    </sheetView>
  </sheetViews>
  <sheetFormatPr defaultColWidth="9.140625" defaultRowHeight="15"/>
  <cols>
    <col min="1" max="1" width="3.7109375" style="0" customWidth="1"/>
    <col min="2" max="2" width="13.28125" style="0" customWidth="1"/>
    <col min="3" max="3" width="24.28125" style="0" customWidth="1"/>
    <col min="4" max="4" width="5.140625" style="0" customWidth="1"/>
    <col min="5" max="5" width="14.00390625" style="0" customWidth="1"/>
  </cols>
  <sheetData>
    <row r="1" spans="1:7" ht="15.75" customHeight="1">
      <c r="A1" s="48" t="s">
        <v>410</v>
      </c>
      <c r="B1" s="48"/>
      <c r="C1" s="48"/>
      <c r="D1" s="48"/>
      <c r="E1" s="48"/>
      <c r="F1" s="48"/>
      <c r="G1" s="48"/>
    </row>
    <row r="2" spans="1:7" ht="15.75" customHeight="1">
      <c r="A2" s="49" t="s">
        <v>67</v>
      </c>
      <c r="B2" s="49"/>
      <c r="C2" s="49"/>
      <c r="D2" s="49"/>
      <c r="E2" s="49"/>
      <c r="F2" s="49"/>
      <c r="G2" s="49"/>
    </row>
    <row r="3" spans="1:7" ht="15.75" customHeight="1">
      <c r="A3" s="49" t="s">
        <v>51</v>
      </c>
      <c r="B3" s="49"/>
      <c r="C3" s="49"/>
      <c r="D3" s="49"/>
      <c r="E3" s="49"/>
      <c r="F3" s="49"/>
      <c r="G3" s="49"/>
    </row>
    <row r="5" spans="1:5" ht="15" customHeight="1">
      <c r="A5" s="56" t="s">
        <v>0</v>
      </c>
      <c r="B5" s="55" t="s">
        <v>330</v>
      </c>
      <c r="C5" s="56" t="s">
        <v>73</v>
      </c>
      <c r="D5" s="55" t="s">
        <v>1</v>
      </c>
      <c r="E5" s="55" t="s">
        <v>85</v>
      </c>
    </row>
    <row r="6" spans="1:5" ht="26.25" customHeight="1">
      <c r="A6" s="56"/>
      <c r="B6" s="55"/>
      <c r="C6" s="56"/>
      <c r="D6" s="55"/>
      <c r="E6" s="55"/>
    </row>
    <row r="7" spans="1:5" ht="26.25" customHeight="1">
      <c r="A7" s="51" t="s">
        <v>2</v>
      </c>
      <c r="B7" s="53" t="s">
        <v>50</v>
      </c>
      <c r="C7" s="10" t="s">
        <v>217</v>
      </c>
      <c r="D7" s="7" t="s">
        <v>3</v>
      </c>
      <c r="E7" s="9">
        <v>5327</v>
      </c>
    </row>
    <row r="8" spans="1:5" ht="38.25" customHeight="1">
      <c r="A8" s="52"/>
      <c r="B8" s="54"/>
      <c r="C8" s="8" t="s">
        <v>218</v>
      </c>
      <c r="D8" s="7" t="s">
        <v>3</v>
      </c>
      <c r="E8" s="9">
        <v>5327</v>
      </c>
    </row>
    <row r="9" spans="1:5" ht="30.75" customHeight="1">
      <c r="A9" s="51" t="s">
        <v>4</v>
      </c>
      <c r="B9" s="53" t="s">
        <v>50</v>
      </c>
      <c r="C9" s="10" t="s">
        <v>27</v>
      </c>
      <c r="D9" s="7" t="s">
        <v>3</v>
      </c>
      <c r="E9" s="9">
        <v>2438.55</v>
      </c>
    </row>
    <row r="10" spans="1:5" ht="36.75" customHeight="1">
      <c r="A10" s="52"/>
      <c r="B10" s="54"/>
      <c r="C10" s="10" t="s">
        <v>219</v>
      </c>
      <c r="D10" s="7" t="s">
        <v>3</v>
      </c>
      <c r="E10" s="9">
        <v>2438.55</v>
      </c>
    </row>
    <row r="11" spans="1:5" ht="38.25" customHeight="1">
      <c r="A11" s="51" t="s">
        <v>5</v>
      </c>
      <c r="B11" s="53" t="s">
        <v>50</v>
      </c>
      <c r="C11" s="10" t="s">
        <v>220</v>
      </c>
      <c r="D11" s="7" t="s">
        <v>3</v>
      </c>
      <c r="E11" s="9">
        <v>2179.79</v>
      </c>
    </row>
    <row r="12" spans="1:5" ht="42" customHeight="1">
      <c r="A12" s="52"/>
      <c r="B12" s="54"/>
      <c r="C12" s="8" t="s">
        <v>221</v>
      </c>
      <c r="D12" s="7" t="s">
        <v>3</v>
      </c>
      <c r="E12" s="9">
        <v>2179.79</v>
      </c>
    </row>
    <row r="13" spans="1:5" ht="26.25" customHeight="1">
      <c r="A13" s="51" t="s">
        <v>6</v>
      </c>
      <c r="B13" s="53" t="s">
        <v>50</v>
      </c>
      <c r="C13" s="10" t="s">
        <v>222</v>
      </c>
      <c r="D13" s="7" t="s">
        <v>3</v>
      </c>
      <c r="E13" s="9">
        <v>1489.59</v>
      </c>
    </row>
    <row r="14" spans="1:5" ht="45.75" customHeight="1">
      <c r="A14" s="52"/>
      <c r="B14" s="54"/>
      <c r="C14" s="10" t="s">
        <v>223</v>
      </c>
      <c r="D14" s="7" t="s">
        <v>3</v>
      </c>
      <c r="E14" s="9">
        <v>1489.59</v>
      </c>
    </row>
    <row r="15" spans="1:5" ht="24.75" customHeight="1">
      <c r="A15" s="51" t="s">
        <v>7</v>
      </c>
      <c r="B15" s="53" t="s">
        <v>50</v>
      </c>
      <c r="C15" s="10" t="s">
        <v>224</v>
      </c>
      <c r="D15" s="7" t="s">
        <v>3</v>
      </c>
      <c r="E15" s="9">
        <v>849.09</v>
      </c>
    </row>
    <row r="16" spans="1:5" ht="37.5" customHeight="1">
      <c r="A16" s="52"/>
      <c r="B16" s="54"/>
      <c r="C16" s="10" t="s">
        <v>425</v>
      </c>
      <c r="D16" s="7" t="s">
        <v>3</v>
      </c>
      <c r="E16" s="9">
        <v>849.09</v>
      </c>
    </row>
    <row r="17" spans="1:5" s="1" customFormat="1" ht="24" customHeight="1">
      <c r="A17" s="51" t="s">
        <v>8</v>
      </c>
      <c r="B17" s="53" t="s">
        <v>50</v>
      </c>
      <c r="C17" s="10" t="s">
        <v>225</v>
      </c>
      <c r="D17" s="7" t="s">
        <v>3</v>
      </c>
      <c r="E17" s="9">
        <v>167.84</v>
      </c>
    </row>
    <row r="18" spans="1:5" s="1" customFormat="1" ht="38.25" customHeight="1">
      <c r="A18" s="52"/>
      <c r="B18" s="54"/>
      <c r="C18" s="10" t="s">
        <v>226</v>
      </c>
      <c r="D18" s="7" t="s">
        <v>3</v>
      </c>
      <c r="E18" s="9">
        <v>167.84</v>
      </c>
    </row>
    <row r="19" spans="1:5" s="1" customFormat="1" ht="28.5" customHeight="1">
      <c r="A19" s="51" t="s">
        <v>9</v>
      </c>
      <c r="B19" s="53" t="s">
        <v>50</v>
      </c>
      <c r="C19" s="10" t="s">
        <v>227</v>
      </c>
      <c r="D19" s="7" t="s">
        <v>3</v>
      </c>
      <c r="E19" s="9">
        <v>1027.1</v>
      </c>
    </row>
    <row r="20" spans="1:5" s="1" customFormat="1" ht="26.25" customHeight="1">
      <c r="A20" s="52"/>
      <c r="B20" s="54"/>
      <c r="C20" s="10" t="s">
        <v>228</v>
      </c>
      <c r="D20" s="7" t="s">
        <v>3</v>
      </c>
      <c r="E20" s="9">
        <v>1027.1</v>
      </c>
    </row>
    <row r="21" spans="1:5" s="1" customFormat="1" ht="28.5" customHeight="1">
      <c r="A21" s="51" t="s">
        <v>10</v>
      </c>
      <c r="B21" s="53" t="s">
        <v>50</v>
      </c>
      <c r="C21" s="10" t="s">
        <v>229</v>
      </c>
      <c r="D21" s="7" t="s">
        <v>3</v>
      </c>
      <c r="E21" s="9">
        <v>2437.52</v>
      </c>
    </row>
    <row r="22" spans="1:5" s="1" customFormat="1" ht="46.5" customHeight="1">
      <c r="A22" s="52"/>
      <c r="B22" s="54"/>
      <c r="C22" s="10" t="s">
        <v>230</v>
      </c>
      <c r="D22" s="7" t="s">
        <v>3</v>
      </c>
      <c r="E22" s="9">
        <v>2437.52</v>
      </c>
    </row>
    <row r="23" spans="1:5" ht="19.5" customHeight="1">
      <c r="A23" s="51">
        <v>9</v>
      </c>
      <c r="B23" s="53" t="s">
        <v>50</v>
      </c>
      <c r="C23" s="10" t="s">
        <v>231</v>
      </c>
      <c r="D23" s="7" t="s">
        <v>3</v>
      </c>
      <c r="E23" s="9">
        <v>1144.28</v>
      </c>
    </row>
    <row r="24" spans="1:5" ht="42.75" customHeight="1">
      <c r="A24" s="52"/>
      <c r="B24" s="54"/>
      <c r="C24" s="10" t="s">
        <v>232</v>
      </c>
      <c r="D24" s="7" t="s">
        <v>3</v>
      </c>
      <c r="E24" s="9">
        <v>1144.28</v>
      </c>
    </row>
    <row r="25" spans="1:5" ht="15">
      <c r="A25" s="78" t="s">
        <v>14</v>
      </c>
      <c r="B25" s="77"/>
      <c r="C25" s="38"/>
      <c r="D25" s="74">
        <f>SUM(E7,E9,E11,E13,E15,E17,E19,E21,E23,)</f>
        <v>17060.760000000002</v>
      </c>
      <c r="E25" s="75"/>
    </row>
  </sheetData>
  <sheetProtection/>
  <mergeCells count="28">
    <mergeCell ref="A1:G1"/>
    <mergeCell ref="A5:A6"/>
    <mergeCell ref="B5:B6"/>
    <mergeCell ref="C5:C6"/>
    <mergeCell ref="D5:D6"/>
    <mergeCell ref="E5:E6"/>
    <mergeCell ref="A2:G2"/>
    <mergeCell ref="A3:G3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23:A24"/>
    <mergeCell ref="B23:B24"/>
    <mergeCell ref="A21:A22"/>
    <mergeCell ref="B21:B22"/>
    <mergeCell ref="A25:B25"/>
    <mergeCell ref="D25:E25"/>
    <mergeCell ref="A17:A18"/>
    <mergeCell ref="B17:B18"/>
    <mergeCell ref="A19:A20"/>
    <mergeCell ref="B19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Zdziennicka Anna</cp:lastModifiedBy>
  <cp:lastPrinted>2022-02-01T11:44:06Z</cp:lastPrinted>
  <dcterms:created xsi:type="dcterms:W3CDTF">2013-03-21T09:09:38Z</dcterms:created>
  <dcterms:modified xsi:type="dcterms:W3CDTF">2022-02-16T08:51:41Z</dcterms:modified>
  <cp:category/>
  <cp:version/>
  <cp:contentType/>
  <cp:contentStatus/>
</cp:coreProperties>
</file>