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wolny\Desktop\STAWY MILICKIE\2022\13 odzież robocza\"/>
    </mc:Choice>
  </mc:AlternateContent>
  <xr:revisionPtr revIDLastSave="0" documentId="13_ncr:1_{8836E7E5-8D56-47C0-94E3-51321FFCDEE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N-13-2022 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0" i="1" l="1"/>
  <c r="N10" i="1"/>
  <c r="Q10" i="1"/>
  <c r="R10" i="1"/>
  <c r="U10" i="1"/>
  <c r="T10" i="1"/>
  <c r="V7" i="1"/>
  <c r="U7" i="1"/>
  <c r="T7" i="1"/>
  <c r="S8" i="1"/>
  <c r="Q7" i="1"/>
  <c r="R8" i="1"/>
  <c r="R9" i="1"/>
  <c r="R7" i="1"/>
  <c r="Q8" i="1"/>
  <c r="Q9" i="1"/>
  <c r="M7" i="1"/>
  <c r="N7" i="1" s="1"/>
  <c r="K7" i="1"/>
  <c r="S7" i="1" s="1"/>
  <c r="K8" i="1" l="1"/>
  <c r="M8" i="1" s="1"/>
  <c r="K9" i="1"/>
  <c r="M9" i="1" s="1"/>
  <c r="T9" i="1" l="1"/>
  <c r="N9" i="1"/>
  <c r="T8" i="1"/>
  <c r="N8" i="1"/>
  <c r="U9" i="1"/>
  <c r="V9" i="1" s="1"/>
  <c r="U8" i="1"/>
  <c r="V8" i="1" s="1"/>
  <c r="S9" i="1"/>
  <c r="V10" i="1" l="1"/>
</calcChain>
</file>

<file path=xl/sharedStrings.xml><?xml version="1.0" encoding="utf-8"?>
<sst xmlns="http://schemas.openxmlformats.org/spreadsheetml/2006/main" count="41" uniqueCount="41">
  <si>
    <t>Lp.</t>
  </si>
  <si>
    <t>Asortyment</t>
  </si>
  <si>
    <t>PO</t>
  </si>
  <si>
    <t>RA</t>
  </si>
  <si>
    <t>RU</t>
  </si>
  <si>
    <t>KR</t>
  </si>
  <si>
    <t>ST</t>
  </si>
  <si>
    <t>CET</t>
  </si>
  <si>
    <t>Buty kolanowe</t>
  </si>
  <si>
    <t>* Zamawiający informuje, że wszelkim wymienionym w dokumentacji wskazaniom znaków towarowych, patentów lub pochodzenia towarzyszą wyrazy „lub równoważne”. Wykonawca powinien zastosować materiały równoważne o parametrach nie gorszych niż wymienione.</t>
  </si>
  <si>
    <t>Opis*</t>
  </si>
  <si>
    <t>………………………………….                                                                                                                                                                                                                                                                                                                                             podpis Wykonawcy</t>
  </si>
  <si>
    <t>RAZEM</t>
  </si>
  <si>
    <t>Ilości na poszczególne zakłady</t>
  </si>
  <si>
    <t>Razem ilość zamówienie podstawowe</t>
  </si>
  <si>
    <t>Razem ilość zamówienie z prawem opcji</t>
  </si>
  <si>
    <t>Ilość dotycząca prawa opcjii</t>
  </si>
  <si>
    <t>10 = suma 4+5+6+7+8+9</t>
  </si>
  <si>
    <t>Buty wędkarskie biodrowe</t>
  </si>
  <si>
    <t>Buty wędkarskie piersiowe</t>
  </si>
  <si>
    <t>Buty biodrowe/wodery wędkarskie (wysokość do bioder) wykonane w całości z bardzo mocnej, wytrzymałej naturalnej gumy, odpornej na przetarcia, zgniecenia, wystające patyki. Podszewa wykonana z bawełny. Idealne do wędkowania jak i różnych prac wykonywanych w warunkach trudnych. Odporne na uszkodzenia mechaniczne wodery. Produkt spełniający normy PN-EN ISO 20347:2012 OB SRC. Obuwie zawodowe wodoochronne, wierzch i spód guma, certyfikat oceny typu WE. Antypoślizgowa podeszwa, ścieralność podeszwy ubytek obj. max 250 mm3, odporna na zginanie min 30 tys. zgięć. Wytrzymałość wierzchów na rozciąganie min 180 N i zginanie min 125 tys zgięć. Szwy łączone podwójnie. Konstrukcja wyrobu i zastosowane materiały zabezpieczające w 100% przed przesiąkaniem wody do wewnątrz buta. Wysokość butów: do bioder ok 85 cm. Waga 1 pary: ok. 2,8 kg. Produkt spełniający normy PN-EN ISO 20347:2012 OB SRC.
Kolor ciemnozielony lub czarny.</t>
  </si>
  <si>
    <t xml:space="preserve">Buty piersiowe/wodery wędkarskie (wysokość do klatki piersiowej) wykonane w całości z bardzo mocnej, wytrzymałej naturalnej gumy, odpornej na przetarcia, zgniecenia, wystające patyki. Podszewa wykonana z bawełny. Idealne do wędkowania jak i różnych prac wykonywanych w warunkach trudnych. Odporne na uszkodzenia mechaniczne wodery. Produkt spełniający normy PN-EN ISO 20347:2012 OB SRC. Obuwie zawodowe wodoochronne, wierzch i spód guma, certyfikat oceny typu WE. Antypoślizgowa podeszwa, ścieralność podeszwy ubytek obj. max 250 mm3, odporna na zginanie min 30 tys. zgięć. Wytrzymałość wierzchów na rozciąganie min 180 N i zginanie min 125 tys zgięć. Szwy łączone podwójnie. Konstrukcja wyrobu i zastosowane materiały zabezpieczające w 100% przed przesiąkaniem wody do wewnątrz buta. Wysokość butów: do klatki piersiowej ok. 130 cm. Waga 1 pary: ok. 2,8 kg. Produkt spełniający normy PN-EN ISO 20347:2012 OB SRC. Kolor ciemnozielony lub czarny. </t>
  </si>
  <si>
    <t>Buty kolanowe, wierzch i spód 100% guma, antypoślizgowa podeszwa, podszewka bawełniana, certyfikat oceny typu WE, kolor czarny.( kolor biały dla CET).  Wyjmowana wkładka "skarpeta" filcowa.</t>
  </si>
  <si>
    <t xml:space="preserve">Razem wartość netto całości asortymentu </t>
  </si>
  <si>
    <t xml:space="preserve">Razem wartość brutto całości asortymentu </t>
  </si>
  <si>
    <t>Cena jednostkowa netto - zamówienie podstawowe</t>
  </si>
  <si>
    <t xml:space="preserve"> Wartość netto zamówienia podstawowego</t>
  </si>
  <si>
    <t>Cena jednostkowa netto - prawo opcji</t>
  </si>
  <si>
    <t xml:space="preserve"> Wartość netto zamówienia prawo opcji</t>
  </si>
  <si>
    <t>12 =10*11</t>
  </si>
  <si>
    <t xml:space="preserve"> wartość VAT</t>
  </si>
  <si>
    <t>ZAMÓWIENIE PODSTAWOWE</t>
  </si>
  <si>
    <t>PRAWO OPCJI</t>
  </si>
  <si>
    <t>ZAMÓWIENIE ŁĄCZNIE</t>
  </si>
  <si>
    <t>Wartość brutto zamówienie podstawowe</t>
  </si>
  <si>
    <t>Wartość brutto zamówienia prawo opcji</t>
  </si>
  <si>
    <t>16=14*15</t>
  </si>
  <si>
    <t>18 = 10+14</t>
  </si>
  <si>
    <t>19 = 12+16</t>
  </si>
  <si>
    <t>20 = 19* 23%</t>
  </si>
  <si>
    <t>21=19+20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</si>
</sst>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164" fontId="4" fillId="2" borderId="1" xfId="3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64" fontId="4" fillId="0" borderId="1" xfId="3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3" fontId="5" fillId="0" borderId="0" xfId="1" applyNumberFormat="1" applyFont="1" applyAlignment="1">
      <alignment horizontal="center" vertical="center"/>
    </xf>
    <xf numFmtId="0" fontId="6" fillId="0" borderId="1" xfId="1" applyFont="1" applyBorder="1" applyAlignment="1">
      <alignment horizontal="justify" vertical="center" wrapText="1"/>
    </xf>
    <xf numFmtId="0" fontId="4" fillId="2" borderId="1" xfId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">
    <cellStyle name="Dziesiętny" xfId="3" builtinId="3"/>
    <cellStyle name="Normalny" xfId="0" builtinId="0"/>
    <cellStyle name="Normalny 2" xfId="2" xr:uid="{00000000-0005-0000-0000-000002000000}"/>
    <cellStyle name="Normalny 2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C18"/>
  <sheetViews>
    <sheetView tabSelected="1" zoomScale="70" zoomScaleNormal="70" zoomScalePageLayoutView="90" workbookViewId="0">
      <selection activeCell="W14" sqref="W14"/>
    </sheetView>
  </sheetViews>
  <sheetFormatPr defaultColWidth="8.7109375" defaultRowHeight="15"/>
  <cols>
    <col min="1" max="1" width="8.7109375" style="1"/>
    <col min="2" max="2" width="7.42578125" style="4" customWidth="1"/>
    <col min="3" max="3" width="18.140625" style="5" customWidth="1"/>
    <col min="4" max="4" width="72.28515625" style="6" customWidth="1"/>
    <col min="5" max="10" width="6.7109375" style="8" customWidth="1"/>
    <col min="11" max="18" width="16.28515625" style="8" customWidth="1"/>
    <col min="19" max="19" width="17.140625" style="8" customWidth="1"/>
    <col min="20" max="20" width="17.7109375" style="8" customWidth="1"/>
    <col min="21" max="21" width="18" style="8" customWidth="1"/>
    <col min="22" max="22" width="22.7109375" style="8" customWidth="1"/>
    <col min="23" max="16384" width="8.7109375" style="1"/>
  </cols>
  <sheetData>
    <row r="3" spans="2:22">
      <c r="K3" s="27" t="s">
        <v>31</v>
      </c>
      <c r="L3" s="28"/>
      <c r="M3" s="28"/>
      <c r="N3" s="47"/>
      <c r="O3" s="29" t="s">
        <v>32</v>
      </c>
      <c r="P3" s="30"/>
      <c r="Q3" s="30"/>
      <c r="R3" s="47"/>
      <c r="S3" s="31" t="s">
        <v>33</v>
      </c>
      <c r="T3" s="32"/>
      <c r="U3" s="32"/>
      <c r="V3" s="32"/>
    </row>
    <row r="4" spans="2:22" s="2" customFormat="1" ht="13.9" customHeight="1">
      <c r="B4" s="35" t="s">
        <v>0</v>
      </c>
      <c r="C4" s="33" t="s">
        <v>1</v>
      </c>
      <c r="D4" s="35" t="s">
        <v>10</v>
      </c>
      <c r="E4" s="35" t="s">
        <v>13</v>
      </c>
      <c r="F4" s="35"/>
      <c r="G4" s="35"/>
      <c r="H4" s="35"/>
      <c r="I4" s="35"/>
      <c r="J4" s="35"/>
      <c r="K4" s="36" t="s">
        <v>14</v>
      </c>
      <c r="L4" s="42" t="s">
        <v>25</v>
      </c>
      <c r="M4" s="42" t="s">
        <v>26</v>
      </c>
      <c r="N4" s="43" t="s">
        <v>34</v>
      </c>
      <c r="O4" s="40" t="s">
        <v>16</v>
      </c>
      <c r="P4" s="26" t="s">
        <v>27</v>
      </c>
      <c r="Q4" s="26" t="s">
        <v>28</v>
      </c>
      <c r="R4" s="45"/>
      <c r="S4" s="38" t="s">
        <v>15</v>
      </c>
      <c r="T4" s="33" t="s">
        <v>23</v>
      </c>
      <c r="U4" s="33" t="s">
        <v>30</v>
      </c>
      <c r="V4" s="33" t="s">
        <v>24</v>
      </c>
    </row>
    <row r="5" spans="2:22" s="2" customFormat="1" ht="60" customHeight="1">
      <c r="B5" s="35"/>
      <c r="C5" s="33"/>
      <c r="D5" s="35"/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37"/>
      <c r="L5" s="42"/>
      <c r="M5" s="42"/>
      <c r="N5" s="44"/>
      <c r="O5" s="41"/>
      <c r="P5" s="26"/>
      <c r="Q5" s="26"/>
      <c r="R5" s="46" t="s">
        <v>35</v>
      </c>
      <c r="S5" s="39"/>
      <c r="T5" s="33"/>
      <c r="U5" s="33"/>
      <c r="V5" s="33"/>
    </row>
    <row r="6" spans="2:22" s="2" customFormat="1" ht="30" customHeight="1">
      <c r="B6" s="11">
        <v>1</v>
      </c>
      <c r="C6" s="12">
        <v>2</v>
      </c>
      <c r="D6" s="13">
        <v>3</v>
      </c>
      <c r="E6" s="12">
        <v>4</v>
      </c>
      <c r="F6" s="13">
        <v>5</v>
      </c>
      <c r="G6" s="12">
        <v>6</v>
      </c>
      <c r="H6" s="13">
        <v>7</v>
      </c>
      <c r="I6" s="12">
        <v>8</v>
      </c>
      <c r="J6" s="13">
        <v>9</v>
      </c>
      <c r="K6" s="20" t="s">
        <v>17</v>
      </c>
      <c r="L6" s="21">
        <v>11</v>
      </c>
      <c r="M6" s="20" t="s">
        <v>29</v>
      </c>
      <c r="N6" s="20">
        <v>13</v>
      </c>
      <c r="O6" s="24">
        <v>14</v>
      </c>
      <c r="P6" s="24">
        <v>15</v>
      </c>
      <c r="Q6" s="24" t="s">
        <v>36</v>
      </c>
      <c r="R6" s="24">
        <v>17</v>
      </c>
      <c r="S6" s="12" t="s">
        <v>37</v>
      </c>
      <c r="T6" s="12" t="s">
        <v>38</v>
      </c>
      <c r="U6" s="13" t="s">
        <v>39</v>
      </c>
      <c r="V6" s="12" t="s">
        <v>40</v>
      </c>
    </row>
    <row r="7" spans="2:22" ht="54" customHeight="1">
      <c r="B7" s="3">
        <v>1</v>
      </c>
      <c r="C7" s="16" t="s">
        <v>8</v>
      </c>
      <c r="D7" s="18" t="s">
        <v>22</v>
      </c>
      <c r="E7" s="3">
        <v>14</v>
      </c>
      <c r="F7" s="3">
        <v>0</v>
      </c>
      <c r="G7" s="3">
        <v>11</v>
      </c>
      <c r="H7" s="3">
        <v>15</v>
      </c>
      <c r="I7" s="3">
        <v>5</v>
      </c>
      <c r="J7" s="3">
        <v>7</v>
      </c>
      <c r="K7" s="22">
        <f>E7+F7+G7+H7+I7+J7</f>
        <v>52</v>
      </c>
      <c r="L7" s="23"/>
      <c r="M7" s="22">
        <f>K7*L7</f>
        <v>0</v>
      </c>
      <c r="N7" s="22">
        <f>M7+M7*23%</f>
        <v>0</v>
      </c>
      <c r="O7" s="25">
        <v>15</v>
      </c>
      <c r="P7" s="25"/>
      <c r="Q7" s="25">
        <f>O7*P7</f>
        <v>0</v>
      </c>
      <c r="R7" s="25">
        <f>Q7+Q7*23%</f>
        <v>0</v>
      </c>
      <c r="S7" s="15">
        <f>K7+O7</f>
        <v>67</v>
      </c>
      <c r="T7" s="14">
        <f>Q7+M7</f>
        <v>0</v>
      </c>
      <c r="U7" s="14">
        <f>T7*23%</f>
        <v>0</v>
      </c>
      <c r="V7" s="14">
        <f>T7+U7</f>
        <v>0</v>
      </c>
    </row>
    <row r="8" spans="2:22" ht="205.5" customHeight="1">
      <c r="B8" s="3">
        <v>2</v>
      </c>
      <c r="C8" s="16" t="s">
        <v>19</v>
      </c>
      <c r="D8" s="18" t="s">
        <v>21</v>
      </c>
      <c r="E8" s="3">
        <v>11</v>
      </c>
      <c r="F8" s="3">
        <v>8</v>
      </c>
      <c r="G8" s="3">
        <v>5</v>
      </c>
      <c r="H8" s="3">
        <v>7</v>
      </c>
      <c r="I8" s="3">
        <v>15</v>
      </c>
      <c r="J8" s="3">
        <v>0</v>
      </c>
      <c r="K8" s="22">
        <f t="shared" ref="K8:K9" si="0">E8+F8+G8+H8+I8+J8</f>
        <v>46</v>
      </c>
      <c r="L8" s="23"/>
      <c r="M8" s="22">
        <f t="shared" ref="M8:M9" si="1">K8*L8</f>
        <v>0</v>
      </c>
      <c r="N8" s="22">
        <f t="shared" ref="N8:N9" si="2">M8+M8*23%</f>
        <v>0</v>
      </c>
      <c r="O8" s="25">
        <v>20</v>
      </c>
      <c r="P8" s="25"/>
      <c r="Q8" s="25">
        <f t="shared" ref="Q8:Q9" si="3">O8*P8</f>
        <v>0</v>
      </c>
      <c r="R8" s="25">
        <f t="shared" ref="R8:R9" si="4">Q8+Q8*23%</f>
        <v>0</v>
      </c>
      <c r="S8" s="15">
        <f>K8+O8</f>
        <v>66</v>
      </c>
      <c r="T8" s="14">
        <f t="shared" ref="T8:T9" si="5">Q8+M8</f>
        <v>0</v>
      </c>
      <c r="U8" s="14">
        <f t="shared" ref="U8:U9" si="6">T8*23%</f>
        <v>0</v>
      </c>
      <c r="V8" s="14">
        <f t="shared" ref="V8:V9" si="7">T8+U8</f>
        <v>0</v>
      </c>
    </row>
    <row r="9" spans="2:22" ht="225" customHeight="1">
      <c r="B9" s="3">
        <v>3</v>
      </c>
      <c r="C9" s="16" t="s">
        <v>18</v>
      </c>
      <c r="D9" s="18" t="s">
        <v>20</v>
      </c>
      <c r="E9" s="3">
        <v>19</v>
      </c>
      <c r="F9" s="3">
        <v>11</v>
      </c>
      <c r="G9" s="3">
        <v>3</v>
      </c>
      <c r="H9" s="3">
        <v>4</v>
      </c>
      <c r="I9" s="3">
        <v>14</v>
      </c>
      <c r="J9" s="3">
        <v>0</v>
      </c>
      <c r="K9" s="22">
        <f t="shared" si="0"/>
        <v>51</v>
      </c>
      <c r="L9" s="23"/>
      <c r="M9" s="22">
        <f t="shared" si="1"/>
        <v>0</v>
      </c>
      <c r="N9" s="22">
        <f t="shared" si="2"/>
        <v>0</v>
      </c>
      <c r="O9" s="25">
        <v>20</v>
      </c>
      <c r="P9" s="25"/>
      <c r="Q9" s="25">
        <f t="shared" si="3"/>
        <v>0</v>
      </c>
      <c r="R9" s="25">
        <f t="shared" si="4"/>
        <v>0</v>
      </c>
      <c r="S9" s="15">
        <f>K9+O9</f>
        <v>71</v>
      </c>
      <c r="T9" s="14">
        <f t="shared" si="5"/>
        <v>0</v>
      </c>
      <c r="U9" s="14">
        <f t="shared" si="6"/>
        <v>0</v>
      </c>
      <c r="V9" s="14">
        <f t="shared" si="7"/>
        <v>0</v>
      </c>
    </row>
    <row r="10" spans="2:22" ht="30" customHeight="1">
      <c r="B10" s="48" t="s">
        <v>12</v>
      </c>
      <c r="C10" s="50"/>
      <c r="D10" s="50"/>
      <c r="E10" s="50"/>
      <c r="F10" s="50"/>
      <c r="G10" s="50"/>
      <c r="H10" s="50"/>
      <c r="I10" s="50"/>
      <c r="J10" s="49"/>
      <c r="K10" s="19"/>
      <c r="L10" s="10"/>
      <c r="M10" s="10">
        <f t="shared" ref="L10:S10" si="8">SUM(M7:M9)</f>
        <v>0</v>
      </c>
      <c r="N10" s="10">
        <f t="shared" si="8"/>
        <v>0</v>
      </c>
      <c r="O10" s="10"/>
      <c r="P10" s="10"/>
      <c r="Q10" s="10">
        <f t="shared" si="8"/>
        <v>0</v>
      </c>
      <c r="R10" s="10">
        <f t="shared" si="8"/>
        <v>0</v>
      </c>
      <c r="S10" s="10"/>
      <c r="T10" s="10">
        <f>SUM(T7:T9)</f>
        <v>0</v>
      </c>
      <c r="U10" s="10">
        <f>SUM(U7:U9)</f>
        <v>0</v>
      </c>
      <c r="V10" s="10">
        <f>SUM(V7:V9)</f>
        <v>0</v>
      </c>
    </row>
    <row r="11" spans="2:22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V11" s="17"/>
    </row>
    <row r="12" spans="2:22"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2:22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2:22" ht="106.15" customHeight="1">
      <c r="D14" s="9" t="s">
        <v>9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34" t="s">
        <v>11</v>
      </c>
      <c r="U14" s="34"/>
    </row>
    <row r="15" spans="2:22"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7" spans="1:29">
      <c r="K17" s="5"/>
      <c r="L17" s="5"/>
      <c r="M17" s="5"/>
      <c r="N17" s="5"/>
    </row>
    <row r="18" spans="1:29" s="2" customFormat="1">
      <c r="A18" s="1"/>
      <c r="B18" s="4"/>
      <c r="C18" s="5"/>
      <c r="D18" s="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"/>
      <c r="X18" s="1"/>
      <c r="Y18" s="1"/>
      <c r="Z18" s="1"/>
      <c r="AA18" s="1"/>
      <c r="AB18" s="1"/>
      <c r="AC18" s="1"/>
    </row>
  </sheetData>
  <mergeCells count="20">
    <mergeCell ref="T14:U14"/>
    <mergeCell ref="B4:B5"/>
    <mergeCell ref="C4:C5"/>
    <mergeCell ref="D4:D5"/>
    <mergeCell ref="E4:J4"/>
    <mergeCell ref="K4:K5"/>
    <mergeCell ref="S4:S5"/>
    <mergeCell ref="O4:O5"/>
    <mergeCell ref="L4:L5"/>
    <mergeCell ref="M4:M5"/>
    <mergeCell ref="N4:N5"/>
    <mergeCell ref="B10:J10"/>
    <mergeCell ref="P4:P5"/>
    <mergeCell ref="Q4:Q5"/>
    <mergeCell ref="S3:V3"/>
    <mergeCell ref="T4:T5"/>
    <mergeCell ref="U4:U5"/>
    <mergeCell ref="V4:V5"/>
    <mergeCell ref="K3:N3"/>
    <mergeCell ref="O3:R3"/>
  </mergeCells>
  <phoneticPr fontId="7" type="noConversion"/>
  <pageMargins left="0.7" right="0.7" top="0.75" bottom="0.75" header="0.3" footer="0.3"/>
  <pageSetup paperSize="9" scale="48" fitToHeight="0" orientation="landscape" r:id="rId1"/>
  <headerFooter>
    <oddHeader>&amp;L&amp;"Arial,Normalny"Znak sprawy: PN-7/2020                          &amp;C&amp;"Arial,Normalny"CZĘŚĆ III&amp;R&amp;"Arial,Normalny"                      Załącznik nr 1 do SIWZ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PN-13-2022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stawy milickie</dc:creator>
  <cp:lastModifiedBy>Magdalena Wolny</cp:lastModifiedBy>
  <cp:lastPrinted>2020-02-24T11:18:45Z</cp:lastPrinted>
  <dcterms:created xsi:type="dcterms:W3CDTF">2016-04-07T08:36:27Z</dcterms:created>
  <dcterms:modified xsi:type="dcterms:W3CDTF">2022-08-31T08:28:29Z</dcterms:modified>
</cp:coreProperties>
</file>