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3/WIM.ZP.2.2023 odczynniki art 11/WIM.ZP.25.2022 Odczynniki biologiczne art. 11 ust. 5/Na stronę/"/>
    </mc:Choice>
  </mc:AlternateContent>
  <xr:revisionPtr revIDLastSave="16" documentId="8_{BB6E040B-8E2A-4B37-BD61-82CDB3FFC8D4}" xr6:coauthVersionLast="47" xr6:coauthVersionMax="47" xr10:uidLastSave="{7693B611-30E0-4D79-BE37-9D13C44FB37C}"/>
  <bookViews>
    <workbookView xWindow="-28800" yWindow="2520" windowWidth="26895" windowHeight="14880" xr2:uid="{DB075FDE-BA0B-4E97-9B38-84DFA17FC636}"/>
  </bookViews>
  <sheets>
    <sheet name="OPZ" sheetId="3" r:id="rId1"/>
    <sheet name="IV- Genos" sheetId="8" state="hidden" r:id="rId2"/>
  </sheets>
  <definedNames>
    <definedName name="_xlnm._FilterDatabase" localSheetId="1" hidden="1">'IV- Genos'!$B$4:$K$4</definedName>
    <definedName name="_xlnm._FilterDatabase" localSheetId="0" hidden="1">OPZ!#REF!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I6" i="3"/>
  <c r="K6" i="3" s="1"/>
  <c r="J5" i="3"/>
  <c r="I5" i="3"/>
  <c r="K5" i="3" s="1"/>
  <c r="L6" i="3" l="1"/>
  <c r="K7" i="3"/>
  <c r="J7" i="3"/>
  <c r="L5" i="3"/>
  <c r="L7" i="3" l="1"/>
  <c r="K23" i="8" l="1"/>
  <c r="I22" i="8"/>
  <c r="K16" i="8"/>
  <c r="K17" i="8"/>
  <c r="K18" i="8"/>
  <c r="I16" i="8"/>
  <c r="I17" i="8"/>
  <c r="I18" i="8"/>
  <c r="I19" i="8"/>
  <c r="K19" i="8" s="1"/>
  <c r="I20" i="8"/>
  <c r="K20" i="8" s="1"/>
  <c r="I21" i="8"/>
  <c r="K21" i="8"/>
  <c r="I6" i="8"/>
  <c r="K6" i="8" s="1"/>
  <c r="I7" i="8"/>
  <c r="K7" i="8" s="1"/>
  <c r="I8" i="8"/>
  <c r="K8" i="8" s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I15" i="8"/>
  <c r="K15" i="8" s="1"/>
  <c r="I5" i="8"/>
  <c r="K5" i="8" l="1"/>
</calcChain>
</file>

<file path=xl/sharedStrings.xml><?xml version="1.0" encoding="utf-8"?>
<sst xmlns="http://schemas.openxmlformats.org/spreadsheetml/2006/main" count="88" uniqueCount="73">
  <si>
    <t>Opis Przedmiotu Zamówienia</t>
  </si>
  <si>
    <t>Szacowanie wartości zamówienia</t>
  </si>
  <si>
    <t>Lp.</t>
  </si>
  <si>
    <t>Nazwa</t>
  </si>
  <si>
    <t>Szczegółowy opis techniczny przedmiotu zamówienia wraz z numerem CAS</t>
  </si>
  <si>
    <t>J.M</t>
  </si>
  <si>
    <t>Ilość</t>
  </si>
  <si>
    <t>Nr katalogowy proponowanego produktu</t>
  </si>
  <si>
    <t>Jednostkowa cena netto w PLN</t>
  </si>
  <si>
    <t>Wartość netto w PLN</t>
  </si>
  <si>
    <t>Wartość brutto w PLN</t>
  </si>
  <si>
    <t>opak.=100 ml</t>
  </si>
  <si>
    <t>RAZEM WARTOŚĆ NETTO W PLN</t>
  </si>
  <si>
    <t>RAZEM WARTOŚĆ BRUTTO W PLN</t>
  </si>
  <si>
    <t>HEPES (1M)</t>
  </si>
  <si>
    <t>Opak. = 500 ml</t>
  </si>
  <si>
    <t>Roztwór trypsyna-EDTA (1X)</t>
  </si>
  <si>
    <t>nr ref</t>
  </si>
  <si>
    <t>x</t>
  </si>
  <si>
    <t>Stawka VAT</t>
  </si>
  <si>
    <t>1 </t>
  </si>
  <si>
    <t>Dipeptyd L-alanylo-L-glutaminy</t>
  </si>
  <si>
    <t xml:space="preserve">Dipeptyd L-alanylo-L-glutaminy; stężenie 200 mM; 100x zatężony; sterylny; do hodowli komórkowych; </t>
  </si>
  <si>
    <t>Opak. = 100 ml</t>
  </si>
  <si>
    <t>03-022-1B</t>
  </si>
  <si>
    <t>Stężenie trypsyny  nie mniejsze niż 0,25%; Stężenie EDTA nie mniejsze niż 0,02%; roztwór 1x zatężony, sterylny; zawiera czerwień fenolową</t>
  </si>
  <si>
    <t>03-050-1A</t>
  </si>
  <si>
    <t>Roztwór błękitu trypanu</t>
  </si>
  <si>
    <t>Roztwór błękitu trypanu, stężenie nie mniejsze niż 5 mg/ ml w soli fizjologicznej; do wyznaczania żywotności komórek</t>
  </si>
  <si>
    <t>03-102-1B</t>
  </si>
  <si>
    <t>Antybiotyki do zwalczania mykoplazmy</t>
  </si>
  <si>
    <t>Antybiotyki umożliwiające zwalczenie mykoplazmy w hodowlach komórkowych w ciągu 7 dni, roztwór do stosowania przez pierwsze 4 dni</t>
  </si>
  <si>
    <t>03-036-1B</t>
  </si>
  <si>
    <t>Antybiotyki umożliwiające zwalczenie mykoplazmy w hodowlach komórkowych w ciągu 7 dni, roztwór do stosowania przez ostatnie 3 dni</t>
  </si>
  <si>
    <t>03-037-1B</t>
  </si>
  <si>
    <t>Roztwór antybiotyków i antymykotyków</t>
  </si>
  <si>
    <r>
      <t xml:space="preserve">Zawiera penicylinę (10 000 jednostek/ ml),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 oraz amfoterycynę B (25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>g/ml); roztwór 100x, sterylny, do hodowli komórkowych</t>
    </r>
  </si>
  <si>
    <t>03-033-1B</t>
  </si>
  <si>
    <t>Roztwór antybiotyków</t>
  </si>
  <si>
    <r>
      <t xml:space="preserve">Zawiera penicylinę (10 000 jednostek/ ml) oraz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g/ml); roztwór 100x, sterylny, do hodowli komórkowych </t>
    </r>
  </si>
  <si>
    <t>03-031-1B</t>
  </si>
  <si>
    <t>Stężenie 1M; Roztwór HEPES o pH 7,3; sterylnie filtrowany; Zastosowanie do hodowli komórkowych;</t>
  </si>
  <si>
    <t>03-025-1B</t>
  </si>
  <si>
    <t>Roztwór trypsyna-EDTA 0,25% (1X)</t>
  </si>
  <si>
    <t>Stężenie trypsyny  nie mniejsze niż 0,25%; Stężenie EDTA nie mniejsze niż 0,05%; roztwór 1x zatężony, sterylny; zawiera czerwień fenolową</t>
  </si>
  <si>
    <t>03-052-1A</t>
  </si>
  <si>
    <t>Roztwór trypsyna-EDTA 0,05% (1X)</t>
  </si>
  <si>
    <t>Stężenie trypsyny  nie mniejsze niż 0,05%; Stężenie EDTA nie mniejsze niż 0,02%; roztwór 1x zatężony, sterylny; zawiera czerwień fenolową</t>
  </si>
  <si>
    <t>03-053-1A</t>
  </si>
  <si>
    <t>Bufor DPBS</t>
  </si>
  <si>
    <t>Bufor DPBS, nie zawiera jonów Ca i Mg; 1x zatężony, sterylny</t>
  </si>
  <si>
    <t>02-023-1A</t>
  </si>
  <si>
    <t>Część IV</t>
  </si>
  <si>
    <t>J.M.</t>
  </si>
  <si>
    <t>Cena jednostkowa netto</t>
  </si>
  <si>
    <t xml:space="preserve"> Jednostkowa kwota VAT</t>
  </si>
  <si>
    <t xml:space="preserve">Suma netto </t>
  </si>
  <si>
    <t>Suma VAT</t>
  </si>
  <si>
    <t>Suma brutto</t>
  </si>
  <si>
    <t>Szczegółowy opis przedmiotu zamówienia</t>
  </si>
  <si>
    <t>SUMA</t>
  </si>
  <si>
    <t>XXXXXX</t>
  </si>
  <si>
    <t>XXXX</t>
  </si>
  <si>
    <r>
      <t xml:space="preserve">Wymagania dotyczące warunków  gwarancji/okres przydatności do użycia: 
</t>
    </r>
    <r>
      <rPr>
        <b/>
        <sz val="9"/>
        <rFont val="Times New Roman"/>
        <family val="1"/>
        <charset val="238"/>
      </rPr>
      <t>dostarczony przedmiot zamówienia musi posiadać okres przydatności do użycia nie krótszy niż 12 miesięcy od daty dostawy, lub najdłuższy oferowany producenta, jeżeli jest krótszy niż 12 miesięcy</t>
    </r>
  </si>
  <si>
    <t xml:space="preserve">Załącznik nr 2 </t>
  </si>
  <si>
    <t>Nr katalogowy oferowanego towaru / nazwa producenta / opis przedmiotu</t>
  </si>
  <si>
    <t xml:space="preserve">Formularz asortymentowo-cenowy 
 </t>
  </si>
  <si>
    <t xml:space="preserve">Rodzaj-Albumina bydlęca
Próba - 》96% agarose gel electrophoresis
Forma - liofilizowany proszek  </t>
  </si>
  <si>
    <t>op. = 100 g</t>
  </si>
  <si>
    <t>op. = 100 tab.</t>
  </si>
  <si>
    <t xml:space="preserve">Tabletki PBS
Tabletki przeznaczone do wytworzenia roztworu soli fizjologicznej buforowanej fosforanami
Ilość roztworu PBS wytwarzanego z 1 tabletki - 200 ml
pH wytwarzanego roztworu PBS- 7,2-7,6  </t>
  </si>
  <si>
    <t>Albumina</t>
  </si>
  <si>
    <t>Tabletki do przyrządzania roztworu soli fizjologicznej buforowanej fosforanami (PBS)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</si>
</sst>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44" fontId="14" fillId="3" borderId="1" xfId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/>
    <xf numFmtId="9" fontId="15" fillId="0" borderId="1" xfId="0" applyNumberFormat="1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1" fillId="3" borderId="0" xfId="0" applyFont="1" applyFill="1" applyAlignment="1">
      <alignment horizontal="right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1" defaultTableStyle="TableStyleMedium2" defaultPivotStyle="PivotStyleLight16">
    <tableStyle name="Invisible" pivot="0" table="0" count="0" xr9:uid="{11FA7A78-6A9C-4443-9C08-51BFB02741F9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5D0B-E84B-47E3-8D34-8E9B70FC9702}">
  <sheetPr>
    <tabColor rgb="FF00B050"/>
  </sheetPr>
  <dimension ref="B2:M8"/>
  <sheetViews>
    <sheetView tabSelected="1" zoomScaleNormal="100" zoomScaleSheetLayoutView="100" workbookViewId="0">
      <selection activeCell="D17" sqref="D17"/>
    </sheetView>
  </sheetViews>
  <sheetFormatPr defaultRowHeight="11.25" x14ac:dyDescent="0.2"/>
  <cols>
    <col min="1" max="1" width="3" style="34" customWidth="1"/>
    <col min="2" max="2" width="6" style="32" customWidth="1"/>
    <col min="3" max="3" width="16.5703125" style="33" customWidth="1"/>
    <col min="4" max="4" width="43.28515625" style="33" customWidth="1"/>
    <col min="5" max="5" width="11" style="33" customWidth="1"/>
    <col min="6" max="6" width="9.140625" style="32"/>
    <col min="7" max="7" width="11.140625" style="34" customWidth="1"/>
    <col min="8" max="8" width="9.140625" style="34"/>
    <col min="9" max="9" width="13.28515625" style="34" customWidth="1"/>
    <col min="10" max="10" width="13" style="34" customWidth="1"/>
    <col min="11" max="11" width="11.7109375" style="34" customWidth="1"/>
    <col min="12" max="12" width="16.42578125" style="34" customWidth="1"/>
    <col min="13" max="13" width="55.28515625" style="34" customWidth="1"/>
    <col min="14" max="16384" width="9.140625" style="34"/>
  </cols>
  <sheetData>
    <row r="2" spans="2:13" ht="34.5" customHeight="1" x14ac:dyDescent="0.2">
      <c r="B2" s="48" t="s">
        <v>66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7" t="s">
        <v>64</v>
      </c>
    </row>
    <row r="3" spans="2:13" ht="36" x14ac:dyDescent="0.2">
      <c r="B3" s="35" t="s">
        <v>2</v>
      </c>
      <c r="C3" s="35" t="s">
        <v>3</v>
      </c>
      <c r="D3" s="35" t="s">
        <v>59</v>
      </c>
      <c r="E3" s="35" t="s">
        <v>53</v>
      </c>
      <c r="F3" s="35" t="s">
        <v>6</v>
      </c>
      <c r="G3" s="35" t="s">
        <v>54</v>
      </c>
      <c r="H3" s="35" t="s">
        <v>19</v>
      </c>
      <c r="I3" s="35" t="s">
        <v>55</v>
      </c>
      <c r="J3" s="36" t="s">
        <v>56</v>
      </c>
      <c r="K3" s="35" t="s">
        <v>57</v>
      </c>
      <c r="L3" s="35" t="s">
        <v>58</v>
      </c>
      <c r="M3" s="35" t="s">
        <v>65</v>
      </c>
    </row>
    <row r="4" spans="2:13" ht="12" x14ac:dyDescent="0.2"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8">
        <v>12</v>
      </c>
    </row>
    <row r="5" spans="2:13" ht="36" x14ac:dyDescent="0.2">
      <c r="B5" s="39">
        <v>1</v>
      </c>
      <c r="C5" s="40" t="s">
        <v>71</v>
      </c>
      <c r="D5" s="40" t="s">
        <v>67</v>
      </c>
      <c r="E5" s="39" t="s">
        <v>68</v>
      </c>
      <c r="F5" s="39">
        <v>1</v>
      </c>
      <c r="G5" s="43">
        <v>0</v>
      </c>
      <c r="H5" s="42">
        <v>0.23</v>
      </c>
      <c r="I5" s="43">
        <f t="shared" ref="I5" si="0">G5*H5</f>
        <v>0</v>
      </c>
      <c r="J5" s="43">
        <f t="shared" ref="J5" si="1">G5*F5</f>
        <v>0</v>
      </c>
      <c r="K5" s="43">
        <f t="shared" ref="K5" si="2">I5*F5</f>
        <v>0</v>
      </c>
      <c r="L5" s="43">
        <f t="shared" ref="L5" si="3">J5+K5</f>
        <v>0</v>
      </c>
      <c r="M5" s="41"/>
    </row>
    <row r="6" spans="2:13" ht="72" x14ac:dyDescent="0.2">
      <c r="B6" s="39">
        <v>2</v>
      </c>
      <c r="C6" s="40" t="s">
        <v>72</v>
      </c>
      <c r="D6" s="40" t="s">
        <v>70</v>
      </c>
      <c r="E6" s="39" t="s">
        <v>69</v>
      </c>
      <c r="F6" s="39">
        <v>1</v>
      </c>
      <c r="G6" s="43">
        <v>0</v>
      </c>
      <c r="H6" s="42">
        <v>0.23</v>
      </c>
      <c r="I6" s="43">
        <f t="shared" ref="I6" si="4">G6*H6</f>
        <v>0</v>
      </c>
      <c r="J6" s="43">
        <f t="shared" ref="J6" si="5">G6*F6</f>
        <v>0</v>
      </c>
      <c r="K6" s="43">
        <f t="shared" ref="K6" si="6">I6*F6</f>
        <v>0</v>
      </c>
      <c r="L6" s="43">
        <f t="shared" ref="L6" si="7">J6+K6</f>
        <v>0</v>
      </c>
      <c r="M6" s="41"/>
    </row>
    <row r="7" spans="2:13" ht="27.75" customHeight="1" x14ac:dyDescent="0.2">
      <c r="B7" s="50" t="s">
        <v>60</v>
      </c>
      <c r="C7" s="50"/>
      <c r="D7" s="50"/>
      <c r="E7" s="50"/>
      <c r="F7" s="50"/>
      <c r="G7" s="44" t="s">
        <v>61</v>
      </c>
      <c r="H7" s="44" t="s">
        <v>62</v>
      </c>
      <c r="I7" s="44" t="s">
        <v>61</v>
      </c>
      <c r="J7" s="45">
        <f>SUM(J5:J5)</f>
        <v>0</v>
      </c>
      <c r="K7" s="45">
        <f>SUM(K5:K5)</f>
        <v>0</v>
      </c>
      <c r="L7" s="45">
        <f>SUM(L5:L5)</f>
        <v>0</v>
      </c>
      <c r="M7" s="46"/>
    </row>
    <row r="8" spans="2:13" ht="30" customHeight="1" x14ac:dyDescent="0.2">
      <c r="B8" s="51" t="s">
        <v>63</v>
      </c>
      <c r="C8" s="51"/>
      <c r="D8" s="51"/>
      <c r="E8" s="51"/>
      <c r="F8" s="51"/>
      <c r="G8" s="51"/>
      <c r="H8" s="51"/>
      <c r="I8" s="51"/>
      <c r="J8" s="51"/>
      <c r="K8" s="51"/>
      <c r="L8" s="51"/>
    </row>
  </sheetData>
  <mergeCells count="3">
    <mergeCell ref="B2:L2"/>
    <mergeCell ref="B7:F7"/>
    <mergeCell ref="B8:L8"/>
  </mergeCells>
  <pageMargins left="0.43307086614173229" right="0.43307086614173229" top="0.74803149606299213" bottom="0.74803149606299213" header="0.31496062992125984" footer="0.31496062992125984"/>
  <pageSetup paperSize="9" orientation="portrait" r:id="rId1"/>
  <headerFooter>
    <oddHeader>&amp;LOPZ- Produkty lecznicze oraz produkty do badań biologicznych i hodowli komórkowych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2CE9-EB4A-49E0-B138-439747665AA1}">
  <dimension ref="A1:K23"/>
  <sheetViews>
    <sheetView workbookViewId="0">
      <selection activeCell="C1" sqref="C1"/>
    </sheetView>
  </sheetViews>
  <sheetFormatPr defaultRowHeight="15" x14ac:dyDescent="0.25"/>
  <cols>
    <col min="2" max="2" width="6" customWidth="1"/>
    <col min="3" max="3" width="18.85546875" customWidth="1"/>
    <col min="4" max="4" width="33.85546875" customWidth="1"/>
    <col min="7" max="7" width="15.28515625" customWidth="1"/>
    <col min="8" max="8" width="13" customWidth="1"/>
    <col min="9" max="11" width="12.140625" customWidth="1"/>
  </cols>
  <sheetData>
    <row r="1" spans="1:11" x14ac:dyDescent="0.25">
      <c r="C1" s="17" t="s">
        <v>52</v>
      </c>
    </row>
    <row r="3" spans="1:11" x14ac:dyDescent="0.25">
      <c r="B3" s="52" t="s">
        <v>0</v>
      </c>
      <c r="C3" s="53"/>
      <c r="D3" s="53"/>
      <c r="E3" s="53"/>
      <c r="F3" s="53"/>
      <c r="G3" s="54"/>
      <c r="H3" s="55" t="s">
        <v>1</v>
      </c>
      <c r="I3" s="55"/>
      <c r="J3" s="55"/>
      <c r="K3" s="55"/>
    </row>
    <row r="4" spans="1:11" ht="33.75" x14ac:dyDescent="0.25">
      <c r="A4" s="29" t="s">
        <v>17</v>
      </c>
      <c r="B4" s="13" t="s">
        <v>2</v>
      </c>
      <c r="C4" s="14" t="s">
        <v>3</v>
      </c>
      <c r="D4" s="14" t="s">
        <v>4</v>
      </c>
      <c r="E4" s="14" t="s">
        <v>5</v>
      </c>
      <c r="F4" s="13" t="s">
        <v>6</v>
      </c>
      <c r="G4" s="13" t="s">
        <v>7</v>
      </c>
      <c r="H4" s="18" t="s">
        <v>8</v>
      </c>
      <c r="I4" s="18" t="s">
        <v>9</v>
      </c>
      <c r="J4" s="19" t="s">
        <v>19</v>
      </c>
      <c r="K4" s="8" t="s">
        <v>10</v>
      </c>
    </row>
    <row r="5" spans="1:11" ht="33.75" x14ac:dyDescent="0.25">
      <c r="A5" s="30" t="s">
        <v>20</v>
      </c>
      <c r="B5" s="28"/>
      <c r="C5" s="1" t="s">
        <v>21</v>
      </c>
      <c r="D5" s="2" t="s">
        <v>22</v>
      </c>
      <c r="E5" s="3" t="s">
        <v>23</v>
      </c>
      <c r="F5" s="4"/>
      <c r="G5" s="15" t="s">
        <v>24</v>
      </c>
      <c r="H5" s="16"/>
      <c r="I5" s="5">
        <f>F5*H5</f>
        <v>0</v>
      </c>
      <c r="J5" s="10">
        <v>0.08</v>
      </c>
      <c r="K5" s="20">
        <f>I5*(1+J5)</f>
        <v>0</v>
      </c>
    </row>
    <row r="6" spans="1:11" ht="45" x14ac:dyDescent="0.25">
      <c r="A6" s="30">
        <v>2</v>
      </c>
      <c r="B6" s="28"/>
      <c r="C6" s="1" t="s">
        <v>16</v>
      </c>
      <c r="D6" s="1" t="s">
        <v>25</v>
      </c>
      <c r="E6" s="21" t="s">
        <v>15</v>
      </c>
      <c r="F6" s="22"/>
      <c r="G6" s="15" t="s">
        <v>26</v>
      </c>
      <c r="H6" s="16"/>
      <c r="I6" s="5">
        <f t="shared" ref="I6:I18" si="0">F6*H6</f>
        <v>0</v>
      </c>
      <c r="J6" s="10">
        <v>0.08</v>
      </c>
      <c r="K6" s="20">
        <f t="shared" ref="K6:K18" si="1">I6*(1+J6)</f>
        <v>0</v>
      </c>
    </row>
    <row r="7" spans="1:11" ht="33.75" x14ac:dyDescent="0.25">
      <c r="A7" s="30">
        <v>3</v>
      </c>
      <c r="B7" s="28"/>
      <c r="C7" s="1" t="s">
        <v>27</v>
      </c>
      <c r="D7" s="1" t="s">
        <v>28</v>
      </c>
      <c r="E7" s="21" t="s">
        <v>23</v>
      </c>
      <c r="F7" s="15"/>
      <c r="G7" s="15" t="s">
        <v>29</v>
      </c>
      <c r="H7" s="16"/>
      <c r="I7" s="5">
        <f t="shared" si="0"/>
        <v>0</v>
      </c>
      <c r="J7" s="10">
        <v>0.23</v>
      </c>
      <c r="K7" s="20">
        <f t="shared" si="1"/>
        <v>0</v>
      </c>
    </row>
    <row r="8" spans="1:11" ht="45" x14ac:dyDescent="0.25">
      <c r="A8" s="30">
        <v>4</v>
      </c>
      <c r="B8" s="28"/>
      <c r="C8" s="1" t="s">
        <v>30</v>
      </c>
      <c r="D8" s="1" t="s">
        <v>31</v>
      </c>
      <c r="E8" s="21" t="s">
        <v>23</v>
      </c>
      <c r="F8" s="15"/>
      <c r="G8" s="15" t="s">
        <v>32</v>
      </c>
      <c r="H8" s="16"/>
      <c r="I8" s="5">
        <f t="shared" si="0"/>
        <v>0</v>
      </c>
      <c r="J8" s="10">
        <v>0.23</v>
      </c>
      <c r="K8" s="20">
        <f t="shared" si="1"/>
        <v>0</v>
      </c>
    </row>
    <row r="9" spans="1:11" ht="45" x14ac:dyDescent="0.25">
      <c r="A9" s="30">
        <v>5</v>
      </c>
      <c r="B9" s="28"/>
      <c r="C9" s="1" t="s">
        <v>30</v>
      </c>
      <c r="D9" s="1" t="s">
        <v>33</v>
      </c>
      <c r="E9" s="21" t="s">
        <v>23</v>
      </c>
      <c r="F9" s="15"/>
      <c r="G9" s="15" t="s">
        <v>34</v>
      </c>
      <c r="H9" s="16"/>
      <c r="I9" s="5">
        <f t="shared" si="0"/>
        <v>0</v>
      </c>
      <c r="J9" s="10">
        <v>0.23</v>
      </c>
      <c r="K9" s="20">
        <f t="shared" si="1"/>
        <v>0</v>
      </c>
    </row>
    <row r="10" spans="1:11" ht="45" x14ac:dyDescent="0.25">
      <c r="A10" s="30">
        <v>6</v>
      </c>
      <c r="B10" s="28"/>
      <c r="C10" s="1" t="s">
        <v>35</v>
      </c>
      <c r="D10" s="1" t="s">
        <v>36</v>
      </c>
      <c r="E10" s="21" t="s">
        <v>23</v>
      </c>
      <c r="F10" s="15"/>
      <c r="G10" s="15" t="s">
        <v>37</v>
      </c>
      <c r="H10" s="16"/>
      <c r="I10" s="5">
        <f t="shared" si="0"/>
        <v>0</v>
      </c>
      <c r="J10" s="10">
        <v>0.23</v>
      </c>
      <c r="K10" s="20">
        <f t="shared" si="1"/>
        <v>0</v>
      </c>
    </row>
    <row r="11" spans="1:11" ht="33.75" x14ac:dyDescent="0.25">
      <c r="A11" s="30">
        <v>7</v>
      </c>
      <c r="B11" s="28"/>
      <c r="C11" s="1" t="s">
        <v>38</v>
      </c>
      <c r="D11" s="1" t="s">
        <v>39</v>
      </c>
      <c r="E11" s="21" t="s">
        <v>23</v>
      </c>
      <c r="F11" s="15"/>
      <c r="G11" s="15" t="s">
        <v>40</v>
      </c>
      <c r="H11" s="16"/>
      <c r="I11" s="5">
        <f t="shared" si="0"/>
        <v>0</v>
      </c>
      <c r="J11" s="10">
        <v>0.23</v>
      </c>
      <c r="K11" s="20">
        <f t="shared" si="1"/>
        <v>0</v>
      </c>
    </row>
    <row r="12" spans="1:11" ht="33.75" x14ac:dyDescent="0.25">
      <c r="A12" s="30">
        <v>8</v>
      </c>
      <c r="B12" s="28"/>
      <c r="C12" s="11" t="s">
        <v>14</v>
      </c>
      <c r="D12" s="11" t="s">
        <v>41</v>
      </c>
      <c r="E12" s="12" t="s">
        <v>11</v>
      </c>
      <c r="F12" s="24"/>
      <c r="G12" s="23" t="s">
        <v>42</v>
      </c>
      <c r="H12" s="25"/>
      <c r="I12" s="5">
        <f t="shared" si="0"/>
        <v>0</v>
      </c>
      <c r="J12" s="27">
        <v>0.08</v>
      </c>
      <c r="K12" s="20">
        <f t="shared" si="1"/>
        <v>0</v>
      </c>
    </row>
    <row r="13" spans="1:11" ht="45" x14ac:dyDescent="0.25">
      <c r="A13" s="30">
        <v>9</v>
      </c>
      <c r="B13" s="28"/>
      <c r="C13" s="1" t="s">
        <v>43</v>
      </c>
      <c r="D13" s="1" t="s">
        <v>44</v>
      </c>
      <c r="E13" s="21" t="s">
        <v>15</v>
      </c>
      <c r="F13" s="22"/>
      <c r="G13" s="15" t="s">
        <v>45</v>
      </c>
      <c r="H13" s="16"/>
      <c r="I13" s="5">
        <f t="shared" si="0"/>
        <v>0</v>
      </c>
      <c r="J13" s="10">
        <v>0.08</v>
      </c>
      <c r="K13" s="20">
        <f t="shared" si="1"/>
        <v>0</v>
      </c>
    </row>
    <row r="14" spans="1:11" ht="45" x14ac:dyDescent="0.25">
      <c r="A14" s="30">
        <v>10</v>
      </c>
      <c r="B14" s="28"/>
      <c r="C14" s="1" t="s">
        <v>46</v>
      </c>
      <c r="D14" s="1" t="s">
        <v>47</v>
      </c>
      <c r="E14" s="21" t="s">
        <v>15</v>
      </c>
      <c r="F14" s="22"/>
      <c r="G14" s="15" t="s">
        <v>48</v>
      </c>
      <c r="H14" s="16"/>
      <c r="I14" s="5">
        <f t="shared" si="0"/>
        <v>0</v>
      </c>
      <c r="J14" s="10">
        <v>0.08</v>
      </c>
      <c r="K14" s="20">
        <f t="shared" si="1"/>
        <v>0</v>
      </c>
    </row>
    <row r="15" spans="1:11" ht="22.5" x14ac:dyDescent="0.25">
      <c r="A15" s="30">
        <v>11</v>
      </c>
      <c r="B15" s="28"/>
      <c r="C15" s="1" t="s">
        <v>49</v>
      </c>
      <c r="D15" s="1" t="s">
        <v>50</v>
      </c>
      <c r="E15" s="26" t="s">
        <v>15</v>
      </c>
      <c r="F15" s="15"/>
      <c r="G15" s="15" t="s">
        <v>51</v>
      </c>
      <c r="H15" s="16"/>
      <c r="I15" s="5">
        <f t="shared" si="0"/>
        <v>0</v>
      </c>
      <c r="J15" s="10">
        <v>0.08</v>
      </c>
      <c r="K15" s="20">
        <f t="shared" si="1"/>
        <v>0</v>
      </c>
    </row>
    <row r="16" spans="1:11" x14ac:dyDescent="0.25">
      <c r="A16" s="30"/>
      <c r="B16" s="28"/>
      <c r="C16" s="1"/>
      <c r="D16" s="1"/>
      <c r="E16" s="26"/>
      <c r="F16" s="15"/>
      <c r="G16" s="15"/>
      <c r="H16" s="16"/>
      <c r="I16" s="5">
        <f t="shared" si="0"/>
        <v>0</v>
      </c>
      <c r="J16" s="10"/>
      <c r="K16" s="20">
        <f t="shared" si="1"/>
        <v>0</v>
      </c>
    </row>
    <row r="17" spans="1:11" x14ac:dyDescent="0.25">
      <c r="A17" s="30"/>
      <c r="B17" s="28"/>
      <c r="C17" s="1"/>
      <c r="D17" s="1"/>
      <c r="E17" s="26"/>
      <c r="F17" s="15"/>
      <c r="G17" s="15"/>
      <c r="H17" s="16"/>
      <c r="I17" s="5">
        <f t="shared" si="0"/>
        <v>0</v>
      </c>
      <c r="J17" s="10"/>
      <c r="K17" s="20">
        <f t="shared" si="1"/>
        <v>0</v>
      </c>
    </row>
    <row r="18" spans="1:11" x14ac:dyDescent="0.25">
      <c r="A18" s="30"/>
      <c r="B18" s="28"/>
      <c r="C18" s="1"/>
      <c r="D18" s="1"/>
      <c r="E18" s="26"/>
      <c r="F18" s="15"/>
      <c r="G18" s="15"/>
      <c r="H18" s="16"/>
      <c r="I18" s="5">
        <f t="shared" si="0"/>
        <v>0</v>
      </c>
      <c r="J18" s="10"/>
      <c r="K18" s="20">
        <f t="shared" si="1"/>
        <v>0</v>
      </c>
    </row>
    <row r="19" spans="1:11" x14ac:dyDescent="0.25">
      <c r="A19" s="29"/>
      <c r="B19" s="15"/>
      <c r="C19" s="1"/>
      <c r="D19" s="1"/>
      <c r="E19" s="26"/>
      <c r="F19" s="15"/>
      <c r="G19" s="15"/>
      <c r="H19" s="16"/>
      <c r="I19" s="5">
        <f t="shared" ref="I19:I21" si="2">F19*H19</f>
        <v>0</v>
      </c>
      <c r="J19" s="10"/>
      <c r="K19" s="20">
        <f t="shared" ref="K19:K21" si="3">I19*(1+J19)</f>
        <v>0</v>
      </c>
    </row>
    <row r="20" spans="1:11" x14ac:dyDescent="0.25">
      <c r="A20" s="29"/>
      <c r="B20" s="15"/>
      <c r="C20" s="1"/>
      <c r="D20" s="1"/>
      <c r="E20" s="26"/>
      <c r="F20" s="15"/>
      <c r="G20" s="15"/>
      <c r="H20" s="16"/>
      <c r="I20" s="5">
        <f t="shared" si="2"/>
        <v>0</v>
      </c>
      <c r="J20" s="10"/>
      <c r="K20" s="20">
        <f t="shared" si="3"/>
        <v>0</v>
      </c>
    </row>
    <row r="21" spans="1:11" x14ac:dyDescent="0.25">
      <c r="A21" s="29"/>
      <c r="B21" s="15"/>
      <c r="C21" s="1"/>
      <c r="D21" s="1"/>
      <c r="E21" s="26"/>
      <c r="F21" s="15"/>
      <c r="G21" s="15"/>
      <c r="H21" s="16"/>
      <c r="I21" s="5">
        <f t="shared" si="2"/>
        <v>0</v>
      </c>
      <c r="J21" s="10"/>
      <c r="K21" s="20">
        <f t="shared" si="3"/>
        <v>0</v>
      </c>
    </row>
    <row r="22" spans="1:11" ht="15" customHeight="1" x14ac:dyDescent="0.25">
      <c r="B22" s="31"/>
      <c r="C22" s="6"/>
      <c r="D22" s="6"/>
      <c r="E22" s="6"/>
      <c r="F22" s="7" t="s">
        <v>18</v>
      </c>
      <c r="G22" s="53" t="s">
        <v>12</v>
      </c>
      <c r="H22" s="54"/>
      <c r="I22" s="8">
        <f>SUM(I5:I21)</f>
        <v>0</v>
      </c>
      <c r="J22" s="9"/>
      <c r="K22" s="9"/>
    </row>
    <row r="23" spans="1:11" x14ac:dyDescent="0.25">
      <c r="B23" s="31"/>
      <c r="C23" s="6"/>
      <c r="D23" s="6"/>
      <c r="E23" s="6"/>
      <c r="F23" s="7" t="s">
        <v>18</v>
      </c>
      <c r="G23" s="56" t="s">
        <v>13</v>
      </c>
      <c r="H23" s="56"/>
      <c r="I23" s="56"/>
      <c r="J23" s="57"/>
      <c r="K23" s="8">
        <f>SUM(K5:K21)</f>
        <v>0</v>
      </c>
    </row>
  </sheetData>
  <autoFilter ref="B4:K4" xr:uid="{FA912CE9-EB4A-49E0-B138-439747665AA1}"/>
  <mergeCells count="4">
    <mergeCell ref="B3:G3"/>
    <mergeCell ref="H3:K3"/>
    <mergeCell ref="G22:H22"/>
    <mergeCell ref="G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</vt:lpstr>
      <vt:lpstr>IV- Genos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Emilka</dc:creator>
  <cp:lastModifiedBy>Wróblewska Marianna</cp:lastModifiedBy>
  <cp:lastPrinted>2022-05-10T12:14:29Z</cp:lastPrinted>
  <dcterms:created xsi:type="dcterms:W3CDTF">2021-08-05T09:53:50Z</dcterms:created>
  <dcterms:modified xsi:type="dcterms:W3CDTF">2023-01-20T13:06:39Z</dcterms:modified>
</cp:coreProperties>
</file>