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firstSheet="1" activeTab="1"/>
  </bookViews>
  <sheets>
    <sheet name="Informacje ogólne" sheetId="1" r:id="rId1"/>
    <sheet name="formularz_oferty" sheetId="2" r:id="rId2"/>
    <sheet name="arkusz cenowy" sheetId="3" r:id="rId3"/>
  </sheets>
  <definedNames>
    <definedName name="_xlnm.Print_Area" localSheetId="2">'arkusz cenowy'!$A$1:$I$18</definedName>
    <definedName name="_xlnm.Print_Area" localSheetId="1">'formularz_oferty'!$A$1:$D$51</definedName>
  </definedNames>
  <calcPr fullCalcOnLoad="1"/>
</workbook>
</file>

<file path=xl/sharedStrings.xml><?xml version="1.0" encoding="utf-8"?>
<sst xmlns="http://schemas.openxmlformats.org/spreadsheetml/2006/main" count="96" uniqueCount="87">
  <si>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</si>
  <si>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</si>
  <si>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</si>
  <si>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</si>
  <si>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</si>
  <si>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</si>
  <si>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</si>
  <si>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</si>
  <si>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</si>
  <si>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</si>
  <si>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</si>
  <si>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</si>
  <si>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</si>
  <si>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</si>
  <si>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</si>
  <si>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</si>
  <si>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</si>
  <si>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</si>
  <si>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</si>
  <si>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</si>
  <si>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</si>
  <si>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</si>
  <si>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</si>
  <si>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</si>
  <si>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</si>
  <si>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</si>
  <si>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</si>
  <si>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</si>
  <si>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</si>
  <si>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</si>
  <si>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</si>
  <si>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</si>
  <si>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</si>
  <si>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</si>
  <si>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</si>
  <si>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</si>
  <si>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</si>
  <si>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</si>
  <si>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</si>
  <si>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</si>
  <si>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</si>
  <si>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</si>
  <si>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</si>
  <si>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</si>
  <si>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</si>
  <si>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</si>
  <si>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</si>
  <si>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</si>
  <si>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</si>
  <si>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</si>
  <si>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</si>
  <si>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Cena brutto*:</t>
  </si>
  <si>
    <t>*jeżeli wybór oferty będzie prowadził do powstania u Zamawiającego obowiązku podatkowego, zgodnie z przepisami o podatku od towarów i usług, należy podać cenę netto.</t>
  </si>
  <si>
    <t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</si>
  <si>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t>Cena jednostkowa brutto*</t>
  </si>
  <si>
    <t>Wartość brutto pozycji*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</si>
  <si>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</si>
  <si>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</si>
  <si>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(zaznaczyć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</si>
  <si>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t>*Jeżeli wykonawca nie poda tych informacji to Zamawiający przyjmie, że wykonawca nie zamierza powierzać żadnej części zamówienia podwykonawcy                              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</si>
  <si>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</si>
  <si>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</si>
  <si>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</si>
  <si>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</si>
  <si>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 xml:space="preserve">Oświadczamy, że zamówienie będziemy wykonywać do czasu wyczerpania kwoty wynagrodzenia umownego jednak nie dłużej niż przez 6 miesięcy od dnia zawarcia umowy.
</t>
  </si>
  <si>
    <t>DFP.271.104.2023.ADB</t>
  </si>
  <si>
    <t>Dostawa materiałów do zabiegów naczyniowych oraz dzierżawa urządzenia.</t>
  </si>
  <si>
    <t>1. Napęd mechaniczny, obroty rdzenia obrazującego – 30 obrotów na sekundę,
2. Przetwornik ultradźwiękowy o częstotliwości – 30 MHz
3. Długość od końcówki dystalnej do przetwornika – 20mm
4. Położenie markera radiocieniującego – 5mm od końcówki dystalnej
5. Maksymalna głębokość obrazowania – 22mm
6. Długość robocza cewnika – 135cm
7. Średnica zewnętrzna cewnika - 3,6Fr
8. Cewnik kompatybilny z prowadnikiem 0,018” i koszulą 6Fr
9. Budowa teleskopowa umożliwiająca badanie naczynia na długości 150mm bez zmiany pierwotnego położenia cewnika.</t>
  </si>
  <si>
    <t>sztuka</t>
  </si>
  <si>
    <t>1. Napęd mechaniczny, obroty rdzenia obrazującego – 30 obrotów na sekundę 
2. Przetwornik ultradźwiękowy o częstotliwości – 15 MHz
3. Maksymalna głębokość obrazowania – 70mm
4. Długość robocza cewnika – 105cm
5. Cewnik kompatybilny z prowadnikiem 0,035” i koszulą 8Fr
6. Dwukanałowa architektura cewnika</t>
  </si>
  <si>
    <t xml:space="preserve">1. Sanie odciągowe jednorazowego użytku - mechaniczne.
2. Prędkość odciągu 0,5 lub 1 mm/s. 
3. Zakres odciągu - 10cm. 
4. Swobodny przesuw proksymalnie i dystalnie.
5. Liniowy pomiar odległości odciągania, 
6. Automatyczny odciąg po umieszczeniu jednostki napędowej miseczce sań.
7. Możliwość przetwarzania końcowego zestawów danych obrazowych na dwuwymiarowe przekroje w widoku podłużnym naczynia. </t>
  </si>
  <si>
    <t>Opis przedmiotu zamówienia</t>
  </si>
  <si>
    <t>Ilość</t>
  </si>
  <si>
    <t>j.m.</t>
  </si>
  <si>
    <t xml:space="preserve">Nazwa handlowa / Typ
Producent dzierżawionego aparatu
Rok produkcji
</t>
  </si>
  <si>
    <t>Koszt zużycia energii elektrycznej dzierżawionego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</si>
  <si>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</si>
  <si>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</si>
  <si>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</si>
  <si>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</si>
  <si>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Mobilna konsola do USG</t>
  </si>
  <si>
    <t>godziny</t>
  </si>
  <si>
    <t>miesięcy</t>
  </si>
  <si>
    <t>Czynsz dzierżawny brutto* za 1 miesiąc</t>
  </si>
  <si>
    <t>Czynsz dzierżawny brutto* pozycji</t>
  </si>
  <si>
    <t xml:space="preserve">Dzierżawa Mobilnej konsoli do USG wewnątrznaczyniowego 
Urządzenie nowe, rok produkcji min. 2023
Mobilna konsola do USG wewnątrznaczyniowego montowana na stabilnym i zintegrowanym wózku jezdnym kompatybilna z poz. 1., 2., 3.
- Wymiary maksymalne wózka: wysokość 170 cm, szerokość: 65 cm, głębokość: 80 cm
- Maksymalna waga wózka: 120 kg.
- Wmontowana wyciągarka z opcjonalnymi jednorazowymi saneczkami kompatybilna z poz. 1., 2., 3.
- Animacja statycznych obrazów IVUS.
- Funkcja automatycznej poprawy jakości zdjęć IVUS.
- Funkcja automatycznego śledzenia światła naczynia, pokazująca minimalne i maksymalne przekroje, pola oraz % stenozy.
- Możliwość wielokrotnego zapisu badania USG
- Monitor z płaskim ekranem z wbudowanym głośnikiem oraz mikrofonem, mimimum 19 cali
- Współpraca z DICOM 3,0
- Możliwość stratnej i bezstratnej kompresji obrazów JPEG
- Współpraca z US Multi-frame (dane w pikselach), Grayscale Presentation State (pomiary i adnotacja tekstu), GrayScale Secondary Capture (zrzut ekranu), Key Object Selection SR Document (zakładki), General ECG Waveform oraz Basic Voice Audio (dane dźwiękowe)
- Możliwość przychowywania minimum 50 przypadków na twardym dysku (HD)
- Możliwość Eksportowania badań DICOM do przechowywania na CD, DVD oraz wymiennym twardym dysku HD. HD: 80 GB, DVD: 4,7 GB, CD: 700 MB, Wymienny dysk twardy HD: 500 GB, Dysk wewnętrzny: 480 GB
</t>
  </si>
  <si>
    <t>Oferujemy wykonanie całego przedmiotu zamówienia za cenę: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</si>
</sst>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0"/>
    <numFmt numFmtId="167" formatCode="&quot; &quot;#,##0.00&quot; &quot;[$zł]&quot; &quot;;&quot;-&quot;#,##0.00&quot; &quot;[$zł]&quot; &quot;;&quot; -&quot;00&quot; &quot;[$zł]&quot; &quot;;&quot; &quot;@&quot; &quot;"/>
    <numFmt numFmtId="168" formatCode="[$-415]General"/>
    <numFmt numFmtId="169" formatCode="&quot; &quot;#,##0&quot;    &quot;;&quot;-&quot;#,##0&quot;    &quot;;&quot; -&quot;00&quot;    &quot;;&quot; &quot;@&quot; &quot;"/>
    <numFmt numFmtId="170" formatCode="#,##0.00&quot; &quot;[$zł]"/>
    <numFmt numFmtId="171" formatCode="&quot; &quot;#,##0.00&quot;    &quot;;&quot;-&quot;#,##0.00&quot;    &quot;;&quot; -&quot;00&quot;    &quot;;&quot; &quot;@&quot; &quot;"/>
    <numFmt numFmtId="172" formatCode="&quot; &quot;#,##0.00&quot;      &quot;;&quot;-&quot;#,##0.00&quot;      &quot;;&quot; -&quot;#&quot;      &quot;;@&quot; &quot;"/>
    <numFmt numFmtId="173" formatCode="#,##0.00&quot; &quot;[$zł-415];[Red]&quot;-&quot;#,##0.00&quot; &quot;[$zł-415]"/>
    <numFmt numFmtId="174" formatCode="#,##0.00\ &quot;zł&quot;"/>
    <numFmt numFmtId="175" formatCode="#,##0.00\ [$zł-415]"/>
    <numFmt numFmtId="176" formatCode="_-* #,##0\ _z_ł_-;\-* #,##0\ _z_ł_-;_-* &quot;-&quot;??\ _z_ł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00"/>
    <numFmt numFmtId="182" formatCode="[$-415]#,##0"/>
    <numFmt numFmtId="183" formatCode="[$-415]d\ mmmm\ yyyy"/>
    <numFmt numFmtId="184" formatCode="#,##0.00_ ;\-#,##0.00\ "/>
  </numFmts>
  <fonts count="70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1"/>
      <name val="Garamond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Garamond"/>
      <family val="1"/>
    </font>
    <font>
      <i/>
      <sz val="9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i/>
      <sz val="9"/>
      <color rgb="FF000000"/>
      <name val="Garamond"/>
      <family val="1"/>
    </font>
    <font>
      <i/>
      <sz val="9"/>
      <color rgb="FF0070C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0" fontId="43" fillId="0" borderId="0" applyNumberFormat="0" applyBorder="0" applyProtection="0">
      <alignment/>
    </xf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6" fillId="0" borderId="0">
      <alignment/>
      <protection/>
    </xf>
    <xf numFmtId="0" fontId="51" fillId="0" borderId="0" applyNumberFormat="0" applyBorder="0" applyProtection="0">
      <alignment/>
    </xf>
    <xf numFmtId="0" fontId="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51" fillId="0" borderId="0" applyNumberFormat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52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0" fillId="0" borderId="0">
      <alignment/>
      <protection/>
    </xf>
    <xf numFmtId="0" fontId="54" fillId="27" borderId="1" applyNumberFormat="0" applyAlignment="0" applyProtection="0"/>
    <xf numFmtId="9" fontId="38" fillId="0" borderId="0" applyFont="0" applyFill="0" applyBorder="0" applyAlignment="0" applyProtection="0"/>
    <xf numFmtId="0" fontId="55" fillId="0" borderId="0" applyNumberFormat="0" applyBorder="0" applyProtection="0">
      <alignment/>
    </xf>
    <xf numFmtId="173" fontId="55" fillId="0" borderId="0" applyBorder="0" applyProtection="0">
      <alignment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8" fillId="31" borderId="9" applyNumberFormat="0" applyFon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1" fillId="0" borderId="0" xfId="73" applyFont="1" applyFill="1" applyAlignment="1" applyProtection="1">
      <alignment horizontal="left" vertical="top" wrapText="1"/>
      <protection locked="0"/>
    </xf>
    <xf numFmtId="3" fontId="61" fillId="0" borderId="0" xfId="73" applyNumberFormat="1" applyFont="1" applyFill="1" applyAlignment="1" applyProtection="1">
      <alignment horizontal="right" vertical="top" wrapText="1"/>
      <protection locked="0"/>
    </xf>
    <xf numFmtId="0" fontId="62" fillId="0" borderId="0" xfId="73" applyFont="1" applyFill="1" applyAlignment="1" applyProtection="1">
      <alignment horizontal="left" vertical="top" wrapText="1"/>
      <protection locked="0"/>
    </xf>
    <xf numFmtId="0" fontId="63" fillId="0" borderId="0" xfId="73" applyFont="1" applyFill="1" applyAlignment="1" applyProtection="1">
      <alignment horizontal="center" vertical="top"/>
      <protection locked="0"/>
    </xf>
    <xf numFmtId="3" fontId="61" fillId="0" borderId="0" xfId="73" applyNumberFormat="1" applyFont="1" applyFill="1" applyAlignment="1" applyProtection="1">
      <alignment horizontal="left" vertical="top" wrapText="1"/>
      <protection locked="0"/>
    </xf>
    <xf numFmtId="0" fontId="61" fillId="0" borderId="10" xfId="73" applyFont="1" applyFill="1" applyBorder="1" applyAlignment="1" applyProtection="1">
      <alignment horizontal="left" vertical="top" wrapText="1"/>
      <protection locked="0"/>
    </xf>
    <xf numFmtId="0" fontId="63" fillId="0" borderId="0" xfId="73" applyFont="1" applyFill="1" applyAlignment="1" applyProtection="1">
      <alignment horizontal="left" vertical="top" wrapText="1"/>
      <protection locked="0"/>
    </xf>
    <xf numFmtId="3" fontId="63" fillId="0" borderId="0" xfId="73" applyNumberFormat="1" applyFont="1" applyFill="1" applyAlignment="1" applyProtection="1">
      <alignment horizontal="left" vertical="top" wrapText="1"/>
      <protection locked="0"/>
    </xf>
    <xf numFmtId="167" fontId="61" fillId="0" borderId="10" xfId="93" applyFont="1" applyFill="1" applyBorder="1" applyAlignment="1" applyProtection="1">
      <alignment horizontal="right" vertical="top" wrapText="1"/>
      <protection locked="0"/>
    </xf>
    <xf numFmtId="167" fontId="61" fillId="0" borderId="0" xfId="73" applyNumberFormat="1" applyFont="1" applyFill="1" applyAlignment="1" applyProtection="1">
      <alignment horizontal="right" vertical="top" wrapText="1"/>
      <protection locked="0"/>
    </xf>
    <xf numFmtId="0" fontId="61" fillId="33" borderId="0" xfId="73" applyFont="1" applyFill="1" applyAlignment="1" applyProtection="1">
      <alignment horizontal="left" vertical="top" wrapText="1"/>
      <protection locked="0"/>
    </xf>
    <xf numFmtId="0" fontId="62" fillId="0" borderId="0" xfId="73" applyFont="1" applyFill="1" applyAlignment="1" applyProtection="1">
      <alignment horizontal="left" vertical="top"/>
      <protection locked="0"/>
    </xf>
    <xf numFmtId="49" fontId="61" fillId="0" borderId="0" xfId="73" applyNumberFormat="1" applyFont="1" applyFill="1" applyAlignment="1" applyProtection="1">
      <alignment horizontal="left" vertical="top" wrapText="1"/>
      <protection locked="0"/>
    </xf>
    <xf numFmtId="49" fontId="61" fillId="0" borderId="11" xfId="73" applyNumberFormat="1" applyFont="1" applyFill="1" applyBorder="1" applyAlignment="1" applyProtection="1">
      <alignment horizontal="left" vertical="top" wrapText="1"/>
      <protection locked="0"/>
    </xf>
    <xf numFmtId="49" fontId="63" fillId="0" borderId="10" xfId="73" applyNumberFormat="1" applyFont="1" applyFill="1" applyBorder="1" applyAlignment="1" applyProtection="1">
      <alignment horizontal="left" vertical="top" wrapText="1"/>
      <protection locked="0"/>
    </xf>
    <xf numFmtId="3" fontId="63" fillId="0" borderId="10" xfId="73" applyNumberFormat="1" applyFont="1" applyFill="1" applyBorder="1" applyAlignment="1" applyProtection="1">
      <alignment horizontal="right" vertical="top" wrapText="1"/>
      <protection locked="0"/>
    </xf>
    <xf numFmtId="0" fontId="62" fillId="0" borderId="0" xfId="73" applyFont="1" applyFill="1" applyAlignment="1" applyProtection="1">
      <alignment horizontal="justify" vertical="top" wrapText="1"/>
      <protection locked="0"/>
    </xf>
    <xf numFmtId="3" fontId="62" fillId="0" borderId="0" xfId="73" applyNumberFormat="1" applyFont="1" applyFill="1" applyAlignment="1" applyProtection="1">
      <alignment horizontal="left" vertical="top" wrapText="1"/>
      <protection locked="0"/>
    </xf>
    <xf numFmtId="0" fontId="64" fillId="33" borderId="0" xfId="0" applyFont="1" applyFill="1" applyAlignment="1" applyProtection="1">
      <alignment horizontal="left" vertical="center" wrapText="1"/>
      <protection locked="0"/>
    </xf>
    <xf numFmtId="0" fontId="64" fillId="33" borderId="0" xfId="0" applyFont="1" applyFill="1" applyAlignment="1" applyProtection="1">
      <alignment horizontal="center" vertical="center" wrapText="1"/>
      <protection locked="0"/>
    </xf>
    <xf numFmtId="166" fontId="64" fillId="33" borderId="0" xfId="0" applyNumberFormat="1" applyFont="1" applyFill="1" applyAlignment="1" applyProtection="1">
      <alignment horizontal="left" vertical="center" wrapText="1"/>
      <protection locked="0"/>
    </xf>
    <xf numFmtId="0" fontId="61" fillId="34" borderId="10" xfId="73" applyFont="1" applyFill="1" applyBorder="1" applyAlignment="1" applyProtection="1">
      <alignment horizontal="left" vertical="top" wrapText="1"/>
      <protection locked="0"/>
    </xf>
    <xf numFmtId="3" fontId="63" fillId="35" borderId="10" xfId="73" applyNumberFormat="1" applyFont="1" applyFill="1" applyBorder="1" applyAlignment="1" applyProtection="1">
      <alignment horizontal="center" vertical="top" wrapText="1"/>
      <protection locked="0"/>
    </xf>
    <xf numFmtId="49" fontId="61" fillId="34" borderId="10" xfId="73" applyNumberFormat="1" applyFont="1" applyFill="1" applyBorder="1" applyAlignment="1" applyProtection="1">
      <alignment horizontal="left" vertical="top" wrapText="1"/>
      <protection locked="0"/>
    </xf>
    <xf numFmtId="49" fontId="61" fillId="34" borderId="11" xfId="73" applyNumberFormat="1" applyFont="1" applyFill="1" applyBorder="1" applyAlignment="1" applyProtection="1">
      <alignment horizontal="left" vertical="top" wrapText="1"/>
      <protection locked="0"/>
    </xf>
    <xf numFmtId="3" fontId="61" fillId="34" borderId="10" xfId="73" applyNumberFormat="1" applyFont="1" applyFill="1" applyBorder="1" applyAlignment="1" applyProtection="1">
      <alignment horizontal="right" vertical="top" wrapText="1"/>
      <protection locked="0"/>
    </xf>
    <xf numFmtId="0" fontId="61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36" borderId="13" xfId="0" applyFont="1" applyFill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166" fontId="61" fillId="33" borderId="0" xfId="0" applyNumberFormat="1" applyFont="1" applyFill="1" applyAlignment="1" applyProtection="1">
      <alignment horizontal="left" vertical="center" wrapText="1"/>
      <protection locked="0"/>
    </xf>
    <xf numFmtId="0" fontId="61" fillId="33" borderId="0" xfId="0" applyFont="1" applyFill="1" applyAlignment="1" applyProtection="1">
      <alignment horizontal="center" vertical="center" wrapText="1"/>
      <protection locked="0"/>
    </xf>
    <xf numFmtId="0" fontId="63" fillId="33" borderId="0" xfId="0" applyFont="1" applyFill="1" applyAlignment="1" applyProtection="1">
      <alignment horizontal="left" vertical="center" wrapText="1"/>
      <protection locked="0"/>
    </xf>
    <xf numFmtId="166" fontId="6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3" fillId="33" borderId="0" xfId="0" applyFont="1" applyFill="1" applyAlignment="1" applyProtection="1">
      <alignment horizontal="center" vertical="center" wrapText="1"/>
      <protection locked="0"/>
    </xf>
    <xf numFmtId="0" fontId="61" fillId="33" borderId="0" xfId="0" applyFont="1" applyFill="1" applyAlignment="1" applyProtection="1">
      <alignment horizontal="left" vertical="center" wrapText="1"/>
      <protection locked="0"/>
    </xf>
    <xf numFmtId="0" fontId="63" fillId="35" borderId="10" xfId="0" applyFont="1" applyFill="1" applyBorder="1" applyAlignment="1" applyProtection="1">
      <alignment horizontal="left" vertical="center" wrapText="1"/>
      <protection locked="0"/>
    </xf>
    <xf numFmtId="167" fontId="63" fillId="33" borderId="16" xfId="0" applyNumberFormat="1" applyFont="1" applyFill="1" applyBorder="1" applyAlignment="1" applyProtection="1">
      <alignment horizontal="right" vertical="center" wrapText="1"/>
      <protection locked="0"/>
    </xf>
    <xf numFmtId="170" fontId="61" fillId="33" borderId="0" xfId="0" applyNumberFormat="1" applyFont="1" applyFill="1" applyAlignment="1" applyProtection="1">
      <alignment horizontal="right" vertical="center" wrapText="1"/>
      <protection locked="0"/>
    </xf>
    <xf numFmtId="0" fontId="63" fillId="35" borderId="17" xfId="0" applyFont="1" applyFill="1" applyBorder="1" applyAlignment="1" applyProtection="1">
      <alignment horizontal="center" vertical="center" wrapText="1"/>
      <protection locked="0"/>
    </xf>
    <xf numFmtId="0" fontId="63" fillId="35" borderId="10" xfId="0" applyFont="1" applyFill="1" applyBorder="1" applyAlignment="1" applyProtection="1">
      <alignment horizontal="center" vertical="center" wrapText="1"/>
      <protection locked="0"/>
    </xf>
    <xf numFmtId="169" fontId="63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63" fillId="35" borderId="10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19" xfId="0" applyFont="1" applyFill="1" applyBorder="1" applyAlignment="1">
      <alignment horizontal="left" vertical="center" wrapText="1"/>
    </xf>
    <xf numFmtId="167" fontId="61" fillId="0" borderId="19" xfId="80" applyNumberFormat="1" applyFont="1" applyFill="1" applyBorder="1" applyAlignment="1">
      <alignment horizontal="righ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9" fillId="37" borderId="12" xfId="0" applyFont="1" applyFill="1" applyBorder="1" applyAlignment="1">
      <alignment horizontal="left" vertical="center" wrapText="1"/>
    </xf>
    <xf numFmtId="3" fontId="9" fillId="37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 applyProtection="1">
      <alignment horizontal="left" vertical="center" wrapText="1"/>
      <protection locked="0"/>
    </xf>
    <xf numFmtId="0" fontId="65" fillId="0" borderId="20" xfId="0" applyFont="1" applyFill="1" applyBorder="1" applyAlignment="1" applyProtection="1">
      <alignment horizontal="left" vertical="top" wrapText="1"/>
      <protection locked="0"/>
    </xf>
    <xf numFmtId="0" fontId="65" fillId="0" borderId="12" xfId="0" applyFont="1" applyFill="1" applyBorder="1" applyAlignment="1">
      <alignment horizontal="center" vertical="center" wrapText="1"/>
    </xf>
    <xf numFmtId="3" fontId="65" fillId="0" borderId="12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 applyProtection="1">
      <alignment horizontal="center" vertical="top" wrapText="1"/>
      <protection locked="0"/>
    </xf>
    <xf numFmtId="0" fontId="66" fillId="0" borderId="12" xfId="0" applyFont="1" applyFill="1" applyBorder="1" applyAlignment="1" applyProtection="1">
      <alignment horizontal="center" vertical="top" wrapText="1"/>
      <protection locked="0"/>
    </xf>
    <xf numFmtId="0" fontId="66" fillId="0" borderId="12" xfId="0" applyFont="1" applyFill="1" applyBorder="1" applyAlignment="1">
      <alignment horizontal="left" vertical="top" wrapText="1"/>
    </xf>
    <xf numFmtId="3" fontId="6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2" xfId="0" applyFont="1" applyFill="1" applyBorder="1" applyAlignment="1" applyProtection="1">
      <alignment horizontal="center" vertical="center" wrapText="1"/>
      <protection locked="0"/>
    </xf>
    <xf numFmtId="0" fontId="66" fillId="0" borderId="12" xfId="0" applyFont="1" applyFill="1" applyBorder="1" applyAlignment="1" applyProtection="1">
      <alignment horizontal="left" vertical="top" wrapText="1"/>
      <protection locked="0"/>
    </xf>
    <xf numFmtId="44" fontId="66" fillId="0" borderId="12" xfId="94" applyFont="1" applyFill="1" applyBorder="1" applyAlignment="1" applyProtection="1">
      <alignment horizontal="center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>
      <alignment horizontal="left" vertical="top" wrapText="1"/>
    </xf>
    <xf numFmtId="3" fontId="6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44" fontId="66" fillId="0" borderId="0" xfId="94" applyFont="1" applyFill="1" applyBorder="1" applyAlignment="1" applyProtection="1">
      <alignment horizontal="center" vertical="top" wrapText="1"/>
      <protection locked="0"/>
    </xf>
    <xf numFmtId="0" fontId="65" fillId="0" borderId="20" xfId="0" applyFont="1" applyFill="1" applyBorder="1" applyAlignment="1" applyProtection="1">
      <alignment horizontal="center" vertical="center" wrapText="1"/>
      <protection locked="0"/>
    </xf>
    <xf numFmtId="0" fontId="65" fillId="0" borderId="12" xfId="0" applyFont="1" applyFill="1" applyBorder="1" applyAlignment="1" applyProtection="1">
      <alignment horizontal="center" vertical="center" wrapText="1"/>
      <protection locked="0"/>
    </xf>
    <xf numFmtId="3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4" fontId="66" fillId="0" borderId="12" xfId="0" applyNumberFormat="1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vertical="center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center" wrapText="1"/>
      <protection locked="0"/>
    </xf>
    <xf numFmtId="0" fontId="67" fillId="0" borderId="12" xfId="0" applyFont="1" applyFill="1" applyBorder="1" applyAlignment="1">
      <alignment horizontal="left" vertical="center" wrapText="1"/>
    </xf>
    <xf numFmtId="184" fontId="6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6" fillId="0" borderId="0" xfId="73" applyFont="1" applyFill="1" applyAlignment="1" applyProtection="1">
      <alignment horizontal="left" vertical="top" wrapText="1"/>
      <protection locked="0"/>
    </xf>
    <xf numFmtId="0" fontId="61" fillId="0" borderId="0" xfId="73" applyFont="1" applyFill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61" fillId="0" borderId="0" xfId="73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61" fillId="33" borderId="0" xfId="73" applyFont="1" applyFill="1" applyAlignment="1" applyProtection="1">
      <alignment horizontal="justify" vertical="top" wrapText="1"/>
      <protection locked="0"/>
    </xf>
    <xf numFmtId="0" fontId="68" fillId="0" borderId="0" xfId="73" applyFont="1" applyFill="1" applyAlignment="1" applyProtection="1">
      <alignment horizontal="justify" vertical="top" wrapText="1"/>
      <protection locked="0"/>
    </xf>
    <xf numFmtId="0" fontId="69" fillId="0" borderId="0" xfId="73" applyFont="1" applyFill="1" applyAlignment="1" applyProtection="1">
      <alignment horizontal="left" vertical="top" wrapText="1"/>
      <protection locked="0"/>
    </xf>
    <xf numFmtId="49" fontId="61" fillId="34" borderId="10" xfId="73" applyNumberFormat="1" applyFont="1" applyFill="1" applyBorder="1" applyAlignment="1" applyProtection="1">
      <alignment horizontal="left" vertical="top" wrapText="1"/>
      <protection locked="0"/>
    </xf>
    <xf numFmtId="0" fontId="66" fillId="0" borderId="20" xfId="0" applyFont="1" applyFill="1" applyBorder="1" applyAlignment="1" applyProtection="1">
      <alignment horizontal="left" vertical="top" wrapText="1"/>
      <protection locked="0"/>
    </xf>
    <xf numFmtId="0" fontId="66" fillId="0" borderId="21" xfId="0" applyFont="1" applyFill="1" applyBorder="1" applyAlignment="1">
      <alignment horizontal="left" vertical="top" wrapText="1"/>
    </xf>
    <xf numFmtId="0" fontId="61" fillId="0" borderId="22" xfId="0" applyFont="1" applyBorder="1" applyAlignment="1">
      <alignment horizontal="left" vertical="top" wrapText="1"/>
    </xf>
    <xf numFmtId="1" fontId="6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65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65" fillId="0" borderId="22" xfId="0" applyNumberFormat="1" applyFont="1" applyFill="1" applyBorder="1" applyAlignment="1" applyProtection="1">
      <alignment horizontal="center" vertical="center" wrapText="1"/>
      <protection locked="0"/>
    </xf>
    <xf numFmtId="174" fontId="66" fillId="37" borderId="20" xfId="0" applyNumberFormat="1" applyFont="1" applyFill="1" applyBorder="1" applyAlignment="1" applyProtection="1">
      <alignment horizontal="center" vertical="center" wrapText="1"/>
      <protection locked="0"/>
    </xf>
    <xf numFmtId="174" fontId="66" fillId="37" borderId="21" xfId="0" applyNumberFormat="1" applyFont="1" applyFill="1" applyBorder="1" applyAlignment="1" applyProtection="1">
      <alignment horizontal="center" vertical="center" wrapText="1"/>
      <protection locked="0"/>
    </xf>
    <xf numFmtId="174" fontId="66" fillId="37" borderId="22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left" vertical="center" wrapText="1"/>
      <protection locked="0"/>
    </xf>
    <xf numFmtId="0" fontId="61" fillId="33" borderId="0" xfId="0" applyFont="1" applyFill="1" applyAlignment="1" applyProtection="1">
      <alignment horizontal="left" vertical="center" wrapText="1"/>
      <protection locked="0"/>
    </xf>
    <xf numFmtId="0" fontId="61" fillId="33" borderId="0" xfId="0" applyFont="1" applyFill="1" applyAlignment="1" applyProtection="1">
      <alignment horizontal="right" vertical="top" wrapText="1"/>
      <protection locked="0"/>
    </xf>
    <xf numFmtId="0" fontId="65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3" fillId="0" borderId="0" xfId="73" applyFont="1" applyFill="1" applyBorder="1" applyAlignment="1" applyProtection="1">
      <alignment horizontal="center" vertical="top" wrapText="1"/>
      <protection locked="0"/>
    </xf>
    <xf numFmtId="0" fontId="61" fillId="0" borderId="0" xfId="73" applyFont="1" applyFill="1" applyBorder="1" applyAlignment="1" applyProtection="1">
      <alignment horizontal="center" vertical="top" wrapText="1"/>
      <protection locked="0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10" xfId="63"/>
    <cellStyle name="Normalny 10 2" xfId="64"/>
    <cellStyle name="Normalny 10 2 3 3" xfId="65"/>
    <cellStyle name="Normalny 12 2 2" xfId="66"/>
    <cellStyle name="Normalny 12 3" xfId="67"/>
    <cellStyle name="Normalny 14 2" xfId="68"/>
    <cellStyle name="Normalny 2" xfId="69"/>
    <cellStyle name="Normalny 2 2 2" xfId="70"/>
    <cellStyle name="Normalny 24" xfId="71"/>
    <cellStyle name="Normalny 3" xfId="72"/>
    <cellStyle name="Normalny 4" xfId="73"/>
    <cellStyle name="Normalny 4 2" xfId="74"/>
    <cellStyle name="Normalny 4 3" xfId="75"/>
    <cellStyle name="Normalny 4 4" xfId="76"/>
    <cellStyle name="Normalny 5" xfId="77"/>
    <cellStyle name="Normalny 6" xfId="78"/>
    <cellStyle name="Normalny 7" xfId="79"/>
    <cellStyle name="Normalny 8" xfId="80"/>
    <cellStyle name="Normalny 9" xfId="81"/>
    <cellStyle name="Obliczenia" xfId="82"/>
    <cellStyle name="Percent" xfId="83"/>
    <cellStyle name="Result" xfId="84"/>
    <cellStyle name="Result2" xfId="85"/>
    <cellStyle name="Suma" xfId="86"/>
    <cellStyle name="Tekst objaśnienia" xfId="87"/>
    <cellStyle name="Tekst ostrzeżenia" xfId="88"/>
    <cellStyle name="Tytuł" xfId="89"/>
    <cellStyle name="Uwaga" xfId="90"/>
    <cellStyle name="Currency" xfId="91"/>
    <cellStyle name="Currency [0]" xfId="92"/>
    <cellStyle name="Walutowy 2" xfId="93"/>
    <cellStyle name="Walutowy 3" xfId="94"/>
    <cellStyle name="Walutowy 3 2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A6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92.375" style="0" customWidth="1"/>
  </cols>
  <sheetData>
    <row r="3" ht="19.5" thickBot="1">
      <c r="A3" s="28" t="s">
        <v>60</v>
      </c>
    </row>
    <row r="4" ht="150.75" customHeight="1">
      <c r="A4" s="29" t="s">
        <v>61</v>
      </c>
    </row>
    <row r="5" ht="105" customHeight="1">
      <c r="A5" s="30" t="s">
        <v>62</v>
      </c>
    </row>
    <row r="6" ht="103.5" customHeight="1" thickBot="1">
      <c r="A6" s="3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view="pageBreakPreview" zoomScaleNormal="150" zoomScaleSheetLayoutView="100" zoomScalePageLayoutView="0" workbookViewId="0" topLeftCell="A1">
      <selection activeCell="C2" sqref="C2"/>
    </sheetView>
  </sheetViews>
  <sheetFormatPr defaultColWidth="9.00390625" defaultRowHeight="14.25"/>
  <cols>
    <col min="1" max="1" width="3.875" style="3" customWidth="1"/>
    <col min="2" max="2" width="24.875" style="3" customWidth="1"/>
    <col min="3" max="3" width="29.00390625" style="3" customWidth="1"/>
    <col min="4" max="4" width="37.625" style="18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77" t="s">
        <v>65</v>
      </c>
      <c r="D4" s="5"/>
    </row>
    <row r="5" spans="1:4" ht="15">
      <c r="A5" s="1"/>
      <c r="B5" s="1"/>
      <c r="C5" s="1"/>
      <c r="D5" s="5"/>
    </row>
    <row r="6" spans="1:4" ht="35.25" customHeight="1">
      <c r="A6" s="1"/>
      <c r="B6" s="1" t="s">
        <v>3</v>
      </c>
      <c r="C6" s="78" t="s">
        <v>66</v>
      </c>
      <c r="D6" s="78"/>
    </row>
    <row r="7" spans="1:4" ht="15">
      <c r="A7" s="1"/>
      <c r="B7" s="1"/>
      <c r="C7" s="1"/>
      <c r="D7" s="5"/>
    </row>
    <row r="8" spans="1:4" ht="15">
      <c r="A8" s="1"/>
      <c r="B8" s="22" t="s">
        <v>4</v>
      </c>
      <c r="C8" s="79"/>
      <c r="D8" s="79"/>
    </row>
    <row r="9" spans="1:4" ht="15">
      <c r="A9" s="1"/>
      <c r="B9" s="22" t="s">
        <v>5</v>
      </c>
      <c r="C9" s="79"/>
      <c r="D9" s="79"/>
    </row>
    <row r="10" spans="1:4" ht="15">
      <c r="A10" s="1"/>
      <c r="B10" s="22" t="s">
        <v>6</v>
      </c>
      <c r="C10" s="79"/>
      <c r="D10" s="79"/>
    </row>
    <row r="11" spans="1:4" ht="15">
      <c r="A11" s="1"/>
      <c r="B11" s="22" t="s">
        <v>7</v>
      </c>
      <c r="C11" s="79"/>
      <c r="D11" s="79"/>
    </row>
    <row r="12" spans="1:4" ht="15">
      <c r="A12" s="1"/>
      <c r="B12" s="22" t="s">
        <v>8</v>
      </c>
      <c r="C12" s="79"/>
      <c r="D12" s="79"/>
    </row>
    <row r="13" spans="1:4" ht="15">
      <c r="A13" s="1"/>
      <c r="B13" s="22" t="s">
        <v>9</v>
      </c>
      <c r="C13" s="79"/>
      <c r="D13" s="79"/>
    </row>
    <row r="14" spans="1:4" ht="15">
      <c r="A14" s="1"/>
      <c r="B14" s="22" t="s">
        <v>10</v>
      </c>
      <c r="C14" s="79"/>
      <c r="D14" s="79"/>
    </row>
    <row r="15" spans="1:4" ht="15">
      <c r="A15" s="1"/>
      <c r="B15" s="22" t="s">
        <v>11</v>
      </c>
      <c r="C15" s="79"/>
      <c r="D15" s="79"/>
    </row>
    <row r="16" spans="1:4" ht="15">
      <c r="A16" s="1"/>
      <c r="B16" s="22" t="s">
        <v>12</v>
      </c>
      <c r="C16" s="79"/>
      <c r="D16" s="79"/>
    </row>
    <row r="17" spans="1:4" ht="15">
      <c r="A17" s="1"/>
      <c r="B17" s="1"/>
      <c r="C17" s="7"/>
      <c r="D17" s="8"/>
    </row>
    <row r="18" spans="1:4" ht="15">
      <c r="A18" s="1" t="s">
        <v>13</v>
      </c>
      <c r="B18" s="80" t="s">
        <v>86</v>
      </c>
      <c r="C18" s="80"/>
      <c r="D18" s="80"/>
    </row>
    <row r="19" spans="1:4" ht="14.25" customHeight="1">
      <c r="A19" s="1"/>
      <c r="B19" s="81"/>
      <c r="C19" s="81"/>
      <c r="D19" s="1"/>
    </row>
    <row r="20" spans="1:4" ht="14.25" customHeight="1">
      <c r="A20" s="1"/>
      <c r="B20" s="101"/>
      <c r="C20" s="23" t="s">
        <v>50</v>
      </c>
      <c r="D20" s="7"/>
    </row>
    <row r="21" spans="1:4" ht="15">
      <c r="A21" s="1"/>
      <c r="B21" s="102"/>
      <c r="C21" s="9">
        <f>'arkusz cenowy'!F$5</f>
        <v>0</v>
      </c>
      <c r="D21" s="10"/>
    </row>
    <row r="22" spans="1:4" ht="15.75" customHeight="1">
      <c r="A22" s="1"/>
      <c r="B22" s="84" t="s">
        <v>52</v>
      </c>
      <c r="C22" s="84"/>
      <c r="D22" s="84"/>
    </row>
    <row r="23" spans="1:4" ht="105.75" customHeight="1">
      <c r="A23" s="1" t="s">
        <v>14</v>
      </c>
      <c r="B23" s="80" t="s">
        <v>56</v>
      </c>
      <c r="C23" s="80"/>
      <c r="D23" s="80"/>
    </row>
    <row r="24" spans="1:4" ht="15.75" customHeight="1">
      <c r="A24" s="1" t="s">
        <v>15</v>
      </c>
      <c r="B24" s="80" t="s">
        <v>49</v>
      </c>
      <c r="C24" s="80"/>
      <c r="D24" s="80"/>
    </row>
    <row r="25" spans="1:4" ht="33" customHeight="1">
      <c r="A25" s="1" t="s">
        <v>16</v>
      </c>
      <c r="B25" s="80" t="s">
        <v>64</v>
      </c>
      <c r="C25" s="80"/>
      <c r="D25" s="80"/>
    </row>
    <row r="26" spans="1:4" ht="30.75" customHeight="1">
      <c r="A26" s="1" t="s">
        <v>17</v>
      </c>
      <c r="B26" s="78" t="s">
        <v>18</v>
      </c>
      <c r="C26" s="78"/>
      <c r="D26" s="78"/>
    </row>
    <row r="27" spans="1:4" s="12" customFormat="1" ht="63.75" customHeight="1">
      <c r="A27" s="11" t="s">
        <v>19</v>
      </c>
      <c r="B27" s="82" t="s">
        <v>53</v>
      </c>
      <c r="C27" s="82"/>
      <c r="D27" s="82"/>
    </row>
    <row r="28" spans="1:4" ht="31.5" customHeight="1">
      <c r="A28" s="11" t="s">
        <v>20</v>
      </c>
      <c r="B28" s="78" t="s">
        <v>21</v>
      </c>
      <c r="C28" s="78"/>
      <c r="D28" s="78"/>
    </row>
    <row r="29" spans="1:4" ht="20.25" customHeight="1">
      <c r="A29" s="11" t="s">
        <v>22</v>
      </c>
      <c r="B29" s="80" t="s">
        <v>23</v>
      </c>
      <c r="C29" s="80"/>
      <c r="D29" s="80"/>
    </row>
    <row r="30" spans="1:4" ht="32.25" customHeight="1">
      <c r="A30" s="11" t="s">
        <v>24</v>
      </c>
      <c r="B30" s="78" t="s">
        <v>25</v>
      </c>
      <c r="C30" s="78"/>
      <c r="D30" s="78"/>
    </row>
    <row r="31" spans="1:4" ht="33.75" customHeight="1">
      <c r="A31" s="11" t="s">
        <v>26</v>
      </c>
      <c r="B31" s="78" t="s">
        <v>27</v>
      </c>
      <c r="C31" s="78"/>
      <c r="D31" s="78"/>
    </row>
    <row r="32" spans="1:4" ht="33.75" customHeight="1">
      <c r="A32" s="11"/>
      <c r="B32" s="78" t="s">
        <v>57</v>
      </c>
      <c r="C32" s="78"/>
      <c r="D32" s="78"/>
    </row>
    <row r="33" spans="1:4" ht="51" customHeight="1">
      <c r="A33" s="11"/>
      <c r="B33" s="83" t="s">
        <v>59</v>
      </c>
      <c r="C33" s="83"/>
      <c r="D33" s="83"/>
    </row>
    <row r="34" spans="1:4" ht="108" customHeight="1">
      <c r="A34" s="11" t="s">
        <v>28</v>
      </c>
      <c r="B34" s="80" t="s">
        <v>58</v>
      </c>
      <c r="C34" s="80"/>
      <c r="D34" s="80"/>
    </row>
    <row r="35" spans="1:4" ht="18" customHeight="1">
      <c r="A35" s="11" t="s">
        <v>29</v>
      </c>
      <c r="B35" s="7" t="s">
        <v>30</v>
      </c>
      <c r="C35" s="1"/>
      <c r="D35" s="1"/>
    </row>
    <row r="36" spans="1:4" ht="18" customHeight="1">
      <c r="A36" s="13"/>
      <c r="B36" s="85" t="s">
        <v>31</v>
      </c>
      <c r="C36" s="85"/>
      <c r="D36" s="85"/>
    </row>
    <row r="37" spans="1:4" ht="18" customHeight="1">
      <c r="A37" s="1"/>
      <c r="B37" s="85" t="s">
        <v>32</v>
      </c>
      <c r="C37" s="85"/>
      <c r="D37" s="22"/>
    </row>
    <row r="38" spans="1:4" ht="18" customHeight="1">
      <c r="A38" s="1"/>
      <c r="B38" s="79"/>
      <c r="C38" s="79"/>
      <c r="D38" s="6"/>
    </row>
    <row r="39" spans="1:4" ht="18" customHeight="1">
      <c r="A39" s="1"/>
      <c r="B39" s="79"/>
      <c r="C39" s="79"/>
      <c r="D39" s="6"/>
    </row>
    <row r="40" spans="1:4" ht="18" customHeight="1">
      <c r="A40" s="1"/>
      <c r="B40" s="79"/>
      <c r="C40" s="79"/>
      <c r="D40" s="6"/>
    </row>
    <row r="41" spans="1:4" ht="9.75" customHeight="1">
      <c r="A41" s="1"/>
      <c r="B41" s="13" t="s">
        <v>33</v>
      </c>
      <c r="C41" s="13"/>
      <c r="D41" s="2"/>
    </row>
    <row r="42" spans="1:4" ht="18" customHeight="1">
      <c r="A42" s="1"/>
      <c r="B42" s="85" t="s">
        <v>34</v>
      </c>
      <c r="C42" s="85"/>
      <c r="D42" s="85"/>
    </row>
    <row r="43" spans="1:4" ht="18" customHeight="1">
      <c r="A43" s="1"/>
      <c r="B43" s="24" t="s">
        <v>32</v>
      </c>
      <c r="C43" s="25" t="s">
        <v>35</v>
      </c>
      <c r="D43" s="26" t="s">
        <v>36</v>
      </c>
    </row>
    <row r="44" spans="1:4" ht="18" customHeight="1">
      <c r="A44" s="1"/>
      <c r="B44" s="15"/>
      <c r="C44" s="14"/>
      <c r="D44" s="16"/>
    </row>
    <row r="45" spans="1:4" ht="18" customHeight="1">
      <c r="A45" s="1"/>
      <c r="B45" s="15"/>
      <c r="C45" s="14"/>
      <c r="D45" s="16"/>
    </row>
    <row r="46" spans="1:4" ht="7.5" customHeight="1">
      <c r="A46" s="1"/>
      <c r="B46" s="13"/>
      <c r="C46" s="13"/>
      <c r="D46" s="2"/>
    </row>
    <row r="47" spans="1:4" ht="18" customHeight="1">
      <c r="A47" s="1"/>
      <c r="B47" s="85" t="s">
        <v>37</v>
      </c>
      <c r="C47" s="85"/>
      <c r="D47" s="85"/>
    </row>
    <row r="48" spans="1:4" ht="18" customHeight="1">
      <c r="A48" s="1"/>
      <c r="B48" s="85" t="s">
        <v>38</v>
      </c>
      <c r="C48" s="85"/>
      <c r="D48" s="22"/>
    </row>
    <row r="49" spans="1:4" ht="18" customHeight="1">
      <c r="A49" s="1"/>
      <c r="B49" s="79"/>
      <c r="C49" s="79"/>
      <c r="D49" s="6"/>
    </row>
    <row r="50" spans="2:4" ht="15" customHeight="1">
      <c r="B50" s="17"/>
      <c r="C50" s="17"/>
      <c r="D50" s="17"/>
    </row>
  </sheetData>
  <sheetProtection/>
  <mergeCells count="34">
    <mergeCell ref="B22:D22"/>
    <mergeCell ref="B47:D47"/>
    <mergeCell ref="B48:C48"/>
    <mergeCell ref="B49:C49"/>
    <mergeCell ref="B36:D36"/>
    <mergeCell ref="B37:C37"/>
    <mergeCell ref="B38:C38"/>
    <mergeCell ref="B39:C39"/>
    <mergeCell ref="B40:C40"/>
    <mergeCell ref="B42:D42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C13:D13"/>
    <mergeCell ref="C14:D14"/>
    <mergeCell ref="C15:D15"/>
    <mergeCell ref="C16:D16"/>
    <mergeCell ref="B18:D18"/>
    <mergeCell ref="B19:C19"/>
    <mergeCell ref="C6:D6"/>
    <mergeCell ref="C8:D8"/>
    <mergeCell ref="C9:D9"/>
    <mergeCell ref="C10:D10"/>
    <mergeCell ref="C11:D11"/>
    <mergeCell ref="C12:D12"/>
  </mergeCells>
  <printOptions horizontalCentered="1"/>
  <pageMargins left="0.25" right="0.25" top="0.75" bottom="0.75" header="0.30000000000000004" footer="0.3000000000000000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E10" sqref="E10"/>
    </sheetView>
  </sheetViews>
  <sheetFormatPr defaultColWidth="9.625" defaultRowHeight="14.25"/>
  <cols>
    <col min="1" max="1" width="5.75390625" style="20" customWidth="1"/>
    <col min="2" max="2" width="52.00390625" style="19" customWidth="1"/>
    <col min="3" max="3" width="10.25390625" style="21" customWidth="1"/>
    <col min="4" max="4" width="9.25390625" style="20" customWidth="1"/>
    <col min="5" max="5" width="17.125" style="20" customWidth="1"/>
    <col min="6" max="6" width="18.375" style="20" customWidth="1"/>
    <col min="7" max="7" width="13.00390625" style="19" customWidth="1"/>
    <col min="8" max="10" width="15.125" style="19" customWidth="1"/>
    <col min="11" max="16384" width="9.625" style="19" customWidth="1"/>
  </cols>
  <sheetData>
    <row r="1" spans="1:8" ht="37.5" customHeight="1">
      <c r="A1" s="96" t="str">
        <f>formularz_oferty!C4</f>
        <v>DFP.271.104.2023.ADB</v>
      </c>
      <c r="B1" s="96"/>
      <c r="C1" s="32"/>
      <c r="D1" s="33"/>
      <c r="E1" s="33"/>
      <c r="F1" s="33"/>
      <c r="G1" s="97" t="s">
        <v>39</v>
      </c>
      <c r="H1" s="97"/>
    </row>
    <row r="2" spans="1:8" ht="14.25" customHeight="1">
      <c r="A2" s="33"/>
      <c r="B2" s="34" t="s">
        <v>40</v>
      </c>
      <c r="C2" s="35">
        <v>1</v>
      </c>
      <c r="D2" s="33"/>
      <c r="E2" s="36" t="s">
        <v>41</v>
      </c>
      <c r="F2" s="33"/>
      <c r="G2" s="34"/>
      <c r="H2" s="34"/>
    </row>
    <row r="3" spans="1:8" ht="15">
      <c r="A3" s="36"/>
      <c r="B3" s="37"/>
      <c r="C3" s="32"/>
      <c r="D3" s="33"/>
      <c r="E3" s="33"/>
      <c r="F3" s="33"/>
      <c r="G3" s="37"/>
      <c r="H3" s="37"/>
    </row>
    <row r="4" spans="1:8" ht="15">
      <c r="A4" s="36"/>
      <c r="B4" s="37"/>
      <c r="C4" s="32"/>
      <c r="D4" s="33"/>
      <c r="E4" s="33"/>
      <c r="F4" s="33"/>
      <c r="G4" s="37"/>
      <c r="H4" s="37"/>
    </row>
    <row r="5" spans="1:8" ht="13.5" customHeight="1">
      <c r="A5" s="36"/>
      <c r="B5" s="34"/>
      <c r="C5" s="32"/>
      <c r="D5" s="33"/>
      <c r="E5" s="38" t="s">
        <v>51</v>
      </c>
      <c r="F5" s="39">
        <f>SUM(H8:H10)+I13</f>
        <v>0</v>
      </c>
      <c r="G5" s="37"/>
      <c r="H5" s="37"/>
    </row>
    <row r="6" spans="1:8" ht="15">
      <c r="A6" s="36"/>
      <c r="B6" s="34"/>
      <c r="C6" s="32"/>
      <c r="D6" s="33"/>
      <c r="E6" s="33"/>
      <c r="F6" s="33"/>
      <c r="G6" s="34"/>
      <c r="H6" s="40"/>
    </row>
    <row r="7" spans="1:8" ht="45">
      <c r="A7" s="41" t="s">
        <v>42</v>
      </c>
      <c r="B7" s="42" t="s">
        <v>43</v>
      </c>
      <c r="C7" s="43" t="s">
        <v>44</v>
      </c>
      <c r="D7" s="44" t="s">
        <v>45</v>
      </c>
      <c r="E7" s="44" t="s">
        <v>46</v>
      </c>
      <c r="F7" s="44" t="s">
        <v>47</v>
      </c>
      <c r="G7" s="42" t="s">
        <v>54</v>
      </c>
      <c r="H7" s="42" t="s">
        <v>55</v>
      </c>
    </row>
    <row r="8" spans="1:8" ht="177.75" customHeight="1">
      <c r="A8" s="27" t="s">
        <v>48</v>
      </c>
      <c r="B8" s="49" t="s">
        <v>67</v>
      </c>
      <c r="C8" s="50">
        <v>35</v>
      </c>
      <c r="D8" s="51" t="s">
        <v>68</v>
      </c>
      <c r="E8" s="45"/>
      <c r="F8" s="46"/>
      <c r="G8" s="47">
        <v>0</v>
      </c>
      <c r="H8" s="47">
        <f>ROUND(ROUND(C8,2)*ROUND(G8,2),2)</f>
        <v>0</v>
      </c>
    </row>
    <row r="9" spans="1:8" ht="114.75" customHeight="1">
      <c r="A9" s="27" t="s">
        <v>14</v>
      </c>
      <c r="B9" s="52" t="s">
        <v>69</v>
      </c>
      <c r="C9" s="50">
        <v>35</v>
      </c>
      <c r="D9" s="51" t="s">
        <v>68</v>
      </c>
      <c r="E9" s="48"/>
      <c r="F9" s="48"/>
      <c r="G9" s="47">
        <v>0</v>
      </c>
      <c r="H9" s="47">
        <f>ROUND(ROUND(C9,2)*ROUND(G9,2),2)</f>
        <v>0</v>
      </c>
    </row>
    <row r="10" spans="1:8" ht="157.5" customHeight="1">
      <c r="A10" s="27" t="s">
        <v>15</v>
      </c>
      <c r="B10" s="52" t="s">
        <v>70</v>
      </c>
      <c r="C10" s="50">
        <v>35</v>
      </c>
      <c r="D10" s="51" t="s">
        <v>68</v>
      </c>
      <c r="E10" s="48"/>
      <c r="F10" s="48"/>
      <c r="G10" s="47">
        <v>0</v>
      </c>
      <c r="H10" s="47">
        <f>ROUND(ROUND(C10,2)*ROUND(G10,2),2)</f>
        <v>0</v>
      </c>
    </row>
    <row r="12" spans="1:9" ht="68.25" customHeight="1">
      <c r="A12" s="53" t="s">
        <v>42</v>
      </c>
      <c r="B12" s="54" t="s">
        <v>71</v>
      </c>
      <c r="C12" s="55" t="s">
        <v>72</v>
      </c>
      <c r="D12" s="55" t="s">
        <v>73</v>
      </c>
      <c r="E12" s="98" t="s">
        <v>74</v>
      </c>
      <c r="F12" s="99"/>
      <c r="G12" s="100"/>
      <c r="H12" s="56" t="s">
        <v>83</v>
      </c>
      <c r="I12" s="56" t="s">
        <v>84</v>
      </c>
    </row>
    <row r="13" spans="1:9" ht="357">
      <c r="A13" s="57" t="s">
        <v>16</v>
      </c>
      <c r="B13" s="75" t="s">
        <v>85</v>
      </c>
      <c r="C13" s="59">
        <v>6</v>
      </c>
      <c r="D13" s="60" t="s">
        <v>82</v>
      </c>
      <c r="E13" s="86"/>
      <c r="F13" s="87"/>
      <c r="G13" s="88"/>
      <c r="H13" s="61"/>
      <c r="I13" s="62">
        <f>ROUND(ROUND(H13,2)*C13,2)</f>
        <v>0</v>
      </c>
    </row>
    <row r="14" spans="1:9" ht="15">
      <c r="A14" s="63"/>
      <c r="B14" s="64"/>
      <c r="C14" s="65"/>
      <c r="D14" s="66"/>
      <c r="E14" s="63"/>
      <c r="F14" s="64"/>
      <c r="G14" s="63"/>
      <c r="H14" s="63"/>
      <c r="I14" s="67"/>
    </row>
    <row r="15" spans="1:9" ht="60">
      <c r="A15" s="63"/>
      <c r="B15" s="54" t="s">
        <v>75</v>
      </c>
      <c r="C15" s="68" t="s">
        <v>76</v>
      </c>
      <c r="D15" s="55" t="s">
        <v>73</v>
      </c>
      <c r="E15" s="89" t="s">
        <v>77</v>
      </c>
      <c r="F15" s="90"/>
      <c r="G15" s="91"/>
      <c r="H15" s="68" t="s">
        <v>78</v>
      </c>
      <c r="I15" s="69" t="s">
        <v>79</v>
      </c>
    </row>
    <row r="16" spans="1:9" ht="15">
      <c r="A16" s="63"/>
      <c r="B16" s="58" t="s">
        <v>80</v>
      </c>
      <c r="C16" s="70">
        <v>180</v>
      </c>
      <c r="D16" s="57" t="s">
        <v>81</v>
      </c>
      <c r="E16" s="92">
        <v>0.71</v>
      </c>
      <c r="F16" s="93"/>
      <c r="G16" s="94"/>
      <c r="H16" s="76"/>
      <c r="I16" s="71">
        <f>(C16*E16*H16)/1000</f>
        <v>0</v>
      </c>
    </row>
    <row r="17" spans="1:9" ht="15">
      <c r="A17" s="72"/>
      <c r="B17" s="72"/>
      <c r="C17" s="72"/>
      <c r="D17" s="72"/>
      <c r="E17" s="72"/>
      <c r="F17" s="73"/>
      <c r="G17" s="72"/>
      <c r="H17" s="72"/>
      <c r="I17" s="72"/>
    </row>
    <row r="18" spans="1:9" ht="45" customHeight="1">
      <c r="A18" s="74"/>
      <c r="B18" s="95" t="s">
        <v>52</v>
      </c>
      <c r="C18" s="95"/>
      <c r="D18" s="95"/>
      <c r="E18" s="95"/>
      <c r="F18" s="95"/>
      <c r="G18" s="95"/>
      <c r="H18" s="95"/>
      <c r="I18" s="95"/>
    </row>
  </sheetData>
  <sheetProtection/>
  <mergeCells count="7">
    <mergeCell ref="E13:G13"/>
    <mergeCell ref="E15:G15"/>
    <mergeCell ref="E16:G16"/>
    <mergeCell ref="B18:I18"/>
    <mergeCell ref="A1:B1"/>
    <mergeCell ref="G1:H1"/>
    <mergeCell ref="E12:G12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scale="84" r:id="rId1"/>
  <rowBreaks count="1" manualBreakCount="1">
    <brk id="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Użytkownik systemu Windows</cp:lastModifiedBy>
  <cp:lastPrinted>2022-04-06T06:31:20Z</cp:lastPrinted>
  <dcterms:created xsi:type="dcterms:W3CDTF">2019-05-23T11:29:08Z</dcterms:created>
  <dcterms:modified xsi:type="dcterms:W3CDTF">2023-07-07T07:00:10Z</dcterms:modified>
  <cp:category/>
  <cp:version/>
  <cp:contentType/>
  <cp:contentStatus/>
</cp:coreProperties>
</file>