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10.62.53.250\2295\ZAMÓWIENIA PUBLICZNE\Udostepniony\PRZETARGI 2024\5 ART. KANCELARYJNO-BIUROWE\robocze\"/>
    </mc:Choice>
  </mc:AlternateContent>
  <xr:revisionPtr revIDLastSave="0" documentId="8_{444647FE-EF53-4838-A579-C00990B66013}" xr6:coauthVersionLast="36" xr6:coauthVersionMax="36" xr10:uidLastSave="{00000000-0000-0000-0000-000000000000}"/>
  <bookViews>
    <workbookView xWindow="0" yWindow="0" windowWidth="28800" windowHeight="11475" tabRatio="500" xr2:uid="{00000000-000D-0000-FFFF-FFFF00000000}"/>
  </bookViews>
  <sheets>
    <sheet name="art. kancelar.-biurowe" sheetId="1" r:id="rId1"/>
  </sheet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G266" i="1" l="1"/>
  <c r="G267" i="1"/>
  <c r="G268" i="1"/>
  <c r="G269" i="1"/>
  <c r="G270" i="1"/>
  <c r="G271" i="1"/>
  <c r="G272" i="1"/>
  <c r="G273" i="1"/>
  <c r="G274" i="1"/>
  <c r="G275" i="1"/>
  <c r="G265" i="1"/>
  <c r="H263" i="1"/>
  <c r="G263" i="1"/>
  <c r="F263" i="1"/>
  <c r="F262" i="1"/>
  <c r="F261" i="1"/>
  <c r="H260" i="1"/>
  <c r="G260" i="1"/>
  <c r="F260" i="1"/>
  <c r="G259" i="1"/>
  <c r="H259" i="1" s="1"/>
  <c r="F259" i="1"/>
  <c r="F258" i="1"/>
  <c r="F257" i="1"/>
  <c r="H256" i="1"/>
  <c r="G256" i="1"/>
  <c r="F256" i="1"/>
  <c r="H255" i="1"/>
  <c r="G255" i="1"/>
  <c r="F255" i="1"/>
  <c r="F254" i="1"/>
  <c r="F253" i="1"/>
  <c r="H252" i="1"/>
  <c r="G252" i="1"/>
  <c r="F252" i="1"/>
  <c r="G251" i="1"/>
  <c r="H251" i="1" s="1"/>
  <c r="F251" i="1"/>
  <c r="G250" i="1"/>
  <c r="F250" i="1"/>
  <c r="F249" i="1"/>
  <c r="H248" i="1"/>
  <c r="G248" i="1"/>
  <c r="F248" i="1"/>
  <c r="G247" i="1"/>
  <c r="H247" i="1" s="1"/>
  <c r="F247" i="1"/>
  <c r="F246" i="1"/>
  <c r="F245" i="1"/>
  <c r="H244" i="1"/>
  <c r="G244" i="1"/>
  <c r="F244" i="1"/>
  <c r="G243" i="1"/>
  <c r="H243" i="1" s="1"/>
  <c r="F243" i="1"/>
  <c r="F242" i="1"/>
  <c r="F241" i="1"/>
  <c r="F240" i="1"/>
  <c r="G240" i="1" s="1"/>
  <c r="H240" i="1" s="1"/>
  <c r="G239" i="1"/>
  <c r="H239" i="1" s="1"/>
  <c r="F239" i="1"/>
  <c r="F238" i="1"/>
  <c r="F237" i="1"/>
  <c r="F236" i="1"/>
  <c r="G236" i="1" s="1"/>
  <c r="H236" i="1" s="1"/>
  <c r="G235" i="1"/>
  <c r="H235" i="1" s="1"/>
  <c r="F235" i="1"/>
  <c r="F234" i="1"/>
  <c r="F233" i="1"/>
  <c r="F232" i="1"/>
  <c r="G232" i="1" s="1"/>
  <c r="H232" i="1" s="1"/>
  <c r="G231" i="1"/>
  <c r="H231" i="1" s="1"/>
  <c r="F231" i="1"/>
  <c r="F230" i="1"/>
  <c r="F229" i="1"/>
  <c r="F228" i="1"/>
  <c r="G228" i="1" s="1"/>
  <c r="H228" i="1" s="1"/>
  <c r="G227" i="1"/>
  <c r="H227" i="1" s="1"/>
  <c r="F227" i="1"/>
  <c r="F226" i="1"/>
  <c r="G226" i="1" s="1"/>
  <c r="H226" i="1" s="1"/>
  <c r="F225" i="1"/>
  <c r="F224" i="1"/>
  <c r="G224" i="1" s="1"/>
  <c r="F221" i="1"/>
  <c r="F220" i="1"/>
  <c r="H219" i="1"/>
  <c r="F219" i="1"/>
  <c r="G219" i="1" s="1"/>
  <c r="G218" i="1"/>
  <c r="H218" i="1" s="1"/>
  <c r="F218" i="1"/>
  <c r="F222" i="1" s="1"/>
  <c r="F274" i="1" s="1"/>
  <c r="F215" i="1"/>
  <c r="H214" i="1"/>
  <c r="F214" i="1"/>
  <c r="G214" i="1" s="1"/>
  <c r="G213" i="1"/>
  <c r="H213" i="1" s="1"/>
  <c r="F213" i="1"/>
  <c r="F212" i="1"/>
  <c r="F211" i="1"/>
  <c r="H210" i="1"/>
  <c r="F210" i="1"/>
  <c r="G210" i="1" s="1"/>
  <c r="G209" i="1"/>
  <c r="H209" i="1" s="1"/>
  <c r="F209" i="1"/>
  <c r="F208" i="1"/>
  <c r="F207" i="1"/>
  <c r="G204" i="1"/>
  <c r="H204" i="1" s="1"/>
  <c r="F204" i="1"/>
  <c r="G203" i="1"/>
  <c r="F203" i="1"/>
  <c r="F202" i="1"/>
  <c r="F201" i="1"/>
  <c r="G201" i="1" s="1"/>
  <c r="H201" i="1" s="1"/>
  <c r="G200" i="1"/>
  <c r="H200" i="1" s="1"/>
  <c r="F200" i="1"/>
  <c r="G199" i="1"/>
  <c r="F199" i="1"/>
  <c r="F196" i="1"/>
  <c r="G196" i="1" s="1"/>
  <c r="H196" i="1" s="1"/>
  <c r="G195" i="1"/>
  <c r="H195" i="1" s="1"/>
  <c r="F195" i="1"/>
  <c r="G194" i="1"/>
  <c r="F194" i="1"/>
  <c r="F193" i="1"/>
  <c r="F192" i="1"/>
  <c r="G192" i="1" s="1"/>
  <c r="H192" i="1" s="1"/>
  <c r="G191" i="1"/>
  <c r="H191" i="1" s="1"/>
  <c r="F191" i="1"/>
  <c r="G190" i="1"/>
  <c r="F190" i="1"/>
  <c r="F189" i="1"/>
  <c r="F188" i="1"/>
  <c r="G188" i="1" s="1"/>
  <c r="H188" i="1" s="1"/>
  <c r="G187" i="1"/>
  <c r="H187" i="1" s="1"/>
  <c r="F187" i="1"/>
  <c r="G186" i="1"/>
  <c r="F186" i="1"/>
  <c r="F185" i="1"/>
  <c r="F184" i="1"/>
  <c r="G184" i="1" s="1"/>
  <c r="H184" i="1" s="1"/>
  <c r="G183" i="1"/>
  <c r="H183" i="1" s="1"/>
  <c r="F183" i="1"/>
  <c r="G182" i="1"/>
  <c r="F182" i="1"/>
  <c r="F181" i="1"/>
  <c r="F180" i="1"/>
  <c r="G180" i="1" s="1"/>
  <c r="H180" i="1" s="1"/>
  <c r="G179" i="1"/>
  <c r="H179" i="1" s="1"/>
  <c r="F179" i="1"/>
  <c r="G178" i="1"/>
  <c r="F178" i="1"/>
  <c r="F177" i="1"/>
  <c r="F176" i="1"/>
  <c r="G176" i="1" s="1"/>
  <c r="H176" i="1" s="1"/>
  <c r="G175" i="1"/>
  <c r="H175" i="1" s="1"/>
  <c r="F175" i="1"/>
  <c r="G174" i="1"/>
  <c r="F174" i="1"/>
  <c r="F173" i="1"/>
  <c r="F172" i="1"/>
  <c r="G172" i="1" s="1"/>
  <c r="H172" i="1" s="1"/>
  <c r="G171" i="1"/>
  <c r="H171" i="1" s="1"/>
  <c r="F171" i="1"/>
  <c r="G170" i="1"/>
  <c r="F170" i="1"/>
  <c r="F169" i="1"/>
  <c r="F168" i="1"/>
  <c r="G168" i="1" s="1"/>
  <c r="H168" i="1" s="1"/>
  <c r="G167" i="1"/>
  <c r="H167" i="1" s="1"/>
  <c r="F167" i="1"/>
  <c r="G166" i="1"/>
  <c r="F166" i="1"/>
  <c r="F165" i="1"/>
  <c r="F164" i="1"/>
  <c r="G164" i="1" s="1"/>
  <c r="H164" i="1" s="1"/>
  <c r="G163" i="1"/>
  <c r="H163" i="1" s="1"/>
  <c r="F163" i="1"/>
  <c r="G162" i="1"/>
  <c r="F162" i="1"/>
  <c r="F161" i="1"/>
  <c r="H158" i="1"/>
  <c r="G158" i="1"/>
  <c r="F158" i="1"/>
  <c r="F157" i="1"/>
  <c r="F156" i="1"/>
  <c r="H155" i="1"/>
  <c r="F155" i="1"/>
  <c r="G155" i="1" s="1"/>
  <c r="H154" i="1"/>
  <c r="G154" i="1"/>
  <c r="F154" i="1"/>
  <c r="F153" i="1"/>
  <c r="F152" i="1"/>
  <c r="G149" i="1"/>
  <c r="H149" i="1" s="1"/>
  <c r="F149" i="1"/>
  <c r="G148" i="1"/>
  <c r="F148" i="1"/>
  <c r="F147" i="1"/>
  <c r="F146" i="1"/>
  <c r="G146" i="1" s="1"/>
  <c r="H146" i="1" s="1"/>
  <c r="G145" i="1"/>
  <c r="H145" i="1" s="1"/>
  <c r="F145" i="1"/>
  <c r="G144" i="1"/>
  <c r="F144" i="1"/>
  <c r="F143" i="1"/>
  <c r="F142" i="1"/>
  <c r="G142" i="1" s="1"/>
  <c r="H142" i="1" s="1"/>
  <c r="G141" i="1"/>
  <c r="H141" i="1" s="1"/>
  <c r="F141" i="1"/>
  <c r="G140" i="1"/>
  <c r="F140" i="1"/>
  <c r="F139" i="1"/>
  <c r="F138" i="1"/>
  <c r="G138" i="1" s="1"/>
  <c r="H138" i="1" s="1"/>
  <c r="G137" i="1"/>
  <c r="H137" i="1" s="1"/>
  <c r="F137" i="1"/>
  <c r="G136" i="1"/>
  <c r="F136" i="1"/>
  <c r="F135" i="1"/>
  <c r="F134" i="1"/>
  <c r="G134" i="1" s="1"/>
  <c r="H134" i="1" s="1"/>
  <c r="G133" i="1"/>
  <c r="H133" i="1" s="1"/>
  <c r="F133" i="1"/>
  <c r="G132" i="1"/>
  <c r="F132" i="1"/>
  <c r="F131" i="1"/>
  <c r="F130" i="1"/>
  <c r="G130" i="1" s="1"/>
  <c r="H130" i="1" s="1"/>
  <c r="G129" i="1"/>
  <c r="H129" i="1" s="1"/>
  <c r="F129" i="1"/>
  <c r="G128" i="1"/>
  <c r="F128" i="1"/>
  <c r="F127" i="1"/>
  <c r="F125" i="1"/>
  <c r="G125" i="1" s="1"/>
  <c r="H125" i="1" s="1"/>
  <c r="G124" i="1"/>
  <c r="H124" i="1" s="1"/>
  <c r="F124" i="1"/>
  <c r="G123" i="1"/>
  <c r="F123" i="1"/>
  <c r="F122" i="1"/>
  <c r="F121" i="1"/>
  <c r="G121" i="1" s="1"/>
  <c r="H121" i="1" s="1"/>
  <c r="G120" i="1"/>
  <c r="H120" i="1" s="1"/>
  <c r="F120" i="1"/>
  <c r="F119" i="1"/>
  <c r="F118" i="1"/>
  <c r="F117" i="1"/>
  <c r="G117" i="1" s="1"/>
  <c r="H117" i="1" s="1"/>
  <c r="G116" i="1"/>
  <c r="H116" i="1" s="1"/>
  <c r="F116" i="1"/>
  <c r="F115" i="1"/>
  <c r="F114" i="1"/>
  <c r="F113" i="1"/>
  <c r="G113" i="1" s="1"/>
  <c r="F110" i="1"/>
  <c r="F109" i="1"/>
  <c r="F108" i="1"/>
  <c r="G108" i="1" s="1"/>
  <c r="H108" i="1" s="1"/>
  <c r="G107" i="1"/>
  <c r="H107" i="1" s="1"/>
  <c r="F107" i="1"/>
  <c r="F106" i="1"/>
  <c r="F105" i="1"/>
  <c r="H104" i="1"/>
  <c r="F104" i="1"/>
  <c r="G104" i="1" s="1"/>
  <c r="G103" i="1"/>
  <c r="H103" i="1" s="1"/>
  <c r="F103" i="1"/>
  <c r="F102" i="1"/>
  <c r="F101" i="1"/>
  <c r="F100" i="1"/>
  <c r="G100" i="1" s="1"/>
  <c r="H100" i="1" s="1"/>
  <c r="G99" i="1"/>
  <c r="H99" i="1" s="1"/>
  <c r="F99" i="1"/>
  <c r="F98" i="1"/>
  <c r="F97" i="1"/>
  <c r="H96" i="1"/>
  <c r="F96" i="1"/>
  <c r="G96" i="1" s="1"/>
  <c r="G95" i="1"/>
  <c r="H95" i="1" s="1"/>
  <c r="F95" i="1"/>
  <c r="F94" i="1"/>
  <c r="F93" i="1"/>
  <c r="F92" i="1"/>
  <c r="G92" i="1" s="1"/>
  <c r="H92" i="1" s="1"/>
  <c r="G91" i="1"/>
  <c r="H91" i="1" s="1"/>
  <c r="F91" i="1"/>
  <c r="F90" i="1"/>
  <c r="F89" i="1"/>
  <c r="H88" i="1"/>
  <c r="F88" i="1"/>
  <c r="G88" i="1" s="1"/>
  <c r="G87" i="1"/>
  <c r="H87" i="1" s="1"/>
  <c r="F87" i="1"/>
  <c r="F86" i="1"/>
  <c r="F85" i="1"/>
  <c r="F84" i="1"/>
  <c r="G84" i="1" s="1"/>
  <c r="H84" i="1" s="1"/>
  <c r="G83" i="1"/>
  <c r="H83" i="1" s="1"/>
  <c r="F83" i="1"/>
  <c r="F82" i="1"/>
  <c r="F81" i="1"/>
  <c r="H80" i="1"/>
  <c r="F80" i="1"/>
  <c r="G80" i="1" s="1"/>
  <c r="G79" i="1"/>
  <c r="H79" i="1" s="1"/>
  <c r="F79" i="1"/>
  <c r="F78" i="1"/>
  <c r="F77" i="1"/>
  <c r="F76" i="1"/>
  <c r="G76" i="1" s="1"/>
  <c r="H76" i="1" s="1"/>
  <c r="G75" i="1"/>
  <c r="H75" i="1" s="1"/>
  <c r="F75" i="1"/>
  <c r="F74" i="1"/>
  <c r="F73" i="1"/>
  <c r="H72" i="1"/>
  <c r="F72" i="1"/>
  <c r="G72" i="1" s="1"/>
  <c r="G71" i="1"/>
  <c r="H71" i="1" s="1"/>
  <c r="F71" i="1"/>
  <c r="F70" i="1"/>
  <c r="F69" i="1"/>
  <c r="F68" i="1"/>
  <c r="G68" i="1" s="1"/>
  <c r="H68" i="1" s="1"/>
  <c r="G67" i="1"/>
  <c r="H67" i="1" s="1"/>
  <c r="F67" i="1"/>
  <c r="F66" i="1"/>
  <c r="F65" i="1"/>
  <c r="H64" i="1"/>
  <c r="F64" i="1"/>
  <c r="G64" i="1" s="1"/>
  <c r="G63" i="1"/>
  <c r="H63" i="1" s="1"/>
  <c r="F63" i="1"/>
  <c r="F62" i="1"/>
  <c r="F61" i="1"/>
  <c r="F60" i="1"/>
  <c r="G60" i="1" s="1"/>
  <c r="H60" i="1" s="1"/>
  <c r="G59" i="1"/>
  <c r="H59" i="1" s="1"/>
  <c r="F59" i="1"/>
  <c r="F58" i="1"/>
  <c r="F57" i="1"/>
  <c r="H56" i="1"/>
  <c r="F56" i="1"/>
  <c r="G56" i="1" s="1"/>
  <c r="G55" i="1"/>
  <c r="H55" i="1" s="1"/>
  <c r="F55" i="1"/>
  <c r="F54" i="1"/>
  <c r="F53" i="1"/>
  <c r="F52" i="1"/>
  <c r="G52" i="1" s="1"/>
  <c r="H52" i="1" s="1"/>
  <c r="G51" i="1"/>
  <c r="H51" i="1" s="1"/>
  <c r="F51" i="1"/>
  <c r="F50" i="1"/>
  <c r="F49" i="1"/>
  <c r="G46" i="1"/>
  <c r="H46" i="1" s="1"/>
  <c r="F46" i="1"/>
  <c r="F45" i="1"/>
  <c r="F44" i="1"/>
  <c r="F43" i="1"/>
  <c r="G43" i="1" s="1"/>
  <c r="H43" i="1" s="1"/>
  <c r="G42" i="1"/>
  <c r="H42" i="1" s="1"/>
  <c r="F42" i="1"/>
  <c r="F41" i="1"/>
  <c r="F40" i="1"/>
  <c r="F39" i="1"/>
  <c r="G39" i="1" s="1"/>
  <c r="G38" i="1"/>
  <c r="H38" i="1" s="1"/>
  <c r="F38" i="1"/>
  <c r="F37" i="1"/>
  <c r="G37" i="1" s="1"/>
  <c r="H37" i="1" s="1"/>
  <c r="F36" i="1"/>
  <c r="G36" i="1" s="1"/>
  <c r="F35" i="1"/>
  <c r="F34" i="1"/>
  <c r="G34" i="1" s="1"/>
  <c r="H34" i="1" s="1"/>
  <c r="G33" i="1"/>
  <c r="H33" i="1" s="1"/>
  <c r="F33" i="1"/>
  <c r="F32" i="1"/>
  <c r="F31" i="1"/>
  <c r="F30" i="1"/>
  <c r="G30" i="1" s="1"/>
  <c r="H30" i="1" s="1"/>
  <c r="G29" i="1"/>
  <c r="H29" i="1" s="1"/>
  <c r="F29" i="1"/>
  <c r="F28" i="1"/>
  <c r="F47" i="1" s="1"/>
  <c r="F25" i="1"/>
  <c r="G25" i="1" s="1"/>
  <c r="H25" i="1" s="1"/>
  <c r="G24" i="1"/>
  <c r="H24" i="1" s="1"/>
  <c r="F24" i="1"/>
  <c r="F23" i="1"/>
  <c r="F22" i="1"/>
  <c r="F21" i="1"/>
  <c r="G21" i="1" s="1"/>
  <c r="H21" i="1" s="1"/>
  <c r="G20" i="1"/>
  <c r="H20" i="1" s="1"/>
  <c r="F20" i="1"/>
  <c r="F19" i="1"/>
  <c r="F18" i="1"/>
  <c r="F17" i="1"/>
  <c r="G17" i="1" s="1"/>
  <c r="H17" i="1" s="1"/>
  <c r="G16" i="1"/>
  <c r="H16" i="1" s="1"/>
  <c r="F16" i="1"/>
  <c r="F15" i="1"/>
  <c r="F14" i="1"/>
  <c r="F13" i="1"/>
  <c r="G13" i="1" s="1"/>
  <c r="H13" i="1" s="1"/>
  <c r="G12" i="1"/>
  <c r="H12" i="1" s="1"/>
  <c r="F12" i="1"/>
  <c r="F11" i="1"/>
  <c r="F10" i="1"/>
  <c r="F9" i="1"/>
  <c r="G9" i="1" s="1"/>
  <c r="H9" i="1" s="1"/>
  <c r="G8" i="1"/>
  <c r="H8" i="1" s="1"/>
  <c r="F8" i="1"/>
  <c r="H23" i="1" l="1"/>
  <c r="H19" i="1"/>
  <c r="H47" i="1"/>
  <c r="H14" i="1"/>
  <c r="G54" i="1"/>
  <c r="H54" i="1" s="1"/>
  <c r="G62" i="1"/>
  <c r="H62" i="1" s="1"/>
  <c r="G70" i="1"/>
  <c r="H70" i="1" s="1"/>
  <c r="G78" i="1"/>
  <c r="H78" i="1" s="1"/>
  <c r="G86" i="1"/>
  <c r="H86" i="1" s="1"/>
  <c r="G94" i="1"/>
  <c r="H94" i="1" s="1"/>
  <c r="G102" i="1"/>
  <c r="H102" i="1" s="1"/>
  <c r="G118" i="1"/>
  <c r="H118" i="1" s="1"/>
  <c r="H274" i="1"/>
  <c r="G241" i="1"/>
  <c r="H241" i="1" s="1"/>
  <c r="G11" i="1"/>
  <c r="H11" i="1" s="1"/>
  <c r="G15" i="1"/>
  <c r="H15" i="1" s="1"/>
  <c r="G19" i="1"/>
  <c r="G23" i="1"/>
  <c r="G28" i="1"/>
  <c r="G32" i="1"/>
  <c r="H32" i="1" s="1"/>
  <c r="G41" i="1"/>
  <c r="H41" i="1" s="1"/>
  <c r="G45" i="1"/>
  <c r="H45" i="1" s="1"/>
  <c r="H81" i="1"/>
  <c r="G229" i="1"/>
  <c r="H229" i="1" s="1"/>
  <c r="G10" i="1"/>
  <c r="H10" i="1" s="1"/>
  <c r="G14" i="1"/>
  <c r="G18" i="1"/>
  <c r="H18" i="1" s="1"/>
  <c r="G22" i="1"/>
  <c r="H22" i="1" s="1"/>
  <c r="H28" i="1"/>
  <c r="G31" i="1"/>
  <c r="H31" i="1" s="1"/>
  <c r="G35" i="1"/>
  <c r="H35" i="1" s="1"/>
  <c r="H50" i="1"/>
  <c r="G50" i="1"/>
  <c r="G58" i="1"/>
  <c r="H58" i="1" s="1"/>
  <c r="H66" i="1"/>
  <c r="G66" i="1"/>
  <c r="G74" i="1"/>
  <c r="H74" i="1" s="1"/>
  <c r="H82" i="1"/>
  <c r="G82" i="1"/>
  <c r="G90" i="1"/>
  <c r="H90" i="1" s="1"/>
  <c r="H98" i="1"/>
  <c r="G98" i="1"/>
  <c r="G106" i="1"/>
  <c r="H106" i="1" s="1"/>
  <c r="H157" i="1"/>
  <c r="G157" i="1"/>
  <c r="G233" i="1"/>
  <c r="H233" i="1" s="1"/>
  <c r="H257" i="1"/>
  <c r="G257" i="1"/>
  <c r="F266" i="1"/>
  <c r="G47" i="1"/>
  <c r="H36" i="1"/>
  <c r="G110" i="1"/>
  <c r="H110" i="1" s="1"/>
  <c r="G225" i="1"/>
  <c r="G264" i="1" s="1"/>
  <c r="F26" i="1"/>
  <c r="H39" i="1"/>
  <c r="F111" i="1"/>
  <c r="H97" i="1"/>
  <c r="G122" i="1"/>
  <c r="H122" i="1" s="1"/>
  <c r="G131" i="1"/>
  <c r="H131" i="1" s="1"/>
  <c r="G139" i="1"/>
  <c r="H139" i="1" s="1"/>
  <c r="G147" i="1"/>
  <c r="H147" i="1" s="1"/>
  <c r="G40" i="1"/>
  <c r="H40" i="1" s="1"/>
  <c r="H53" i="1"/>
  <c r="H77" i="1"/>
  <c r="H85" i="1"/>
  <c r="H109" i="1"/>
  <c r="H114" i="1"/>
  <c r="G114" i="1"/>
  <c r="F150" i="1"/>
  <c r="F269" i="1" s="1"/>
  <c r="G127" i="1"/>
  <c r="G150" i="1" s="1"/>
  <c r="G135" i="1"/>
  <c r="H135" i="1" s="1"/>
  <c r="G143" i="1"/>
  <c r="H143" i="1" s="1"/>
  <c r="G153" i="1"/>
  <c r="H153" i="1" s="1"/>
  <c r="G237" i="1"/>
  <c r="H237" i="1" s="1"/>
  <c r="G254" i="1"/>
  <c r="H254" i="1" s="1"/>
  <c r="H115" i="1"/>
  <c r="H119" i="1"/>
  <c r="H123" i="1"/>
  <c r="H128" i="1"/>
  <c r="H132" i="1"/>
  <c r="H136" i="1"/>
  <c r="H140" i="1"/>
  <c r="H144" i="1"/>
  <c r="H148" i="1"/>
  <c r="H207" i="1"/>
  <c r="G207" i="1"/>
  <c r="G211" i="1"/>
  <c r="H211" i="1" s="1"/>
  <c r="H215" i="1"/>
  <c r="G215" i="1"/>
  <c r="G220" i="1"/>
  <c r="H220" i="1" s="1"/>
  <c r="H230" i="1"/>
  <c r="H242" i="1"/>
  <c r="H245" i="1"/>
  <c r="G245" i="1"/>
  <c r="H258" i="1"/>
  <c r="G261" i="1"/>
  <c r="H261" i="1" s="1"/>
  <c r="G44" i="1"/>
  <c r="H44" i="1" s="1"/>
  <c r="G49" i="1"/>
  <c r="G53" i="1"/>
  <c r="G57" i="1"/>
  <c r="H57" i="1" s="1"/>
  <c r="G61" i="1"/>
  <c r="H61" i="1" s="1"/>
  <c r="G65" i="1"/>
  <c r="H65" i="1" s="1"/>
  <c r="G69" i="1"/>
  <c r="H69" i="1" s="1"/>
  <c r="G73" i="1"/>
  <c r="H73" i="1" s="1"/>
  <c r="G77" i="1"/>
  <c r="G81" i="1"/>
  <c r="G85" i="1"/>
  <c r="G89" i="1"/>
  <c r="H89" i="1" s="1"/>
  <c r="G93" i="1"/>
  <c r="H93" i="1" s="1"/>
  <c r="G97" i="1"/>
  <c r="G101" i="1"/>
  <c r="H101" i="1" s="1"/>
  <c r="G105" i="1"/>
  <c r="H105" i="1" s="1"/>
  <c r="G109" i="1"/>
  <c r="G115" i="1"/>
  <c r="G119" i="1"/>
  <c r="H161" i="1"/>
  <c r="G161" i="1"/>
  <c r="G165" i="1"/>
  <c r="H165" i="1" s="1"/>
  <c r="H169" i="1"/>
  <c r="G169" i="1"/>
  <c r="G173" i="1"/>
  <c r="H173" i="1" s="1"/>
  <c r="H177" i="1"/>
  <c r="G177" i="1"/>
  <c r="G181" i="1"/>
  <c r="H181" i="1" s="1"/>
  <c r="H185" i="1"/>
  <c r="G185" i="1"/>
  <c r="G189" i="1"/>
  <c r="H189" i="1" s="1"/>
  <c r="H193" i="1"/>
  <c r="G193" i="1"/>
  <c r="F197" i="1"/>
  <c r="F271" i="1" s="1"/>
  <c r="G202" i="1"/>
  <c r="G205" i="1" s="1"/>
  <c r="F216" i="1"/>
  <c r="F273" i="1" s="1"/>
  <c r="G230" i="1"/>
  <c r="G234" i="1"/>
  <c r="H234" i="1" s="1"/>
  <c r="G238" i="1"/>
  <c r="H238" i="1" s="1"/>
  <c r="G242" i="1"/>
  <c r="G249" i="1"/>
  <c r="H249" i="1" s="1"/>
  <c r="G258" i="1"/>
  <c r="H49" i="1"/>
  <c r="H113" i="1"/>
  <c r="F159" i="1"/>
  <c r="F270" i="1" s="1"/>
  <c r="G152" i="1"/>
  <c r="G159" i="1" s="1"/>
  <c r="H156" i="1"/>
  <c r="G156" i="1"/>
  <c r="H162" i="1"/>
  <c r="H166" i="1"/>
  <c r="H170" i="1"/>
  <c r="H174" i="1"/>
  <c r="H178" i="1"/>
  <c r="H182" i="1"/>
  <c r="H186" i="1"/>
  <c r="H190" i="1"/>
  <c r="H194" i="1"/>
  <c r="F205" i="1"/>
  <c r="F272" i="1" s="1"/>
  <c r="H199" i="1"/>
  <c r="H203" i="1"/>
  <c r="G208" i="1"/>
  <c r="H208" i="1" s="1"/>
  <c r="G212" i="1"/>
  <c r="H212" i="1" s="1"/>
  <c r="G221" i="1"/>
  <c r="H221" i="1" s="1"/>
  <c r="H224" i="1"/>
  <c r="G246" i="1"/>
  <c r="H246" i="1" s="1"/>
  <c r="H250" i="1"/>
  <c r="H253" i="1"/>
  <c r="G253" i="1"/>
  <c r="G262" i="1"/>
  <c r="H262" i="1" s="1"/>
  <c r="F264" i="1"/>
  <c r="F275" i="1" s="1"/>
  <c r="F268" i="1"/>
  <c r="H222" i="1" l="1"/>
  <c r="H273" i="1"/>
  <c r="H269" i="1"/>
  <c r="F267" i="1"/>
  <c r="G111" i="1"/>
  <c r="H111" i="1" s="1"/>
  <c r="H225" i="1"/>
  <c r="H275" i="1"/>
  <c r="H270" i="1"/>
  <c r="H127" i="1"/>
  <c r="H150" i="1" s="1"/>
  <c r="H266" i="1"/>
  <c r="H268" i="1"/>
  <c r="H197" i="1"/>
  <c r="H216" i="1"/>
  <c r="H272" i="1"/>
  <c r="H202" i="1"/>
  <c r="H205" i="1" s="1"/>
  <c r="G222" i="1"/>
  <c r="H271" i="1"/>
  <c r="H264" i="1"/>
  <c r="H152" i="1"/>
  <c r="H159" i="1" s="1"/>
  <c r="G197" i="1"/>
  <c r="G216" i="1"/>
  <c r="F265" i="1"/>
  <c r="G26" i="1"/>
  <c r="H26" i="1" s="1"/>
  <c r="F276" i="1" l="1"/>
  <c r="H267" i="1"/>
  <c r="G276" i="1" l="1"/>
  <c r="H265" i="1"/>
  <c r="H276" i="1" s="1"/>
</calcChain>
</file>

<file path=xl/sharedStrings.xml><?xml version="1.0" encoding="utf-8"?>
<sst xmlns="http://schemas.openxmlformats.org/spreadsheetml/2006/main" count="745" uniqueCount="453">
  <si>
    <t xml:space="preserve">załącznik nr 2 do SWZ </t>
  </si>
  <si>
    <t>FZ-2380/5/24/MB</t>
  </si>
  <si>
    <t xml:space="preserve">FORMULARZ ASORTYMENTOWO – CENOWY </t>
  </si>
  <si>
    <t>Lp.</t>
  </si>
  <si>
    <t>Nazwa</t>
  </si>
  <si>
    <t>J. M.</t>
  </si>
  <si>
    <t>Ilość</t>
  </si>
  <si>
    <t>Cena jednostkowa netto</t>
  </si>
  <si>
    <t>Wartość netto</t>
  </si>
  <si>
    <t>Wartość VAT</t>
  </si>
  <si>
    <t>Wartość brutto</t>
  </si>
  <si>
    <t>Dane techniczne</t>
  </si>
  <si>
    <t>Producent, model oferowanego produktu / dostępna kolorystyka</t>
  </si>
  <si>
    <t>I)  ARTYKUŁY DO PISANIA I KORYGOWANIA</t>
  </si>
  <si>
    <t>Długopis  żelowy</t>
  </si>
  <si>
    <t>szt</t>
  </si>
  <si>
    <t>długopis automatyczny o bardzo wysokiej gładkości i szybkości pisania umożliwiający pisanie po prawie wszystkich rodzajach papieru m in. po odwrotnej stronie druków samokopiujących; wyposażony w  bardzo precyzyjną i wytrzymałą końcówkę piszącą o grubość linii  w zakresie : ok. 0,25 - 0,35 mm  w kolorach  dostępnych w obrocie towarowym w Polsce</t>
  </si>
  <si>
    <t>Pióro kulkowe</t>
  </si>
  <si>
    <t xml:space="preserve">pióro o wydajnym tuszu żelowym bardzo wysokiej gładkości i szybkości pisania; umożliwiający  pisanie po prawie wszystkich rodzajach papieru m in. po odwrotnej stronie druków samokopiujących; wyposażony w  bardzo precyzyjną i wytrzymałą końcówkę piszącą o grubość linii  w zakresie min. 0,7mm o wyraźnym korze tuszu typu EnerGel lub równoważnym , nierozmazowujący się o  w kolorach  dostępnych w obrocie towarowym w Polsce .Obudowa  okrągła  oraz przycisk w kolorze wkładu z białą końcówką  </t>
  </si>
  <si>
    <t xml:space="preserve">Długopis                                                                                                                                                </t>
  </si>
  <si>
    <t xml:space="preserve">długopis jednorazowy; zastosowany tusz długopisu ma być wyprodukowany na bazie oleju, wodoodporny, trwały i szybkoschnący  prosty, klasyczny  o grubości-szerokości linii pisania w  zakresie  1,0 mm o tuszu odpornym na zmywanie, wyposażony w  lekko przeźroczystą  mleczną   obudowę oraz skuwkę w tym samym kolorze kolor obudowy długopisu równoważny  z kolorem  wkładu  
w kolorach dostępnych w obrocie towarowym w Polsce </t>
  </si>
  <si>
    <t>Długopis</t>
  </si>
  <si>
    <t>długopis jednorazowy; zastosowany tusz długopisu ma być wyprodukowany na bazie oleju, wodoodporny, trwały i szybkoschnący, niezmazywalny, prosty, klasyczny, wyposażony w końcówkę kulkową 1mm posiadający trójkątną ;obudowę w kolorze wkładu długopisu  w kolorach dostępnych w obrocie towarowym w Polsce</t>
  </si>
  <si>
    <t>Długopios na  sprężynce</t>
  </si>
  <si>
    <t xml:space="preserve">długopis leżący na rozciągliwej sprężynce  posiadający przylepna podstawę Tusz zastosowany w długopisie ma być wyprodukowany na bazie oleju, wodoodporny, trwały i szybkoschnący .  </t>
  </si>
  <si>
    <t>Długopis na łańcuszku</t>
  </si>
  <si>
    <t>szt.</t>
  </si>
  <si>
    <t xml:space="preserve"> długopis   posiadający  stabilną  podstawę mocowaną do blatu taśmą przylepną, długopis z podstawą połączoną z długopisem  wytrzymałym na zerwania łańcuszkiem. Tusz zastosowany w długopisie ma być wyprodukowany na bazie oleju, wodoodporny, trwały i szybkoschnący  prosty, klasyczny z końcówką 1,0 mm   o grubości-szerokości linii pisania w  zakresie 0,5 - 1,0 mm. </t>
  </si>
  <si>
    <t>Flamastry- markery do tablic suchościeralnych</t>
  </si>
  <si>
    <t>zestaw</t>
  </si>
  <si>
    <t>zestaw markerów  przeznaczonych do tablic i innych nieporowatych powierzchni , ścieralne po wyschnięciu,posiadające szybkoschnący tusz na bazie alkoholu 3-4 krotnie dłuższa linia pisania niż w zwykłych  markerach  dostępne w czterech kolorach /czerwony,czarny, niebieski i zielony/ w zestawie z gąbką</t>
  </si>
  <si>
    <t>Gumka do ołówka średnia</t>
  </si>
  <si>
    <t>gumka, biała,  przeznaczona do stosowania na papierze; nie pozostawiająca brudu na papierze,  miękka, elastyczna  nie łamiąca się. Przy ścieraniu nie niszcząca struktury papieru.  w  rozmiarze  min  43x 20 mm gr. min 11,5 mm</t>
  </si>
  <si>
    <t>Foliopis</t>
  </si>
  <si>
    <t>foliopis  o parametrach nie gorszych niż foliopis typu Rystor lub równoważny przeznaczony do opisywania płyt CD/DVD oraz innych gładkich powierzchni np. folia czy szkło; dostępny z końcówka o grubości linii 0,4 mm, 0,6 mm, 1,0 mm i 2,5 mm; szybkoschnący  i nie rozmazujący się na powierzchni:  w kolorach dostępnych w obrocie towarowym w Polsce</t>
  </si>
  <si>
    <t>Korektor w płynie</t>
  </si>
  <si>
    <t xml:space="preserve"> korektor w buteleczce z pędzelkiem szybkoschnący  o pojemności 20ml</t>
  </si>
  <si>
    <t>korektor w taśmie</t>
  </si>
  <si>
    <t xml:space="preserve"> posiadający przeźroczystą ergonomiczną budowę, wyposażony w trwałą taśmę korygującą o wymiarach  w zakresie - szer. taśmy  min. 5mm oraz długości  min 8 mb</t>
  </si>
  <si>
    <t>Kreda szkolna</t>
  </si>
  <si>
    <t>op</t>
  </si>
  <si>
    <t>a'100 szt. biała o dużej gęstości produktu co czyni go bardziej trwałym  posiadające dobre właściwości piszące,nie krusząca się, ze specjalną powłoką pokrywającą, która powoduje że ręce są czyste, a otoczenie wolne od pyłu kredowego</t>
  </si>
  <si>
    <t>Marker olejowy</t>
  </si>
  <si>
    <t>Marker W aluminiowej obudowie; odporny na ścieranie, działanie światła i wody; szerokość linii pisania nie większa niż 1 mm; wodoodporny szybkoschnący tusz olejny nieblaknący odporny na ścieranie dostępny w kolorze białym, czarnym,</t>
  </si>
  <si>
    <t>Marker permanentny</t>
  </si>
  <si>
    <t xml:space="preserve">Marker posiadający ścięta końcówka, szerokość linii pisania w zakresie 1 - 4,5 mm; przeznaczony do różnych powierzchni tj. papier, drewno, metal i tworzywa sztuczne; szybkoschnący, i bezzapachowy w kolorach białym i czarnym oraz  w innych  kolorach  dostępnych w obrocie towarowym </t>
  </si>
  <si>
    <t>Ołówek HB  bez gumki</t>
  </si>
  <si>
    <r>
      <rPr>
        <sz val="10"/>
        <rFont val="Arial"/>
        <family val="2"/>
        <charset val="238"/>
      </rPr>
      <t xml:space="preserve">ołówek  wykonany z żywicy syntetycznej; </t>
    </r>
    <r>
      <rPr>
        <u/>
        <sz val="10"/>
        <rFont val="Arial"/>
        <family val="2"/>
        <charset val="238"/>
      </rPr>
      <t>lekko elastyczn</t>
    </r>
    <r>
      <rPr>
        <sz val="10"/>
        <rFont val="Arial"/>
        <family val="2"/>
        <charset val="238"/>
      </rPr>
      <t>y trwały, odporny na złamania, miękko piszący  trwały grafit HB, łatwy w ostrzeniu w przypadku złamania  brak drzazg</t>
    </r>
  </si>
  <si>
    <t>Pisak cienkopis</t>
  </si>
  <si>
    <t>Cienkopis o parametrach nie gorszych niż cienkopis o trwałym tuszu na bazie wody nie smużący się , z fibrowa końcówka o szerokości 0,4 mm wzmocnioną metalową obudową  w kolorach dostępnych w obrocie towarowym w Polsce min 10kolorów</t>
  </si>
  <si>
    <t>wkład do długopisu  typu Zenith</t>
  </si>
  <si>
    <t xml:space="preserve">Wkład wielkopojemny metalowy o tuszu odpornym na działanie światła i wody  w kolorach tuszu niebieski, czarny grubość pisania 0,7mm Końcówka wkłady wykonana jest z mosiądzu wysokoniklowego- wyposażona w kulkę z węglika wolframu TC, co podnosi żywotność końcówki  wkład wielkopojemny metalowy o tuszu odpornym na działanie światła i wody  w kolorach tuszu niebieski, czarny grubość pisania 0,7mm Końcówka wkłady wykonana jest z mosiądzu wysokoniklowego- wyposażona w kulkę z węglika wolframu TC, co podnosi żywotność końcówki  </t>
  </si>
  <si>
    <t>Zakreślacz</t>
  </si>
  <si>
    <t>zakreślacz do znaczenia tekstu na prawie każdym rodzaju papieru posiadający ściętą końcówkę grubość pisania w zakresie od 1 - 5 mm, wyposażony w szybkoschnący, nieblaknący i  nie rozmazujacy się nietoksyczny tusz, w kolorach nasyconych neonowych  ogólnie dostępnych w obrocie towarowym w Polsce</t>
  </si>
  <si>
    <t>razem:</t>
  </si>
  <si>
    <t>Blok biurowy A-5</t>
  </si>
  <si>
    <t>Miękka, lakierowana okładka, kartki klejone od góry z tyłu kartonowa okładka, 100 kartek/ kratka, papier o gramaturze 60g/m2</t>
  </si>
  <si>
    <t>Blok flipchart  65x100cm</t>
  </si>
  <si>
    <t xml:space="preserve"> 50 kartek , gładki  o wymiarach minimalnych 65x100</t>
  </si>
  <si>
    <t>Blok milimetrowy A-3</t>
  </si>
  <si>
    <t>a' 20 ark</t>
  </si>
  <si>
    <t>Blok techniczny A-4</t>
  </si>
  <si>
    <t>a’ 10 ark., biały</t>
  </si>
  <si>
    <t>Kostka biurowa biała</t>
  </si>
  <si>
    <t xml:space="preserve"> kostka  klejona  kwadratowa o wymiarach  minimalnych 8,3 x 8,3cm</t>
  </si>
  <si>
    <t>Kostka samoprzylepna</t>
  </si>
  <si>
    <t>kolorowa o  minimum w  pięciu  neonowych kolorach wymiary minimalne  50 x 50mm , zawierająca min 250 kartek</t>
  </si>
  <si>
    <t>kolorowa o  minimum w  pięciu  neonowych kolorach wymiary minimalne  75mm x 75mm , zawierająca min 250 kartek</t>
  </si>
  <si>
    <t xml:space="preserve">Kalka Ołówkowa </t>
  </si>
  <si>
    <t>bl</t>
  </si>
  <si>
    <t>Kalka ołówkowa. Klasyczna a jednak wciąż szeroko stosowana i niezawodna kalka ołówkowa. Powlekana z zewnątrz wysokojakościową masą piszącą, która tworzy wyraźne i pełne odbitki. Wysoce wydajna i komfortowa w użytkowaniu. Kolor: niebiesko – fioletowy Format: A4 llość arkuszy: 100, Typ: ołówkowa, Kalka samoregenerująca (umożliwia wielokrotne wykorzystanie arkuszy)</t>
  </si>
  <si>
    <t>Skorowidz A-4</t>
  </si>
  <si>
    <t>w kratkę, 96 kk, w twardej oprawie, posiadający wyraźny indeks</t>
  </si>
  <si>
    <t>Teczka zawieszana z boczkami  tpu ALPAHA  lub równowazna</t>
  </si>
  <si>
    <t>wykonana z kartonu , posiada osłonki z boków chroniących dokumenty przed wypadaniem , wyposażona w mocną wytrzymałą listwę z zawieszkami</t>
  </si>
  <si>
    <t>Worek papierowy</t>
  </si>
  <si>
    <t>3-warstwowy; przeznaczony do przenoszenia i przechowywania dokumentów; o poj. 160 - 180 l; wymiary 60x110 cm +/- 15 cm</t>
  </si>
  <si>
    <t>3-warstwowy; przeznaczony do przenoszenia i przechowywania dokumentów; ; wymiary 50x80x16 cm</t>
  </si>
  <si>
    <t>3-warstwowy; przeznaczony do przenoszenia i przechowywania dokumentów; ; wymiary 40x60x14</t>
  </si>
  <si>
    <t>zeszyt A5 80kk</t>
  </si>
  <si>
    <t>Zeszyt w kratkę z widocznymi liniami  o  gramaturze 70 g</t>
  </si>
  <si>
    <t>Zeszyt A-4 96 kk</t>
  </si>
  <si>
    <t>w kratkę, 96 kk, w twardej jednobarwnej ciemnej  oprawie,</t>
  </si>
  <si>
    <t>Zakładki indeksujące foliowe w rozmiarze 45x12 mm</t>
  </si>
  <si>
    <t>a' 5x25 kartek; foliowe, samoprzylepne, w 5 kolorach neonowych, do wielokrotnego przyklejania i odklejania nie pozostawiają śladu kleju</t>
  </si>
  <si>
    <t>Zakładki indeksujące foliowe w rozmiarze strzałki</t>
  </si>
  <si>
    <t>Przekładki indeksujące papierowe w rozmiarze 45x12 mm</t>
  </si>
  <si>
    <t>a' 4x25 kartek; papierowe, samoprzylepne, w 5 kolorach neonowych, do wielokrotnego przyklejania i odklejania, nie pozostawiające śladu kleju</t>
  </si>
  <si>
    <t>Zakładki indeksujace do segregatora</t>
  </si>
  <si>
    <t>wykonane z ekologicznego polipropylenu o grubości 120um o formacie A-4 , dziurkowane, zawierające indeks 1-10</t>
  </si>
  <si>
    <t>Etykiety do metkownicy</t>
  </si>
  <si>
    <t>rolka</t>
  </si>
  <si>
    <t xml:space="preserve"> samoprzylepne; zawierająca 700 metek na rolce; biała;  rozmiar pojedynczej etykiety 22/12 mm</t>
  </si>
  <si>
    <t xml:space="preserve"> samoprzylepne; zawierająca 700 metek na rolce; biała;  rozmiar pojedynczej etykiety 26/12 mm</t>
  </si>
  <si>
    <t xml:space="preserve"> samoprzylepne; zawierająca 2000 metek na rolce; biała;  rozmiar pojedynczej etykiety 32/20 mm</t>
  </si>
  <si>
    <t>samoprzylepne; zawierająca 500 metek na rolce; biała;  rozmiar pojedynczej etykiety 58/60 mm</t>
  </si>
  <si>
    <t>Etykieta samoprzylepna folia poliestrowa srebrna 50x 30/1000 do drukarki ZEBRA</t>
  </si>
  <si>
    <t>szer.50,dł.30- 1000szt.na rolce z mocnym klejem  ,wysoka odporność mechaniczna i chemiczna</t>
  </si>
  <si>
    <t>Etykieta samoprzylepna folia poliestrowa biała  50x 30/1000do drukarki ZEBRA</t>
  </si>
  <si>
    <t>Etykieta doZebry GC 420T o wymiarach  76 x 51 mm</t>
  </si>
  <si>
    <t>etykieta t transferowa   na rolce  w kolorze białym, długość 101,60mm szerokość 50,8mm , ilość etykiet na rolce 750, średnica rdzenia 25mm</t>
  </si>
  <si>
    <t>Etykieta samoprzylepna na arkuszu A4</t>
  </si>
  <si>
    <t>o wymiarach 105x42,40mm , białe op. 100 arkuszy</t>
  </si>
  <si>
    <t>o wymiarach 210x297mm, białe op. 100 arkuszy</t>
  </si>
  <si>
    <t>Etykieta Fi 20 samoprzylepna po 100 arkuszy</t>
  </si>
  <si>
    <t>Etykieta samoprzylepna arkusze format A4 z nacięciami</t>
  </si>
  <si>
    <t xml:space="preserve">100 arkuszy format A4, różne nacięcia na arkuszu odpowiednia sztywność, najwyższa jakość druku, Zastosowany klej akrylowy </t>
  </si>
  <si>
    <t>Etykieta uniwersalna samoprzylepna 210x297 mm</t>
  </si>
  <si>
    <t>wymiary 210x297mm biała przeznaczona do drukarek laserowych , atramentowych i kserokopiarek 100 arkuszy w opakowaniu</t>
  </si>
  <si>
    <t>Etykieta samoprzylepna do płyt CD, arkusz A4</t>
  </si>
  <si>
    <t>najwyższej jakości papier samoprzylepny na arkuszu A4 dwie etykiety o średnicy 117mm polecany do drukarek laserowych i atramentowych oraz kserokopiarek opakowanie 50 arkuszy A4 (100 etykiet) Etykiety doskonałe do oznaczeń i korespondencji seryjnej.</t>
  </si>
  <si>
    <t>Rolka z etykietami termotransferowymi  foliowymi o wymiarach 70 x 35mm</t>
  </si>
  <si>
    <t>rolka do etykiet foliowych, białych do wydruków termotransferowych szerokość 70mm,wysokość 35mm, grubość  od 0,08mm do 0,18 powleczone klejem kauczukowym o wysokiej przyczepności zoptymalizowanej do  naklejania na karton warstwowy- fala typu E  o gramaturze 400g/m2 ( min 1000 etykiet) o średnicy wewnętrznej gilzy 4cm</t>
  </si>
  <si>
    <t>Rolka z etykietami termotransferowymi  foliowymi o wymiarach 35x35mm</t>
  </si>
  <si>
    <t>rolka do etykiet foliowych , białych do wydruków termotransferowych szerokość 35mm,wysokość 35mm, grubość  od 0,08mm do 0,18 powleczone klejem kauczukowym o wysokiej przyczepności zoptymalizowanej do  naklejania na karton warstwowy- fala typu E  o gramaturze 400g/m2 ( min 1000 etykiet) o średnicy wewnętrznej gilzy 4cm</t>
  </si>
  <si>
    <t>Folia stretch bezbarwna</t>
  </si>
  <si>
    <t>bezbarwna; wymiary szerokość 500mm, grubość nie mniejszej niż 20 mic; waga rolki ok. 1,5 kg netto</t>
  </si>
  <si>
    <t>Folia stretch czarna</t>
  </si>
  <si>
    <t>czarna ;wymiary szerokość 500mm, grubość nie mniejszej niż 20 mic,rolka waga nie mniejsza niż 1,5 kg. Netto</t>
  </si>
  <si>
    <t>Folia bąbelkowa  szer. 100 długośc 50 mb</t>
  </si>
  <si>
    <t>wykonana z folii pęcherzykowej rodzaj bąbla B1 ,średnica bąbla 1 cm gr. min 40 mic</t>
  </si>
  <si>
    <t>Gumki recepturki</t>
  </si>
  <si>
    <t>op. 1 kg, elastyczne i wytrzymałe,wielokrotnego użytku, wszechstronne zastosowanie oraz różnokolorowe dostępne wymiarach o średnicy 40, 50, 60, 100 mm</t>
  </si>
  <si>
    <t>Koperta C-6 samoklejące</t>
  </si>
  <si>
    <t>a’ 1000; SK; biała samoklejąca</t>
  </si>
  <si>
    <t>Koperta C-6 samoklejące z oknem</t>
  </si>
  <si>
    <t>a’ 1000; SK; biała; dostępna z oknem lewym i prawym samoklejąca</t>
  </si>
  <si>
    <t>Koperty podłużne DL</t>
  </si>
  <si>
    <t>a’ 1000; SK; biała; format DL - wymiary 110x220 mm samoklejąca</t>
  </si>
  <si>
    <t>koperta 200x200mm</t>
  </si>
  <si>
    <t xml:space="preserve">koperta biała , gładka o wymiarach 200x200mm kwadratowa wykonana z papieru o gramaturze 120g/m2 z odrywanym paskiem </t>
  </si>
  <si>
    <t>Koperta C-5</t>
  </si>
  <si>
    <t>a’ 500; HK z paskiem; brązowa samoklejąca</t>
  </si>
  <si>
    <t>Koperta B-5</t>
  </si>
  <si>
    <t>a’ 500; HK z paskiem; biała samoklejąca</t>
  </si>
  <si>
    <t>Koperta C-4</t>
  </si>
  <si>
    <t>a’ 250; HK z paskiem; brązowa samoklejąca</t>
  </si>
  <si>
    <t>Koperta C-4 z rozszerzanymi bokami i spodem</t>
  </si>
  <si>
    <t>HK z paskiem; RBD; brązowa samoklejąca</t>
  </si>
  <si>
    <t>Koperty B-4</t>
  </si>
  <si>
    <t>a’ 250; HK z paskiem;  biała samoklejąca</t>
  </si>
  <si>
    <t>Koperta B-4 z rozszerzanymi bokami i spodem</t>
  </si>
  <si>
    <t>a'250 HK z paskiem; RB; brązowa samoklejąca</t>
  </si>
  <si>
    <t>Koperta E-4 z rozszerzanymi bokami i spodem</t>
  </si>
  <si>
    <t>Koperta RBD HK</t>
  </si>
  <si>
    <t>,  biała, format 460x300x40   samoklejąca</t>
  </si>
  <si>
    <t>Koperta utajniona płacowa typu 210x12 ' x 4 '</t>
  </si>
  <si>
    <t>a' 1200 sztuk; rozmiar 210x102 mm; przeznaczona do wydruku informacji poufnych; wykonana na składance komputerowej, samokopiującej; ilość składek 3</t>
  </si>
  <si>
    <t>Koperta bezpieczna A/11</t>
  </si>
  <si>
    <t>format zew. 120x175 mm/ - tolerancja +/- 0,5 mm; brązowa; wykonana z trwałego papieru z ochronną warstwą folii bąbelkowej wewnątrz; posiadająca trwałe zamknięcie w postaci samoklejącego paska</t>
  </si>
  <si>
    <t>Koperta z zabezpieczeniem powietrznym na dokumenty formatu A-4 tzw. bąbelkowa</t>
  </si>
  <si>
    <t>format zew. 200x275 mm/ wew. 180x265 mm - tolerancja +/- 5 mm; brązowa; wykonana z trwałego papieru z ochronną warstwą folii bąbelkowej wewnątrz; posiadająca trwałe zamknięcie w postaci samoklejącego paska</t>
  </si>
  <si>
    <t>Koperta z zabezpieczeniem powietrznym na dokumenty formatu A-5 tzw. bąbelkowa</t>
  </si>
  <si>
    <t>format zew. 170x225 mm/ wew. 150x215 mm - tolerancja +/- 5 mm; brązowa; wykonana z trwałego papieru z ochronną warstwą folii bąbelkowej wewnątrz; posiadająca trwałe zamknięcie w postaci samoklejącego paska</t>
  </si>
  <si>
    <t>Koperta bezpieczna   o wym. wew. 140 x 240 / zew. 155 x 245 (wymiary w mm)</t>
  </si>
  <si>
    <t>posiadająca bezpieczną taśmę zabezpieczającą, która ulega uszkodzeniu przy próbie otwarcia, indywidualna numeracja seryjna do każdej koperty, szeroki zgrzew na bokach koperty z minidrukiem - zabezpieczenie przed niezauważonym rozcięciem ponownym sklejeniem, nieprzeźroczysta, specjalna trójwarstwowa folia o dużej wytrzymałości, odrywane kupony kontrolne z numeracją taką samą co na kopercie</t>
  </si>
  <si>
    <t>Koperta bezpieczna  o wym. wew. 175 x 255 / zew. 190 x 260 (wymiary w mm)</t>
  </si>
  <si>
    <t>posiadająca bezpieczną taśmę zabezpieczającą, która ulega uszkodzeniu przy próbie otwarcia, indywidualna numeracja seryjna do każdej koperty, szeroki zgrzew na bokach koperty z minidrukiem – zabezpieczenie przed niezauważonym rozcięciem ponownym sklejeniem, nieprzeźroczysta, specjalna trójwarstwowa folia o dużej wytrzymałości, odrywane kupony kontrolne z numeracją taką samą co na kopercie</t>
  </si>
  <si>
    <t>Koperta bezpieczna  o wym. wew. 240 x 365 / zew. 255 x 375 (wymiary w mm)</t>
  </si>
  <si>
    <t>Koperta bezpieczna o wym. wew. 310 x 465 / zew. 325 x 475 (wymiary w mm)</t>
  </si>
  <si>
    <t>posiadająca bezpieczną taśmę zabezpieczającą, która ulega uszkodzeniu przy próbie otwarcia, indywidualna numeracja seryjna do każdej koperty, szeroki zgrzew na bokach koperty z minidrukiem - bezpieczenie przed niezauważonym rozcięciem ponownym sklejeniem, nieprzeźroczysta, specjalna trójwarstwowa folia o dużej wytrzymałości, odrywane kupony kontrolne z numeracją taką samą co na kopercie</t>
  </si>
  <si>
    <t>Torba bezpieczna 9,3 kg o wym. wew. 250 x 260 / zew. 265 x 285 (wymiary w mm)</t>
  </si>
  <si>
    <t>Torba bezpieczna 15 kg o wym. wew. 390 x 375 / zew. 410 x 400 (wymiary w mm)</t>
  </si>
  <si>
    <t>Torebki strunowe 100x100 mm</t>
  </si>
  <si>
    <t>op.</t>
  </si>
  <si>
    <t>a ´100 szt., wykonane z wysokogatunkowego surowca o grubości nie mniejszej niż 50 mic.,w górnej części posiadają wypukły pasek ułatwiający otwieranie i zamykanie</t>
  </si>
  <si>
    <t>Torebki strunowe 100x150 mm</t>
  </si>
  <si>
    <t>Torebki strunowe 100x200 mm</t>
  </si>
  <si>
    <t>Torebki strunowe 100x250 mm</t>
  </si>
  <si>
    <t>Torebki strunowe 120x180 mm</t>
  </si>
  <si>
    <t>Torebki strunowe 150x200 mm</t>
  </si>
  <si>
    <t>Torebki strunowe 200x250 mm</t>
  </si>
  <si>
    <t>Torebki strunowe 250x350 mm</t>
  </si>
  <si>
    <t>Torebki strunowe 40x60 mm</t>
  </si>
  <si>
    <t>Torebki strunowe 50x70 mm</t>
  </si>
  <si>
    <t>Torebki strunowe 60x80 mm</t>
  </si>
  <si>
    <t>Torebki strunowe 80x120 mm</t>
  </si>
  <si>
    <t>Torebka srunowa 300x400</t>
  </si>
  <si>
    <t>Sznurek pakowy</t>
  </si>
  <si>
    <t>sznurek pakowy jutowy 0,5 kg</t>
  </si>
  <si>
    <t>Taśma klejąca biurowa</t>
  </si>
  <si>
    <t xml:space="preserve"> idealnie przezroczysta taśma klejąca biurowa , silnie przylegająca do papieru, pokryta emulsyjnym klejem akrylowym na bazie wody, szerokość 18 mm, długość - nie krótsza niż 30 m., stabilna substancja klejąca odporna na działanie światła, powłoka odporna na starzenie
</t>
  </si>
  <si>
    <t>Taśma klejąca dwustronna</t>
  </si>
  <si>
    <t>biała; o wymiarach 50 mm x 5 m; przeznaczona do klejenia m.in. papieru, tektury i plastiku</t>
  </si>
  <si>
    <t xml:space="preserve">Taśma klejąca pakowa kolorowa </t>
  </si>
  <si>
    <t xml:space="preserve">Taśma jednostronnie klejąca na mocnej i wytrzymałej folii; o  mocnym kleju : Taśma klejąca do papieru, tektury, plastiku , metalu odporne na różne warunki atmosferyczne, dostępne w różnych kolorach dostępnych w obrocie towarowym w Polsce rozmiar: 48 mm / 50 yd </t>
  </si>
  <si>
    <t xml:space="preserve">Taśma klejąca pakowa  </t>
  </si>
  <si>
    <t>taśma wykonana z taśmy polipropylenowej ,wysoka jakość klejenia do powierzchni,wytrzymała, odporna na zrywanie,rozciągliwa pod kątem długości, wymiary 50 mm x 66 m,szara lub przeźroczysta +/- 0,10mm/ 5m</t>
  </si>
  <si>
    <t>Papier pakowy</t>
  </si>
  <si>
    <t>kg</t>
  </si>
  <si>
    <t>szary; w arkuszach o wymiarach 70x100 cm +/- 10 cm</t>
  </si>
  <si>
    <t>Olej do niszczarek</t>
  </si>
  <si>
    <t>poj. 250 ml; uniwersalny - nadający się do niszczarek każdego rodzaju; mający na celu konserwacje i oczyszczanie noży tnących</t>
  </si>
  <si>
    <t>poj. 5L uniwersalny - nadający się do niszczarek każdego rodzaju; mający na celu konserwacje i oczyszczanie noży tnących</t>
  </si>
  <si>
    <t>Płyn do czyszczenia tablic suchoscieralnych typu Q-Connect lub równoważny</t>
  </si>
  <si>
    <t>250ml, Spray, przeznaczony do tablic białych</t>
  </si>
  <si>
    <t xml:space="preserve"> Walek -Rolka barwiąca do kalkulatorów IR40T B/R</t>
  </si>
  <si>
    <t>czerwono-czarna</t>
  </si>
  <si>
    <t>Rolka termiczna  do alkomatu typu AWAT o wymiarach:                                                               - średnica około - 45mm +/- 2 mm, szerokość rolki - 44 mm, długość rolki - 25 m +/- 1 m</t>
  </si>
  <si>
    <r>
      <rPr>
        <sz val="10"/>
        <rFont val="Arial"/>
        <family val="2"/>
        <charset val="238"/>
      </rPr>
      <t xml:space="preserve">wykonana z białego papieru termicznego o gramaturze co najmniej  55 g/m²; cechująca się co najmniej 5 - letnią gwarancją trwałości zapisu; </t>
    </r>
    <r>
      <rPr>
        <b/>
        <sz val="10"/>
        <rFont val="Arial"/>
        <family val="2"/>
        <charset val="238"/>
      </rPr>
      <t xml:space="preserve">+/- 2 </t>
    </r>
  </si>
  <si>
    <t>Rolka termiczna o wymiarach 44 mm x 30 m</t>
  </si>
  <si>
    <t>rolka termiczna ( termoczuła) - biała wymiary szer.44 mm x dł.30 m</t>
  </si>
  <si>
    <t>Rolka termiczna o wymiarach 57 x 15 m do terminali bankowych</t>
  </si>
  <si>
    <t>rolka termiczna do kas fiskalnych ,wykonana z papieru termoczułego o gramaturze 55g/m² z pięcioletnią gwarancją na trwałość zapisu</t>
  </si>
  <si>
    <t>Rolka termiczna o wymiarach 57 mm x 30 m</t>
  </si>
  <si>
    <t>rolka termiczna ( termoczuła) - biała wymiary szer.57 mm x dł.30 m</t>
  </si>
  <si>
    <t>Rolka termiczna o wymiarach 110 mm x 20 m</t>
  </si>
  <si>
    <t>rolka termiczna ( termoczuła) - biała wymiary szer.110 mm x dł.20 m</t>
  </si>
  <si>
    <t>Taśma barwiąca do alkomatu typu  EPSON ERC 05 lub równoważna</t>
  </si>
  <si>
    <t>taśma czarna</t>
  </si>
  <si>
    <t>Taśma barwiąca do alkomatu typu  EPSON ERC 09 lub równoważna</t>
  </si>
  <si>
    <t>Kalka ,,ZEBRA",woskowo -żywiczna</t>
  </si>
  <si>
    <t xml:space="preserve"> o wymiarach 64mm x 74m do zadruku wszystkich rodzajów etykiet papierowych , wykazujący się dużą trwałością  i odpornością  na ścieranie</t>
  </si>
  <si>
    <t>V) ORGANIZACJA DOKUMENTÓW</t>
  </si>
  <si>
    <t>Folia laminacyjna A-3</t>
  </si>
  <si>
    <t>a’ 100 szt., grubość nie mniejsza niż 80 mic; przezroczysta , z powłoką antystatyczną redukującą elektryzowanie,przyczepianie czy przesuwanie się laminowanego dokumentu ,format A3</t>
  </si>
  <si>
    <t>Folia laminacyjna A-4</t>
  </si>
  <si>
    <t>a’ 100 szt., grubość nie mniejsza niż 80 mic; przezroczysta , z powłoką antystatyczną</t>
  </si>
  <si>
    <t>Folia laminacyjna wymiary 80x120 mm</t>
  </si>
  <si>
    <t xml:space="preserve">Folia aluminiowa </t>
  </si>
  <si>
    <t xml:space="preserve">ma dwie strony błyszcząca i matowa, mocna , wytrzymała  szerokość 29cm (=/-2cm), długość na rolce 20m,(+/-5m) </t>
  </si>
  <si>
    <t>Folia ksero A-4</t>
  </si>
  <si>
    <t>bezbarwna folia poliestrowa ,do drukarek laserowych i kserokopiarek,grubość 100 mic,wysoka odporność termiczna,dwustronne wykończenie antystatyczne ,op. 100 ark.,format A-4</t>
  </si>
  <si>
    <t>Grzbiety do bindownicy 8 mm</t>
  </si>
  <si>
    <t>a’ 100 szt., plastikowe; dostępne w różnych kolorach</t>
  </si>
  <si>
    <t>Grzbiety do bindownicy 12 mm - 12,5mm</t>
  </si>
  <si>
    <t>Grzbiety do bindownicy 16 mm</t>
  </si>
  <si>
    <t>Kieszeń A-4 – ofertówka - obwoluta</t>
  </si>
  <si>
    <t>a' 25 szt.; sztywna -  wykonana z twardej folii PCV o grubości co najmniej 0,2 mm; przezroczysta; zgrzewane w kształcie litery "L"</t>
  </si>
  <si>
    <t>Kieszeń A-4 – ofertówka - obwoluta z perforacją</t>
  </si>
  <si>
    <t>a' 25 szt.; sztywna -  wykonana z twardej folii PCV o grubości co najmniej 0,2 mm; przezroczysta; zgrzewane w kształcie litery "L" z boczną perforacją do wpinania</t>
  </si>
  <si>
    <t>Koszulka na dokumenty A-4</t>
  </si>
  <si>
    <t>a‘ 100 szt.; przezroczysta; posiadająca multiperforacje, która pasuje do każdego rodzaju segregatora; o wzmocnionych brzegach; wykonana z krystalicznej folii o grubości min. 50 mic; otwarta na górze</t>
  </si>
  <si>
    <t>Koszulka  na dokumenty  A5</t>
  </si>
  <si>
    <t>Listwy wsuwane A4 / 4mm/</t>
  </si>
  <si>
    <t>Proste listwy plastikowe z jedna zaokrągloną końcówką . Możliwość oprawy   min. 10 kartek w op. 50 sztuk</t>
  </si>
  <si>
    <t>Listwy wsuwane A4 / 6 mm/</t>
  </si>
  <si>
    <t>Proste listwy plastikowe z jedna zaokrągloną końcówką . Możliwość oprawy   min. 25 kartek kartek w op. 50 sztuk</t>
  </si>
  <si>
    <t>Okładka do bindowania -  karton</t>
  </si>
  <si>
    <t>a‘ 100 szt.; wykonana z jednostronnie kolorowego, błyszczącego kartonu o gramaturze nie mniejszej niż 250 g/m² laminowanego folią; dostępna w kolorze czarnym, niebieskim, czerwonym, zielonym i białym</t>
  </si>
  <si>
    <t>Okładka do bindowania - folia</t>
  </si>
  <si>
    <t>a‘ 100 szt.; wykonana z kolorowej folii o grubości nie mniejszej niż 200 mic, w kolorach  pastelowych dostępnych w obrocie towarowym w Polsce</t>
  </si>
  <si>
    <t>Segregator A-4/50 mm</t>
  </si>
  <si>
    <t>wykonany z tektury pokrytej folią o strukturze płótna, o grubości nie mniejszej niż 100 mic; z mechanizmem dźwigniowym wyposażonym w ergonomiczny docisk; posiadający na grzbiecie wzmocniony otwór na palec oraz wymienną dwustronną etykietę i okute dolne krawędzie; dopuszczona kolorystyka ogólnie dostępna w obrocie towarowym w Polsce</t>
  </si>
  <si>
    <t>Segregator A-4/80 mm</t>
  </si>
  <si>
    <t>Segregator A5/75 FCK lub równoważny</t>
  </si>
  <si>
    <t>format A5 wydłużony  wykonany z tektury pokrytej folią o strukturze płótna, o grubości nie mniejszej niż 100 mic; z mechanizmem dźwigniowym wyposażonym w ergonomiczny docisk; posiadający na grzbiecie wzmocniony otwór na palec oraz wymienną dwustronną etykietę i okute dolne krawędzie; dostępny w kolorach: czarnym, czerwonym, niebieskim, zielonym i żółtym ( dopuszczona kolorystyka ogólnie dostępna w obrocie towarowym w Polsce</t>
  </si>
  <si>
    <t>Skoroszyt z perforacją (oczko) plastikowy z zawieszką A-4</t>
  </si>
  <si>
    <t xml:space="preserve">wykonany z mocnego i sztywnego PVC; przednia okładka przezroczysta sztywna, druga kolorowa; wyposażony w papierowy, wysuwany pasek do opisów oraz w boczną perforację, umożliwiającą wpięcie do segregatora
</t>
  </si>
  <si>
    <t>Skoroszyt zwykły A-4</t>
  </si>
  <si>
    <t>biały; wykonany z papieru o gramaturze nie mniejszej niż 260 g/m²,wewnątrz metalowym wąsem na dodatkowym tekturowym pasku</t>
  </si>
  <si>
    <t>Skoroszyt z zawieszką A-4</t>
  </si>
  <si>
    <t>biały; wykonany z papieru o gramaturze nie mniejszej niż 260 g/m², z metalowymi elementami wewnątrz i na zewnątrz</t>
  </si>
  <si>
    <t>Teczka skrzydłowa typu Barbara lub równoważna</t>
  </si>
  <si>
    <t>wykonana z grubego kartonu o gr. min 1,25mm, powlekanego folią polipropylenową. Posiadająca 3 wewnętrzne klapki zabezpieczające dokumenty przed wypadnięciem . Zapinana na  gumkę  lub rzep, dostępna o grubości grzbietu w zakresie 20 - 35 mm. w dostepnych kolorach w obrocie towarowym.</t>
  </si>
  <si>
    <t>Igła do zszywania akt</t>
  </si>
  <si>
    <t>wykonana ze stali nierdzewnej; wymiary  12 cm +/- 1 cm</t>
  </si>
  <si>
    <t>Nici lniane / dratwa/</t>
  </si>
  <si>
    <t>szare; nabłyszczane; o wadze 10  dkg</t>
  </si>
  <si>
    <t>Pudło archiwizacyjne</t>
  </si>
  <si>
    <t>pudełko brązowe kartonowe   do archiwizacji dokumentów w formacie A-4  szerokość grzbietu  w zakresie 95-110mm, wytrzymała konstrukcja, wzmocnione boczne ścianki,łatwe do złożenia ,instrukcja składania wydrukowana na pudle</t>
  </si>
  <si>
    <t>Wąsy skoroszytowe</t>
  </si>
  <si>
    <t>kpl.</t>
  </si>
  <si>
    <t>a´ 25 szt., składające się z plastikowej  twardej listwy dociskowej i wąsa wykonanego z elastycznego metalu .Wąsy mają posiadać 4 dziurki ułatwiające wpięcie do segregatora. W kolorach dostępnych w obrocie towarowym</t>
  </si>
  <si>
    <t>klips archiwizacyjny</t>
  </si>
  <si>
    <t xml:space="preserve">Dwuczęściowy, ergonomiczny klips przeznaczony do przenoszenia dokumentów z segregatorów do pudełek na akta itp. umożliwia łatwy dostęp do spiętych dokumentów wykonany z polipropylenu pochodzącego w 100% z recyklingu nadaje się do ponownego przetworzenia długość wąsów 100 mm. Kolory dostępne na rynku. Opakowanie po 50 szt </t>
  </si>
  <si>
    <t>Teczka wiązana archiwizacyjna A-4</t>
  </si>
  <si>
    <t>biała; wykonana z papieru o gramaturze nie mniejszej niż 350 g/m²; z szerokim grzbietem - o szerokości nie mniejszej niż 6,0 cm</t>
  </si>
  <si>
    <t>Teczka wiązana kartonowa A-4</t>
  </si>
  <si>
    <t>biała; wykonana z papieru o gramaturze nie mniejszej niż 350 g/m²</t>
  </si>
  <si>
    <t>Dziurkacz  biurowy</t>
  </si>
  <si>
    <t xml:space="preserve">Dziurkacz o dużej wytrzymałości wykonany  z solidnego mechanizmu metalowego,Posiadający bardzo wytrzymałe ostrza oraz  wskaźnik środka strony, ergonomiczna dźwignia z blokadą ułatwiającą przechowywanie,  dziurkuje  min 12  kartek; posiadający regulowany ogranicznik formatu, łatwy do opróżniania pojemnik na konfetti
</t>
  </si>
  <si>
    <t>Dziurkacz mocny</t>
  </si>
  <si>
    <t>Dziurkacz o dużej wytrzymałości wykonany z solidnego mechanizmu metalowego. Posiadający bardzo wytrzymałe ostrza oraz  wskaźnik środka strony, Umożliwiający dziurkowanie minimum 60 kartek jednorazowo  wyposażony w pojemnik na odpady, z funkcją regulacji odległości dziurek od krawędzi papieru</t>
  </si>
  <si>
    <t>klip do dokumentów 15 mm</t>
  </si>
  <si>
    <t xml:space="preserve">a'12 szt. wykonany z metalu zapewniającego odpowiednią sprężystość </t>
  </si>
  <si>
    <t>klip do dokumentów 19 mm</t>
  </si>
  <si>
    <t>a'12 szt. wykonany z metalu zapewniającego odpowiednią sprężystość</t>
  </si>
  <si>
    <t>klip do dokumentów 25 mm</t>
  </si>
  <si>
    <t>klip do dokumentów 32 mm</t>
  </si>
  <si>
    <t>klip do dokumentów 41 mm</t>
  </si>
  <si>
    <t>klip do dokumentów 51 mm</t>
  </si>
  <si>
    <t>Klej biurowy w płynie</t>
  </si>
  <si>
    <t xml:space="preserve">o dobrych właściwościach klejenia  papieru,kartonu, zdjęć itp. przeźroczysty po wyschnięciu , niebrudzący o wygodnej nie zasychającej aplikacji kleju
Pojemność: 50 ml o  dobrych właściwościach  klejenia  papieru,kartonu, zdjęć itp. przeźroczysty po wyschnięciu , niebrudzący o wygodnej nie zasychającej aplikacji kleju
</t>
  </si>
  <si>
    <t xml:space="preserve">Klej biurowy w płynie z metalową kulką </t>
  </si>
  <si>
    <t>Klej w płynie o pojemność 50 ml plastikowa buteleczka zakończona metalową kulką odpowiadającą za prawidłową aplikację kleju, krystalicznie bezbarwny, klej wodny nie wycieka i nie kapie co zapewnia komfort i czystość użytkowania, łatwo zmywalny, przeznaczony do klejenia papieru</t>
  </si>
  <si>
    <t>Klej silikonowy</t>
  </si>
  <si>
    <t>laski</t>
  </si>
  <si>
    <t>laska o wymiarach fi 11 mm, dł. 300 mm +/- 10 mm, bezbarwny laska o wymiarach fi 11 mm, dł. 300 mm +/- 10 mm, bezbarwny laska o wymiarach fi 11 mm, dł. 300 mm +/- 10 mm, bezbarwny laska o wymiarach fi 11 mm, dł. 300 mm +/- 10 mm, bezbarwny</t>
  </si>
  <si>
    <t>Klej typu Wikol lub równoważny</t>
  </si>
  <si>
    <t>poj.45 g. w tubie,charakteryzuje się dużą przyczepnością do powierzchni klejonych i wysoką wytrzymałością na oderwanie.</t>
  </si>
  <si>
    <t>Klej w sztyfcie 8g</t>
  </si>
  <si>
    <t>wysokiej jakości klej o parametrach nie gorszych niż klej GLUE STICK ,bezbarwny , zmywalny , nie brudzący przeznaczony do papieru , fotografii , tektury i tkanin</t>
  </si>
  <si>
    <t>Linijka 30 cm</t>
  </si>
  <si>
    <t>przezroczysta; wykonana z wysokiej jakości tworzywa</t>
  </si>
  <si>
    <t>Magnesy do tablic suchościeralnych</t>
  </si>
  <si>
    <t>20mm w opakowani 60 sztuk mix kolorów</t>
  </si>
  <si>
    <t>Nożyczki biurowe</t>
  </si>
  <si>
    <t xml:space="preserve">z ostrzem wykonanym ze stali nierdzewnej o spiczastym zakończeniu ;  posiadające ergonomicznie wyprofilowany uchwyt  odporny na pęknięcia  i odpryski ; długość  21 cm +/- 0,5cm
</t>
  </si>
  <si>
    <t>nożyk biurowy</t>
  </si>
  <si>
    <t xml:space="preserve">Przeznaczony do  cięcia papieru , kartonu i materiałów pakowych ,obudowa plastikowa wyposażona w gumową rękojeść , wysuwane 7 częściowe ostrze z możliwością odłamywania stępionych części. Blokada unieruchamiająca ostrza. Posiadający możliwość wymiany ostrza o długości 10mm i szerokości 18mm
</t>
  </si>
  <si>
    <t>ostrze do nozyka biurowego</t>
  </si>
  <si>
    <t>uniwersalne przeznaczone do noży  o wymiarach 100 x 18mm.Wykonany z hartowanej stali składający się z 7 segmentów. Opakowanie 10 sztuk</t>
  </si>
  <si>
    <t>Nóż  burowy do kopert</t>
  </si>
  <si>
    <t>wykonany ze stali nierdzewnej, dł.  19 cm+/-2cm uchwyt w kolorze czarnym</t>
  </si>
  <si>
    <t>Pistolet do kleju silikonowego</t>
  </si>
  <si>
    <t xml:space="preserve">do klejenia i spajania materiałów metalowych i niemetalowych (drewna, tworzyw sztucznych, tektury, tekstylii, korka, skóry i metali); wyposażony w grzałkę 100W
przystosowany do kleju o średnicy naboju 11 mm. Posiadający dyszę ograniczającą kapanie kleju, czas nagrzewania 3-5 min. Wyposażony w diodę informującą o stanie pracy.
</t>
  </si>
  <si>
    <t>Pinezki do tablic korkowych</t>
  </si>
  <si>
    <t>w opakowaniu100szt różne kolory</t>
  </si>
  <si>
    <t>Rozszywacz biurowy  uniwersalny</t>
  </si>
  <si>
    <t>przeznaczony do wszystkich typów zszywek,wykonany ze stali chromowanej z elementami plastikowymi, dodatkowo wyposażony w blokadę</t>
  </si>
  <si>
    <t>Spinacze biurowe małe</t>
  </si>
  <si>
    <t>spinacze biurowe metalowe, małe 25- 28 mm pakowane po 100 szt. w kształcie okrągłym lub trójkątnym</t>
  </si>
  <si>
    <t>Spinacze biurowe duże</t>
  </si>
  <si>
    <t>a ‘ 100 szt.; rozmiar 50 mm; dostepne w kształcie okrągłym</t>
  </si>
  <si>
    <t>Spinacze biurowe krzyżowe - 41 mm</t>
  </si>
  <si>
    <t>duży spinacz krzyżowy plikowy,galwanizowany,op. zawiera 50 szt. rozmiar 41 mm - nr 2</t>
  </si>
  <si>
    <t>Spinacze biurowe krzyżowe - 70 mm</t>
  </si>
  <si>
    <t>duży spinacz krzyżowy plikowy,galwanizowany,op. zawiera 12 szt. rozmiar 70mm - nr 1</t>
  </si>
  <si>
    <t>Temperówka plastikowa pojedyncza  z pojemnikiem lub równoważna</t>
  </si>
  <si>
    <t>plastikowa temperówka o parametrach nie gorszych niż temperówka typu Maped Shaker z jednym otworem i dużym pojemnikiem na ścinki; przeznaczona do standardowych ołówków; mix kolorów</t>
  </si>
  <si>
    <t>Zszywki 24/6</t>
  </si>
  <si>
    <t>a' 1000 szt.; rozmiar 24/6; charakteryzujące się twardością pozwalającą na zszywanie ok. 10 kartek</t>
  </si>
  <si>
    <t>Zszywki  4-12mm</t>
  </si>
  <si>
    <t>zszywki z galwanizowanej stali o parametrach nie gorszych niż  zszywki typu RAPID a' 5000 szt.; rozmiar 4-12mm</t>
  </si>
  <si>
    <t>Zszywki 24/8mm</t>
  </si>
  <si>
    <t>wyprodukowane z wysokiej jakości galwanizowanej  stali o parametrach nie gorszych niż zszywki typu STANLEY  przycinane pod kątem o ostrych końcówkach, opakowane po 1000 szt., w kolorze srebrnym</t>
  </si>
  <si>
    <t>Zszywki tapicerskie</t>
  </si>
  <si>
    <t>zszywki o parametrach nie gorszych niż zszywki typu STANLEY  lub równoważne  dostępne o długościach w zakresie 6-14 mm opakowanie 1000szt.</t>
  </si>
  <si>
    <t>Zszywacz tapicerski</t>
  </si>
  <si>
    <t>profesjonalny zszywacz  tapicerski  o parametrach nie gorszych niż zszywacz typu STANLEY PHT 150L LD, posiadający możliwość regulacji wbijania, wyposażony mocny  korpus  o  dużej wytrzymałość</t>
  </si>
  <si>
    <t>Zszywacz archiwizacyjny</t>
  </si>
  <si>
    <t>produkt o dużej wytrzymałości, zszywający minimum 120 kartek papieru. Wyposażony w ogranicznik głębokości zszywania.</t>
  </si>
  <si>
    <t>Zszywacz biurowy</t>
  </si>
  <si>
    <t xml:space="preserve"> produkt o dużej wytrzymałości  zszywający  min. 20 kartek; pojemność magazynka  nie mniejsza niż 100 zszywek  przeznaczony na zszywki o rozmiarze 24/6  i 26/6</t>
  </si>
  <si>
    <t>zestaw cyrkli</t>
  </si>
  <si>
    <t>profesjonalny zestaw cyrkli w którego skład wchodzi min.  cyrkiel łamany typ 600 (dł 140cm, przekrój 3,5mm, rozwartość ramion 5-200mm), zerownik  uniwersalny ( grafion lub rysik/igła), uchwyt do rapitografu, przedłużacz, zapasowy grafit,śrubokręt. Opakowanie plastikowe</t>
  </si>
  <si>
    <t>zestawy kreslarskie</t>
  </si>
  <si>
    <t>Wykonany z plastiku o odpowiedniej twardości i elastyczności odpornego na  złamania. zestaw składający się  z min.  2 ekierek 16 cm 45/46 stopni, kątomierza 10 cm/180stopni oraz linijki 20 cm. Elementy zestawu muszą posiadać trwała nieścieralną podziałkę i zaokrąglone rogi .</t>
  </si>
  <si>
    <t>Dyspenser - pojemnik  na spinacze biurowe z magnesem</t>
  </si>
  <si>
    <t>dozownik okrągły wykonany z plastiku  wypełniony  min.100 spinaczami</t>
  </si>
  <si>
    <t xml:space="preserve">Dyspenser - pojemnik do  tasmy biurowej </t>
  </si>
  <si>
    <t>podajnik  do  taśmy  samoprzylepnej, obciążony, do taśm o szerokości  19-24mm wykonany z plastiku</t>
  </si>
  <si>
    <t xml:space="preserve">Dyspenser - do  taśmy  pakowej </t>
  </si>
  <si>
    <t xml:space="preserve">dozownik okrągły wykonany z metalu, posiada zabezpieczenie ostrza, do  wszystkich  taśm pakowych  o szerokości 50 cm </t>
  </si>
  <si>
    <t>Przybornik na biurko - organizer</t>
  </si>
  <si>
    <t>wykonany z metalowej sitki  powlekanej lakierem, 1 komora na artykuły piśmienne, 1 komora na dr. Akcesoria biurowe, 1 komora na karteczki o wymiarach 205x103x98 +/-1,0cm</t>
  </si>
  <si>
    <t>Teczka do podpisu A-4</t>
  </si>
  <si>
    <t>teczka na dokumenty A -4,w oprawie introligatorskiej w różnych kolorach, zawierająca 10 kart z dwoma otworami ,rozciągliwy grzbiet</t>
  </si>
  <si>
    <t xml:space="preserve"> Tacka na  na dokumenty (klasyczna) - półka</t>
  </si>
  <si>
    <t>przezroczysta; wykonana z trwałego tworzywa sztucznego lekka,nie łamliwa posiadająca możliwość łączenia szufladek w pionie oraz kaskadowo w kolorach dostępnych w obrocie towarowym w Polsce</t>
  </si>
  <si>
    <t>Drut do plombowania</t>
  </si>
  <si>
    <t>stalowy drut plombowniczy przeznaczony do plomb ołowianych; wymiary odcinka ok. 30 cm; średnica 1,2mm, pakowany po 1kg w wiązce</t>
  </si>
  <si>
    <t>Dwuczęściowy zestaw do plombowania</t>
  </si>
  <si>
    <t>przeznaczony do pomieszczeń,szaf i sejfów itp.; zestaw plombowniczy AR wyposażony w dwie aluminiowe miseczki plombownicze z ruchomym ,wymiennym elementem łączącym - stalową nierdzewną ramką</t>
  </si>
  <si>
    <t>Plastelina specjalna - plombownicza typu  lub równoważna do referentek</t>
  </si>
  <si>
    <t xml:space="preserve">plastelina  o parametrach nie gorszych niż plastelina typu HUSSAR PREMIUM nietoksyczna,niebrudząca,przystosowana do plombowania za pomocą referentek- 3szt.cechuje się dużą wytrzymałością oraz elastycznością.
nie podlega szybkiemu wysychaniu przeznaczona do plombowania referentką
plastelina  o parametrach nie gorszych niż plastelina typu HUSSAR PREMIUM nietoksyczna,niebrudząca,przystosowana do plombowania za pomocą referentek- 3szt.cechuje się dużą wytrzymałością oraz elastycznością.
nie podlega szybkiemu wysychaniu przeznaczona do plombowania referentką
</t>
  </si>
  <si>
    <t>Plomba ołowiana</t>
  </si>
  <si>
    <t>pomba ołowiana z miękkiego ołowiu rafinowanego - rozmiar plomb fi 8- 10  mm,grubość 7 mm,odchylenie +,- 10%,otwór w kształcie X</t>
  </si>
  <si>
    <t>Taśma ostrzegawcza biało-czerwona</t>
  </si>
  <si>
    <t>jednostronna wymiary 70mmx 100mb, gr. 30mic</t>
  </si>
  <si>
    <t>Taśma ostrzegawcza samoprzylepna  w kolorze czarno-żółtym</t>
  </si>
  <si>
    <t>skośne pasy naprzemienne o wymiarach: szerokość taśmy 5-7,5cm, długość 30-50m. Ogólnie dostępna taśma ostrzegawcza, mająca zastosowanie do oznaczeń na ścianach, podłogach, elementach maszyn i urządzeń lub ciągów szlaków komunikacyjnych łatwo przylegająca do podłoża</t>
  </si>
  <si>
    <t>zawieszki do kluczy</t>
  </si>
  <si>
    <t>zabezpieczone przeźroczysta folią z okienkiem do wpisania numeru pomieszczenia w różnych kolorach pakowane po 100 sztuk</t>
  </si>
  <si>
    <t>Taśma plombująca do zabezpieczenia</t>
  </si>
  <si>
    <t xml:space="preserve">Taśma zabezpieczająca która chroni paczkę przed niechcianym otwarciem przez osoby trzecie. Taśma doskonale nadają się do zabezpieczenia przesyłek o wartościowej zawartości – jak np. ważnych dokumentów czy biżuterii lub elektroniki. Oprócz tego taśma gwarancyjna może być wykorzystana do drzwi, sejfów czy skrzyń rozładunkowych.
    zostawia trwałe, widoczne ślady wskazujące na próbę otwarcia paczki,
    doskonale przylega także do śliskich i nierównych powierzchni,
    jest idealna do zabezpieczenia zarówno kartonów, jak i kopert,
    może być użyta do zabezpieczenia skrzyń rozładunkowych, sejfów czy drzwi,
    taśma plombująca ma bardzo mocny klej,
    dzięki specjalistycznej konstrukcji niemożliwe jest jej podważenie oraz ponowne przyklejenie.
</t>
  </si>
  <si>
    <t>Żyłka</t>
  </si>
  <si>
    <t>szpula</t>
  </si>
  <si>
    <t>mocna żyłka wędkarska, odporna na warunki atmosferyczne, szerokość 0,8 mm -  mm; dł 100 m</t>
  </si>
  <si>
    <t>Identyfikator z klipsem i agrafką</t>
  </si>
  <si>
    <t>wykonany z przeźroczystego  sztywnego tworzywa wyposażony w klips i agrafkę, wymiary 60x90
w opakowanie zawiera 50 sztuk identyfikatorów</t>
  </si>
  <si>
    <t>Karta samoprzylepna biała do kart zbliżeniowych</t>
  </si>
  <si>
    <t>plastikowa PCV z naklejką; format CR-80 (standardowej karty plastikowej) o gr 0,25 mm  opakowania pakowane po 100 sztuk</t>
  </si>
  <si>
    <t>tablica korkowa 90 x 60</t>
  </si>
  <si>
    <t xml:space="preserve"> w ramie  drewnianej przystosowana do zawieszenia w pionie lub w poziomie; elementy mocujące w komplecie</t>
  </si>
  <si>
    <t>tabliczka przdrzwiowa</t>
  </si>
  <si>
    <t>wykonana z  tworzywa  w rozmiarze min 149x105,5 mm   obudowa  w kolorze srebrnym  przeznaczona do przykręcenia lub  przyklejenia  na ścianę umożliwiająca łatwą wymianę kartonowych zadrukowanych wkładów</t>
  </si>
  <si>
    <t>Datownik typu MINI S 120  lub równoważny</t>
  </si>
  <si>
    <t>samotuszujący, wysokość daty 4 mm, w eleganckiej obudowie z plastiku; dostępny z datą w wersji cyfrowej (np. 15.05.2013),  literowej (15 maj 2013) i ISO; wielkość odbicia 5x25 mm; w kolorach odbicia: czarnym, czerwonym, niebieskim, zielonym, fioletowym oraz w wersji suchej  - bez tuszu</t>
  </si>
  <si>
    <t>Datownik typu  S 220 lub równoważny</t>
  </si>
  <si>
    <t xml:space="preserve">samotuszujący, wysokość daty 4 mm, w eleganckiej obudowie z plastiku, dostępny z datą w wersji cyfrowej (np. 15.05.2013) lub literowej (15 maj 2013); w kolorach odbicia: czarnym, czerwonym, niebieskim, zielonym, fioletowym oraz w wersji suchej  - bez tuszu </t>
  </si>
  <si>
    <t>Datownik  mini Dater s 160</t>
  </si>
  <si>
    <t xml:space="preserve">Lekki, poręczny datownik samotuszujący serii Mini. Wykonany został z trwałego, mocnego tworzywa ABS o wysokiej jakości. Jego charakterystyczna mała i lekka obudowa zapewnia wysoki komfort użytkowania. Datownik S160 charakteryzuje poręczna forma i lekka obudowa. Datownik dostępny jest z datą w wersji ISO (2022-01-01) polskiej (01.STY.2022) i cyfrowej (01-01-2020). Wysokość daty: 4 mm. Wielkość płytki tekstowej  25 x 5 mm ( jedna linia ).
</t>
  </si>
  <si>
    <t xml:space="preserve">Datownik szkieletowy </t>
  </si>
  <si>
    <t xml:space="preserve">Z odbiciem daty w formacie RRRR-MM-DD. Wielkość odbicia daty: 4mm. Rozmiar odbicia: 56x33 mm. Kolor obudowy: czarny. Kolor odbicia: czarny
</t>
  </si>
  <si>
    <t>Poduszka do stempli</t>
  </si>
  <si>
    <t>poduszka do stempli roz. 70 x 110 nasączona,a także w wersji nienasączonej, posiada metalową obudowę ,która zapewnia dłuższą świeżość, praktyczne zamknięcie chroni przed wysychaniem,dostępna w czterech kolorach.</t>
  </si>
  <si>
    <t>Poduszka do stempli  duża</t>
  </si>
  <si>
    <t>poduszka do stempli roz.190 x 110mm nasączona niebieskim tuszem, posiadająca  metalową obudowę ,która zapewnia dłuższą świeżość, praktyczne zamknięcie chroni przed wysychaniem,dostępna w czterech kolorach.</t>
  </si>
  <si>
    <t>Tusz do stempli</t>
  </si>
  <si>
    <t>o poj. co najmniej 30 ml, przeznaczony do stempli gumowych i polimerowych; dostępny w kolorach: czarny,niebieski, czerwony, zielony i fioletowy; wyposażony w dozownik - końcówkę ułatwiającą nasączenie poduszek do stempli; charakteryzujący się intensywnym, nieblaknącym kolorem</t>
  </si>
  <si>
    <t>Tusz do stempli COLOP lub równoważny</t>
  </si>
  <si>
    <t>poj. 25 ml, przeznaczony do stempli metalowych; dostępny w kolorach: czarny,niebieski i czerwony wyposażony w dozownik - końcówkę ułatwiającą nasączenie poduszek do stempli</t>
  </si>
  <si>
    <t>Stojak na pieczatki- pojedyńczy</t>
  </si>
  <si>
    <t>wieszak na pieczątki z uchwytem, podstawa i trzpień stojaka wykonane z metalu pokryte plastikiem ,talerze plastikowe na 8 pieczątek</t>
  </si>
  <si>
    <t>Podstawa plastikowa gryf do pieczatek 45x20 mm</t>
  </si>
  <si>
    <t>podstawa wykonana z plastiku  z oznaczeniem prawidłowego ułożenia pieczątki przeznaczona do montazu płytki tekstowej</t>
  </si>
  <si>
    <t>Podstawa plastikowa gryf do pieczatek 37x15 mm</t>
  </si>
  <si>
    <t>podstawa wykonana z plastiku z oznaczeniem prawidłowego ułożenia pieczątki przeznaczona do montażu płytki tekstowej</t>
  </si>
  <si>
    <t>Podstawa plastikowa gryf do pieczatek 45 x 10 mm</t>
  </si>
  <si>
    <t>Podstawa plastikowa gryf do pieczatek 37x10 mm</t>
  </si>
  <si>
    <t>podstawa wykonana z plastiku  z oznaczeniem prawidłowego ułożenia pieczątki przeznaczona do montażu płytki tekstowej</t>
  </si>
  <si>
    <t>Podstawa plastikowa gryf do pieczatek 60 x 25 mm</t>
  </si>
  <si>
    <t>Podstawa plastikowa gryf do pieczatek 55x20 mm</t>
  </si>
  <si>
    <t>podstawa wykonana z plastiku  z oznaczeniem prawidlowego ułożenia pieczątki przeznaczona do montazu płytki tekstowej</t>
  </si>
  <si>
    <t>Podstawa plastikowa gryf do pieczatek 60 x 32 mm</t>
  </si>
  <si>
    <t>Podstawa plastikowa gryf do pieczatek 60 x 10 mm</t>
  </si>
  <si>
    <t>Podstawa plastikowa  gryf kdo pieczatek 55x25 mm</t>
  </si>
  <si>
    <t>Podstawa plastikowa gryf do pieczatek 63x63 mm</t>
  </si>
  <si>
    <t>Podstawa plastikowa gryf do pieczatek 45x15 mm</t>
  </si>
  <si>
    <t>podstawa wykonana z plastiku  z oznaczeniem prawidlowego ułożenia pieczątki przeznaczona do montażu płytki tekstowej</t>
  </si>
  <si>
    <t>Podstawa plastikowa gryf do pieczatek 85x45 mm</t>
  </si>
  <si>
    <t>Gryf drewniany do pieczatek 80x15mm</t>
  </si>
  <si>
    <t>pieczątka wykonana z drewna z oznaczeniem właściwego ułożenia pieczątki przeznaczone do montażu płytki tekstowej</t>
  </si>
  <si>
    <t>Gryf drewniany do pieczatek 60 x 10mm</t>
  </si>
  <si>
    <t>Gryf drewniany do pieczatek 100x25mm</t>
  </si>
  <si>
    <t>Gryf drewniany do pieczatek 50x30mm</t>
  </si>
  <si>
    <t>Gryf drewniany do pieczatek 60x20mm</t>
  </si>
  <si>
    <t>Gryf drewniany do pieczatek 100x50mm</t>
  </si>
  <si>
    <t>Gryf drewniany do pieczatek 80x40mm</t>
  </si>
  <si>
    <t>Podstawa plastikowa okragła do pieczatek R-25</t>
  </si>
  <si>
    <t>podstawa wykonana z plastiku z oznaczeniem prawidlowego ułożenia pieczątki przeznaczona do montażu płytki tekstowej</t>
  </si>
  <si>
    <t>Podstawa plastikowa okragła do pieczatek R-32</t>
  </si>
  <si>
    <t>Podstawa plastikowa okragła do pieczatek R-38</t>
  </si>
  <si>
    <t>Podstawa plastikowa trójkatna do pieczatek 55x55x55</t>
  </si>
  <si>
    <t>Automat z natuszowanymi Poduszkami C-20</t>
  </si>
  <si>
    <t xml:space="preserve"> Automat wykonany z wytrzymałego tworzywa z  napełnioną tuszem  poduszką samotuszująca</t>
  </si>
  <si>
    <t>Automat z natuszowanymi Poduszkami C-30</t>
  </si>
  <si>
    <t xml:space="preserve"> Automat wykonany z wytrzymałego tworzywa  z  napełnioną tuszem poduszką samotuszująca</t>
  </si>
  <si>
    <t>Automat z natuszowanymi Poduszkami C-40</t>
  </si>
  <si>
    <t xml:space="preserve"> Automat wykonany z wytrzymałego tworzywa z napełnioną tuszem  poduszką samotuszująca</t>
  </si>
  <si>
    <t>Automat z natuszowanymi Poduszkami C-60</t>
  </si>
  <si>
    <t xml:space="preserve">szt </t>
  </si>
  <si>
    <t>Poduszki tuszujace zastepcze E30</t>
  </si>
  <si>
    <t xml:space="preserve"> poduszka zastępcza do pieczątek nasączona specjalnym tuszem stosowana do pieczątek  </t>
  </si>
  <si>
    <t>Poduszki tuszujace zastepcze E40</t>
  </si>
  <si>
    <t xml:space="preserve"> poduszka zastępczą do pieczątek nasączona specjalnym tuszem stosowana do pieczątek  </t>
  </si>
  <si>
    <t>Guma bezzapachowa do pieczatek</t>
  </si>
  <si>
    <t>ekologiczna bezzapachowa guma  w opakowaniu 50 sztuk</t>
  </si>
  <si>
    <t>Tuszownica wymienna do numeratora RAINER</t>
  </si>
  <si>
    <t>przeznaczona  do modeli B6I B6K</t>
  </si>
  <si>
    <t>I) ARTYKUŁY DO PISANIA</t>
  </si>
  <si>
    <t>II) PAPIER ARTYKUŁY PAPIERNICZE</t>
  </si>
  <si>
    <t>III) ETYKIETY I AKCESORIA WYSYŁKOWE OPAKOWANIA</t>
  </si>
  <si>
    <t>IV) MATERIAŁY EKSPLOATACYJNE</t>
  </si>
  <si>
    <t>VI) ARCHIWIZACJA</t>
  </si>
  <si>
    <t>VII) AKCESORIA BIUROWE</t>
  </si>
  <si>
    <t>VIII) ORGANIZACJA BIURA</t>
  </si>
  <si>
    <t>IX) ARTYKUŁY DO ZABEZPIECZENIA BIURA/ POMIESZCZEŃ</t>
  </si>
  <si>
    <t>X) MATERIAŁY I AKCESORIA DO PREZENTACJI</t>
  </si>
  <si>
    <t>XI) MATERIAŁY STEMPLARSKIE</t>
  </si>
  <si>
    <t>OGÓŁEM: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</si>
</sst>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15]General"/>
    <numFmt numFmtId="165" formatCode="#,##0.00&quot; zł&quot;"/>
    <numFmt numFmtId="166" formatCode="[$-415]#,##0"/>
    <numFmt numFmtId="167" formatCode="0\ ;[Red]\-0\ "/>
    <numFmt numFmtId="168" formatCode="0_ ;[Red]\-0\ "/>
  </numFmts>
  <fonts count="9">
    <font>
      <sz val="11"/>
      <color theme="1"/>
      <name val="Calibri"/>
      <family val="2"/>
      <charset val="238"/>
    </font>
    <font>
      <sz val="10"/>
      <name val="Arial"/>
      <family val="2"/>
      <charset val="238"/>
    </font>
    <font>
      <sz val="11"/>
      <color rgb="FF000000"/>
      <name val="Calibri"/>
      <family val="2"/>
      <charset val="238"/>
    </font>
    <font>
      <sz val="10"/>
      <color rgb="FF000000"/>
      <name val="Arial CE"/>
      <charset val="238"/>
    </font>
    <font>
      <sz val="10"/>
      <name val="Arial"/>
      <family val="2"/>
      <charset val="238"/>
    </font>
    <font>
      <b/>
      <sz val="10"/>
      <name val="Arial"/>
      <family val="2"/>
      <charset val="238"/>
    </font>
    <font>
      <sz val="11"/>
      <color rgb="FF006100"/>
      <name val="Czcionka tekstu podstawowego"/>
      <charset val="238"/>
    </font>
    <font>
      <u/>
      <sz val="10"/>
      <name val="Arial"/>
      <family val="2"/>
      <charset val="238"/>
    </font>
    <font>
      <sz val="10"/>
      <color rgb="FFFF0000"/>
      <name val="Arial"/>
      <family val="2"/>
      <charset val="238"/>
    </font>
  </fonts>
  <fills count="4">
    <fill>
      <patternFill patternType="none"/>
    </fill>
    <fill>
      <patternFill patternType="gray125"/>
    </fill>
    <fill>
      <patternFill patternType="solid">
        <fgColor rgb="FFC6EFCE"/>
        <bgColor rgb="FFCCFFFF"/>
      </patternFill>
    </fill>
    <fill>
      <patternFill patternType="solid">
        <fgColor theme="0"/>
        <bgColor rgb="FFFFFFCC"/>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diagonalUp="1" diagonalDown="1">
      <left style="thin">
        <color auto="1"/>
      </left>
      <right style="thin">
        <color auto="1"/>
      </right>
      <top style="thin">
        <color auto="1"/>
      </top>
      <bottom style="thin">
        <color auto="1"/>
      </bottom>
      <diagonal style="thin">
        <color auto="1"/>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2" fillId="0" borderId="0" applyBorder="0" applyProtection="0"/>
    <xf numFmtId="164" fontId="3" fillId="0" borderId="0" applyBorder="0" applyProtection="0"/>
    <xf numFmtId="164" fontId="6" fillId="2" borderId="0" applyBorder="0" applyProtection="0"/>
  </cellStyleXfs>
  <cellXfs count="96">
    <xf numFmtId="0" fontId="0" fillId="0" borderId="0" xfId="0"/>
    <xf numFmtId="164" fontId="5" fillId="3" borderId="2" xfId="2" applyFont="1" applyFill="1" applyBorder="1" applyAlignment="1" applyProtection="1">
      <alignment horizontal="right"/>
    </xf>
    <xf numFmtId="164" fontId="4" fillId="3" borderId="2" xfId="2" applyFont="1" applyFill="1" applyBorder="1" applyAlignment="1" applyProtection="1">
      <alignment horizontal="center" vertical="center"/>
    </xf>
    <xf numFmtId="0" fontId="5" fillId="3" borderId="2" xfId="0" applyFont="1" applyFill="1" applyBorder="1" applyAlignment="1" applyProtection="1">
      <alignment horizontal="right"/>
    </xf>
    <xf numFmtId="164" fontId="5" fillId="3" borderId="2" xfId="2" applyFont="1" applyFill="1" applyBorder="1" applyAlignment="1" applyProtection="1">
      <alignment horizontal="left"/>
    </xf>
    <xf numFmtId="164" fontId="5" fillId="3" borderId="2" xfId="2" applyFont="1" applyFill="1" applyBorder="1" applyAlignment="1" applyProtection="1">
      <alignment horizontal="right" vertical="center"/>
    </xf>
    <xf numFmtId="164" fontId="5" fillId="3" borderId="3" xfId="2" applyFont="1" applyFill="1" applyBorder="1" applyAlignment="1" applyProtection="1">
      <alignment horizontal="left"/>
    </xf>
    <xf numFmtId="165" fontId="5" fillId="3" borderId="2" xfId="2" applyNumberFormat="1" applyFont="1" applyFill="1" applyBorder="1" applyAlignment="1" applyProtection="1">
      <alignment horizontal="center" vertical="center" wrapText="1"/>
    </xf>
    <xf numFmtId="164" fontId="5" fillId="3" borderId="2" xfId="2" applyFont="1" applyFill="1" applyBorder="1" applyAlignment="1" applyProtection="1">
      <alignment horizontal="center" vertical="center" wrapText="1"/>
    </xf>
    <xf numFmtId="164" fontId="5" fillId="3" borderId="2" xfId="2" applyFont="1" applyFill="1" applyBorder="1" applyAlignment="1" applyProtection="1">
      <alignment horizontal="center" vertical="center"/>
    </xf>
    <xf numFmtId="164" fontId="5" fillId="3" borderId="1" xfId="1" applyFont="1" applyFill="1" applyBorder="1" applyAlignment="1" applyProtection="1">
      <alignment horizontal="center" vertical="center" wrapText="1"/>
    </xf>
    <xf numFmtId="164" fontId="4" fillId="3" borderId="0" xfId="2" applyFont="1" applyFill="1" applyBorder="1" applyAlignment="1" applyProtection="1"/>
    <xf numFmtId="164" fontId="4" fillId="3" borderId="0" xfId="2" applyFont="1" applyFill="1" applyBorder="1" applyAlignment="1" applyProtection="1">
      <alignment horizontal="right"/>
    </xf>
    <xf numFmtId="165" fontId="4" fillId="3" borderId="0" xfId="2" applyNumberFormat="1" applyFont="1" applyFill="1" applyBorder="1" applyAlignment="1" applyProtection="1">
      <alignment horizontal="right"/>
    </xf>
    <xf numFmtId="164" fontId="4" fillId="3" borderId="0" xfId="2" applyFont="1" applyFill="1" applyBorder="1" applyAlignment="1" applyProtection="1">
      <alignment vertical="top"/>
    </xf>
    <xf numFmtId="0" fontId="4" fillId="3" borderId="0" xfId="0" applyFont="1" applyFill="1" applyAlignment="1" applyProtection="1"/>
    <xf numFmtId="0" fontId="4" fillId="3" borderId="0" xfId="0" applyFont="1" applyFill="1" applyBorder="1" applyAlignment="1" applyProtection="1"/>
    <xf numFmtId="165" fontId="4" fillId="3" borderId="0" xfId="2" applyNumberFormat="1" applyFont="1" applyFill="1" applyBorder="1" applyAlignment="1" applyProtection="1"/>
    <xf numFmtId="164" fontId="5" fillId="3" borderId="0" xfId="2" applyFont="1" applyFill="1" applyBorder="1" applyAlignment="1" applyProtection="1"/>
    <xf numFmtId="164" fontId="5" fillId="3" borderId="0" xfId="1" applyFont="1" applyFill="1" applyBorder="1" applyAlignment="1" applyProtection="1">
      <alignment horizontal="center" vertical="center" wrapText="1"/>
    </xf>
    <xf numFmtId="164" fontId="5" fillId="3" borderId="2" xfId="2" applyFont="1" applyFill="1" applyBorder="1" applyAlignment="1" applyProtection="1">
      <alignment horizontal="center" vertical="center"/>
    </xf>
    <xf numFmtId="164" fontId="5" fillId="3" borderId="2" xfId="2" applyFont="1" applyFill="1" applyBorder="1" applyAlignment="1" applyProtection="1">
      <alignment horizontal="center" vertical="center" wrapText="1"/>
    </xf>
    <xf numFmtId="164" fontId="5" fillId="3" borderId="0" xfId="2" applyFont="1" applyFill="1" applyBorder="1" applyAlignment="1" applyProtection="1">
      <alignment horizontal="center" vertical="center" wrapText="1"/>
    </xf>
    <xf numFmtId="164" fontId="4" fillId="3" borderId="0" xfId="2" applyFont="1" applyFill="1" applyBorder="1" applyAlignment="1" applyProtection="1">
      <alignment horizontal="center" vertical="center"/>
    </xf>
    <xf numFmtId="164" fontId="5" fillId="3" borderId="0" xfId="2" applyFont="1" applyFill="1" applyBorder="1" applyAlignment="1" applyProtection="1">
      <alignment horizontal="center"/>
    </xf>
    <xf numFmtId="164" fontId="4" fillId="3" borderId="2" xfId="2" applyFont="1" applyFill="1" applyBorder="1" applyAlignment="1" applyProtection="1">
      <alignment horizontal="center" vertical="center"/>
    </xf>
    <xf numFmtId="164" fontId="4" fillId="3" borderId="2" xfId="2" applyFont="1" applyFill="1" applyBorder="1" applyAlignment="1" applyProtection="1">
      <alignment vertical="center" wrapText="1"/>
    </xf>
    <xf numFmtId="164" fontId="4" fillId="3" borderId="2" xfId="2" applyFont="1" applyFill="1" applyBorder="1" applyAlignment="1" applyProtection="1">
      <alignment horizontal="center" vertical="center" wrapText="1"/>
    </xf>
    <xf numFmtId="165" fontId="4" fillId="3" borderId="2" xfId="2" applyNumberFormat="1" applyFont="1" applyFill="1" applyBorder="1" applyAlignment="1" applyProtection="1">
      <alignment horizontal="right" vertical="center" wrapText="1"/>
    </xf>
    <xf numFmtId="165" fontId="4" fillId="3" borderId="2" xfId="2" applyNumberFormat="1" applyFont="1" applyFill="1" applyBorder="1" applyAlignment="1" applyProtection="1">
      <alignment horizontal="right" vertical="center"/>
    </xf>
    <xf numFmtId="164" fontId="4" fillId="3" borderId="2" xfId="2" applyFont="1" applyFill="1" applyBorder="1" applyAlignment="1" applyProtection="1">
      <alignment vertical="top" wrapText="1"/>
    </xf>
    <xf numFmtId="164" fontId="5" fillId="3" borderId="0" xfId="2" applyFont="1" applyFill="1" applyBorder="1" applyAlignment="1" applyProtection="1">
      <alignment horizontal="center" vertical="center"/>
    </xf>
    <xf numFmtId="164" fontId="4" fillId="3" borderId="2" xfId="3" applyFont="1" applyFill="1" applyBorder="1" applyAlignment="1" applyProtection="1">
      <alignment horizontal="left" vertical="center" wrapText="1"/>
    </xf>
    <xf numFmtId="166" fontId="4" fillId="3" borderId="2" xfId="2" applyNumberFormat="1" applyFont="1" applyFill="1" applyBorder="1" applyAlignment="1" applyProtection="1">
      <alignment horizontal="center" vertical="center" wrapText="1"/>
    </xf>
    <xf numFmtId="164" fontId="4" fillId="3" borderId="2" xfId="2" applyFont="1" applyFill="1" applyBorder="1" applyAlignment="1" applyProtection="1">
      <alignment horizontal="justify" vertical="center"/>
    </xf>
    <xf numFmtId="164" fontId="4" fillId="3" borderId="0" xfId="2" applyFont="1" applyFill="1" applyBorder="1" applyAlignment="1" applyProtection="1">
      <alignment horizontal="justify" vertical="center"/>
    </xf>
    <xf numFmtId="164" fontId="4" fillId="3" borderId="2" xfId="2" applyFont="1" applyFill="1" applyBorder="1" applyAlignment="1" applyProtection="1">
      <alignment horizontal="left" vertical="center" wrapText="1"/>
    </xf>
    <xf numFmtId="164" fontId="4" fillId="3" borderId="0" xfId="2" applyFont="1" applyFill="1" applyBorder="1" applyAlignment="1" applyProtection="1">
      <alignment horizontal="left" vertical="center" wrapText="1"/>
    </xf>
    <xf numFmtId="164" fontId="4" fillId="3" borderId="2" xfId="2" applyFont="1" applyFill="1" applyBorder="1" applyAlignment="1" applyProtection="1"/>
    <xf numFmtId="164" fontId="4" fillId="3" borderId="2" xfId="2" applyFont="1" applyFill="1" applyBorder="1" applyAlignment="1" applyProtection="1">
      <alignment vertical="center"/>
    </xf>
    <xf numFmtId="164" fontId="4" fillId="3" borderId="0" xfId="2" applyFont="1" applyFill="1" applyBorder="1" applyAlignment="1" applyProtection="1">
      <alignment vertical="center"/>
    </xf>
    <xf numFmtId="164" fontId="4" fillId="3" borderId="0" xfId="2" applyFont="1" applyFill="1" applyBorder="1" applyAlignment="1" applyProtection="1">
      <alignment horizontal="center" vertical="center" wrapText="1"/>
    </xf>
    <xf numFmtId="167" fontId="4" fillId="3" borderId="2" xfId="2" applyNumberFormat="1" applyFont="1" applyFill="1" applyBorder="1" applyAlignment="1" applyProtection="1">
      <alignment horizontal="center" vertical="center" wrapText="1"/>
    </xf>
    <xf numFmtId="164" fontId="4" fillId="3" borderId="2" xfId="2" applyFont="1" applyFill="1" applyBorder="1" applyAlignment="1" applyProtection="1">
      <alignment horizontal="left" vertical="top" wrapText="1"/>
    </xf>
    <xf numFmtId="164" fontId="4" fillId="3" borderId="0" xfId="2" applyFont="1" applyFill="1" applyBorder="1" applyAlignment="1" applyProtection="1">
      <alignment horizontal="left" vertical="top" wrapText="1"/>
    </xf>
    <xf numFmtId="165" fontId="5" fillId="3" borderId="2" xfId="2" applyNumberFormat="1" applyFont="1" applyFill="1" applyBorder="1" applyAlignment="1" applyProtection="1">
      <alignment horizontal="right" vertical="center"/>
    </xf>
    <xf numFmtId="164" fontId="5" fillId="3" borderId="4" xfId="2" applyFont="1" applyFill="1" applyBorder="1" applyAlignment="1" applyProtection="1">
      <alignment vertical="center" wrapText="1"/>
    </xf>
    <xf numFmtId="164" fontId="5" fillId="3" borderId="0" xfId="2" applyFont="1" applyFill="1" applyBorder="1" applyAlignment="1" applyProtection="1">
      <alignment horizontal="left" vertical="top" wrapText="1"/>
    </xf>
    <xf numFmtId="164" fontId="5" fillId="3" borderId="0" xfId="2" applyFont="1" applyFill="1" applyBorder="1" applyAlignment="1" applyProtection="1">
      <alignment vertical="center"/>
    </xf>
    <xf numFmtId="164" fontId="5" fillId="3" borderId="2" xfId="2" applyFont="1" applyFill="1" applyBorder="1" applyAlignment="1" applyProtection="1">
      <alignment vertical="center"/>
    </xf>
    <xf numFmtId="164" fontId="4" fillId="3" borderId="2" xfId="3" applyFont="1" applyFill="1" applyBorder="1" applyAlignment="1" applyProtection="1">
      <alignment vertical="center" wrapText="1"/>
    </xf>
    <xf numFmtId="164" fontId="4" fillId="3" borderId="2" xfId="3" applyFont="1" applyFill="1" applyBorder="1" applyAlignment="1" applyProtection="1">
      <alignment horizontal="center" vertical="center" wrapText="1"/>
    </xf>
    <xf numFmtId="166" fontId="4" fillId="3" borderId="2" xfId="3" applyNumberFormat="1" applyFont="1" applyFill="1" applyBorder="1" applyAlignment="1" applyProtection="1">
      <alignment horizontal="center" vertical="center" wrapText="1"/>
    </xf>
    <xf numFmtId="164" fontId="4" fillId="3" borderId="0" xfId="2" applyFont="1" applyFill="1" applyBorder="1" applyAlignment="1" applyProtection="1">
      <alignment vertical="center" wrapText="1"/>
    </xf>
    <xf numFmtId="164" fontId="4" fillId="3" borderId="3" xfId="2" applyFont="1" applyFill="1" applyBorder="1" applyAlignment="1" applyProtection="1">
      <alignment horizontal="center" vertical="center"/>
    </xf>
    <xf numFmtId="164" fontId="4" fillId="3" borderId="3" xfId="3" applyFont="1" applyFill="1" applyBorder="1" applyAlignment="1" applyProtection="1">
      <alignment horizontal="left" vertical="center" wrapText="1"/>
    </xf>
    <xf numFmtId="164" fontId="4" fillId="3" borderId="3" xfId="2" applyFont="1" applyFill="1" applyBorder="1" applyAlignment="1" applyProtection="1">
      <alignment horizontal="center" vertical="center" wrapText="1"/>
    </xf>
    <xf numFmtId="166" fontId="4" fillId="3" borderId="3" xfId="2" applyNumberFormat="1" applyFont="1" applyFill="1" applyBorder="1" applyAlignment="1" applyProtection="1">
      <alignment horizontal="center" vertical="center" wrapText="1"/>
    </xf>
    <xf numFmtId="165" fontId="4" fillId="3" borderId="3" xfId="2" applyNumberFormat="1" applyFont="1" applyFill="1" applyBorder="1" applyAlignment="1" applyProtection="1">
      <alignment horizontal="right" vertical="center" wrapText="1"/>
    </xf>
    <xf numFmtId="165" fontId="4" fillId="3" borderId="3" xfId="2" applyNumberFormat="1" applyFont="1" applyFill="1" applyBorder="1" applyAlignment="1" applyProtection="1">
      <alignment horizontal="right" vertical="center"/>
    </xf>
    <xf numFmtId="164" fontId="4" fillId="3" borderId="3" xfId="2" applyFont="1" applyFill="1" applyBorder="1" applyAlignment="1" applyProtection="1">
      <alignment vertical="center" wrapText="1"/>
    </xf>
    <xf numFmtId="164" fontId="4" fillId="3" borderId="0" xfId="2" applyFont="1" applyFill="1" applyBorder="1" applyAlignment="1" applyProtection="1">
      <alignment wrapText="1"/>
    </xf>
    <xf numFmtId="164" fontId="5" fillId="3" borderId="2" xfId="2" applyFont="1" applyFill="1" applyBorder="1" applyAlignment="1" applyProtection="1">
      <alignment vertical="center" wrapText="1"/>
    </xf>
    <xf numFmtId="164" fontId="8" fillId="3" borderId="0" xfId="2" applyFont="1" applyFill="1" applyBorder="1" applyAlignment="1" applyProtection="1">
      <alignment vertical="center"/>
    </xf>
    <xf numFmtId="164" fontId="8" fillId="3" borderId="0" xfId="2" applyFont="1" applyFill="1" applyBorder="1" applyAlignment="1" applyProtection="1">
      <alignment horizontal="center" vertical="center" wrapText="1"/>
    </xf>
    <xf numFmtId="164" fontId="8" fillId="3" borderId="0" xfId="2" applyFont="1" applyFill="1" applyBorder="1" applyAlignment="1" applyProtection="1"/>
    <xf numFmtId="0" fontId="8" fillId="3" borderId="0" xfId="0" applyFont="1" applyFill="1" applyAlignment="1" applyProtection="1"/>
    <xf numFmtId="0" fontId="4" fillId="3" borderId="2" xfId="0" applyFont="1" applyFill="1" applyBorder="1" applyAlignment="1" applyProtection="1">
      <alignment vertical="center" wrapText="1"/>
    </xf>
    <xf numFmtId="164" fontId="4" fillId="3" borderId="5" xfId="2" applyFont="1" applyFill="1" applyBorder="1" applyAlignment="1" applyProtection="1"/>
    <xf numFmtId="0" fontId="4" fillId="3" borderId="5" xfId="0" applyFont="1" applyFill="1" applyBorder="1" applyAlignment="1" applyProtection="1"/>
    <xf numFmtId="164" fontId="4" fillId="3" borderId="2" xfId="2" applyFont="1" applyFill="1" applyBorder="1" applyAlignment="1" applyProtection="1">
      <alignment wrapText="1"/>
    </xf>
    <xf numFmtId="164" fontId="5" fillId="3" borderId="0" xfId="2" applyFont="1" applyFill="1" applyBorder="1" applyAlignment="1" applyProtection="1">
      <alignment vertical="top"/>
    </xf>
    <xf numFmtId="164" fontId="4" fillId="3" borderId="2" xfId="2" applyFont="1" applyFill="1" applyBorder="1" applyAlignment="1" applyProtection="1">
      <alignment horizontal="right"/>
    </xf>
    <xf numFmtId="165" fontId="4" fillId="3" borderId="2" xfId="2" applyNumberFormat="1" applyFont="1" applyFill="1" applyBorder="1" applyAlignment="1" applyProtection="1">
      <alignment horizontal="right"/>
    </xf>
    <xf numFmtId="165" fontId="5" fillId="3" borderId="2" xfId="2" applyNumberFormat="1" applyFont="1" applyFill="1" applyBorder="1" applyAlignment="1" applyProtection="1">
      <alignment horizontal="right"/>
    </xf>
    <xf numFmtId="164" fontId="5" fillId="3" borderId="4" xfId="2" applyFont="1" applyFill="1" applyBorder="1" applyAlignment="1" applyProtection="1">
      <alignment vertical="top" wrapText="1"/>
    </xf>
    <xf numFmtId="0" fontId="4" fillId="3" borderId="6" xfId="0" applyFont="1" applyFill="1" applyBorder="1" applyAlignment="1" applyProtection="1">
      <alignment horizontal="center" vertical="center"/>
    </xf>
    <xf numFmtId="0" fontId="4" fillId="3" borderId="2" xfId="0" applyFont="1" applyFill="1" applyBorder="1" applyAlignment="1" applyProtection="1">
      <alignment horizontal="left" vertical="center" wrapText="1"/>
    </xf>
    <xf numFmtId="0" fontId="4" fillId="3" borderId="2" xfId="0" applyFont="1" applyFill="1" applyBorder="1" applyAlignment="1" applyProtection="1">
      <alignment horizontal="center" vertical="center" wrapText="1"/>
    </xf>
    <xf numFmtId="168" fontId="4" fillId="3" borderId="2" xfId="0" applyNumberFormat="1" applyFont="1" applyFill="1" applyBorder="1" applyAlignment="1" applyProtection="1">
      <alignment horizontal="center" vertical="center" wrapText="1"/>
    </xf>
    <xf numFmtId="165" fontId="4" fillId="3" borderId="6" xfId="0" applyNumberFormat="1" applyFont="1" applyFill="1" applyBorder="1" applyAlignment="1" applyProtection="1">
      <alignment horizontal="right" vertical="center" wrapText="1"/>
    </xf>
    <xf numFmtId="165" fontId="4" fillId="3" borderId="6" xfId="0" applyNumberFormat="1" applyFont="1" applyFill="1" applyBorder="1" applyAlignment="1" applyProtection="1">
      <alignment horizontal="right" vertical="center"/>
    </xf>
    <xf numFmtId="0" fontId="4" fillId="3" borderId="2" xfId="0" applyFont="1" applyFill="1" applyBorder="1" applyAlignment="1" applyProtection="1">
      <alignment vertical="center"/>
    </xf>
    <xf numFmtId="0" fontId="4" fillId="3" borderId="0" xfId="0" applyFont="1" applyFill="1" applyBorder="1" applyAlignment="1" applyProtection="1">
      <alignment horizontal="left"/>
    </xf>
    <xf numFmtId="164" fontId="5" fillId="3" borderId="4" xfId="2" applyFont="1" applyFill="1" applyBorder="1" applyAlignment="1" applyProtection="1">
      <alignment vertical="top"/>
    </xf>
    <xf numFmtId="165" fontId="5" fillId="3" borderId="0" xfId="2" applyNumberFormat="1" applyFont="1" applyFill="1" applyBorder="1" applyAlignment="1" applyProtection="1"/>
    <xf numFmtId="165" fontId="5" fillId="3" borderId="0" xfId="2" applyNumberFormat="1" applyFont="1" applyFill="1" applyBorder="1" applyAlignment="1" applyProtection="1">
      <alignment vertical="center"/>
    </xf>
    <xf numFmtId="165" fontId="5" fillId="3" borderId="0" xfId="2" applyNumberFormat="1" applyFont="1" applyFill="1" applyBorder="1" applyAlignment="1" applyProtection="1">
      <alignment horizontal="right" vertical="center"/>
    </xf>
    <xf numFmtId="165" fontId="5" fillId="3" borderId="0" xfId="2" applyNumberFormat="1" applyFont="1" applyFill="1" applyBorder="1" applyAlignment="1" applyProtection="1">
      <alignment horizontal="right" vertical="center"/>
    </xf>
    <xf numFmtId="165" fontId="5" fillId="3" borderId="0" xfId="2" applyNumberFormat="1" applyFont="1" applyFill="1" applyBorder="1" applyAlignment="1" applyProtection="1">
      <alignment horizontal="right"/>
    </xf>
    <xf numFmtId="165" fontId="5" fillId="3" borderId="0" xfId="2" applyNumberFormat="1" applyFont="1" applyFill="1" applyBorder="1" applyAlignment="1" applyProtection="1">
      <alignment horizontal="right"/>
    </xf>
    <xf numFmtId="164" fontId="5" fillId="3" borderId="7" xfId="2" applyFont="1" applyFill="1" applyBorder="1" applyAlignment="1" applyProtection="1">
      <alignment vertical="center"/>
    </xf>
    <xf numFmtId="164" fontId="5" fillId="3" borderId="8" xfId="2" applyFont="1" applyFill="1" applyBorder="1" applyAlignment="1" applyProtection="1">
      <alignment vertical="center"/>
    </xf>
    <xf numFmtId="164" fontId="5" fillId="3" borderId="8" xfId="2" applyFont="1" applyFill="1" applyBorder="1" applyAlignment="1" applyProtection="1">
      <alignment horizontal="right" vertical="center"/>
    </xf>
    <xf numFmtId="165" fontId="5" fillId="3" borderId="8" xfId="2" applyNumberFormat="1" applyFont="1" applyFill="1" applyBorder="1" applyAlignment="1" applyProtection="1">
      <alignment horizontal="right" vertical="center"/>
    </xf>
    <xf numFmtId="165" fontId="5" fillId="3" borderId="9" xfId="2" applyNumberFormat="1" applyFont="1" applyFill="1" applyBorder="1" applyAlignment="1" applyProtection="1">
      <alignment horizontal="right" vertical="center"/>
    </xf>
  </cellXfs>
  <cellStyles count="4">
    <cellStyle name="Excel Built-in Good" xfId="3" xr:uid="{00000000-0005-0000-0000-000008000000}"/>
    <cellStyle name="Excel Built-in Normal" xfId="2" xr:uid="{00000000-0005-0000-0000-000007000000}"/>
    <cellStyle name="Normalny" xfId="0" builtinId="0"/>
    <cellStyle name="Normalny 3"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331920</xdr:colOff>
      <xdr:row>6</xdr:row>
      <xdr:rowOff>103680</xdr:rowOff>
    </xdr:from>
    <xdr:to>
      <xdr:col>8</xdr:col>
      <xdr:colOff>515160</xdr:colOff>
      <xdr:row>7</xdr:row>
      <xdr:rowOff>105840</xdr:rowOff>
    </xdr:to>
    <xdr:sp macro="" textlink="">
      <xdr:nvSpPr>
        <xdr:cNvPr id="2" name="pole tekstowe 1">
          <a:extLst>
            <a:ext uri="{FF2B5EF4-FFF2-40B4-BE49-F238E27FC236}">
              <a16:creationId xmlns:a16="http://schemas.microsoft.com/office/drawing/2014/main" id="{00000000-0008-0000-0000-000002000000}"/>
            </a:ext>
          </a:extLst>
        </xdr:cNvPr>
        <xdr:cNvSpPr/>
      </xdr:nvSpPr>
      <xdr:spPr>
        <a:xfrm>
          <a:off x="14166000" y="1284840"/>
          <a:ext cx="183240" cy="164160"/>
        </a:xfrm>
        <a:custGeom>
          <a:avLst/>
          <a:gdLst>
            <a:gd name="textAreaLeft" fmla="*/ 0 w 183240"/>
            <a:gd name="textAreaRight" fmla="*/ 184320 w 183240"/>
            <a:gd name="textAreaTop" fmla="*/ 0 h 164160"/>
            <a:gd name="textAreaBottom" fmla="*/ 164880 h 16416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6</xdr:row>
      <xdr:rowOff>103680</xdr:rowOff>
    </xdr:from>
    <xdr:to>
      <xdr:col>8</xdr:col>
      <xdr:colOff>515160</xdr:colOff>
      <xdr:row>7</xdr:row>
      <xdr:rowOff>105840</xdr:rowOff>
    </xdr:to>
    <xdr:sp macro="" textlink="">
      <xdr:nvSpPr>
        <xdr:cNvPr id="3" name="pole tekstowe 2">
          <a:extLst>
            <a:ext uri="{FF2B5EF4-FFF2-40B4-BE49-F238E27FC236}">
              <a16:creationId xmlns:a16="http://schemas.microsoft.com/office/drawing/2014/main" id="{00000000-0008-0000-0000-000003000000}"/>
            </a:ext>
          </a:extLst>
        </xdr:cNvPr>
        <xdr:cNvSpPr/>
      </xdr:nvSpPr>
      <xdr:spPr>
        <a:xfrm>
          <a:off x="14166000" y="1284840"/>
          <a:ext cx="183240" cy="164160"/>
        </a:xfrm>
        <a:custGeom>
          <a:avLst/>
          <a:gdLst>
            <a:gd name="textAreaLeft" fmla="*/ 0 w 183240"/>
            <a:gd name="textAreaRight" fmla="*/ 184320 w 183240"/>
            <a:gd name="textAreaTop" fmla="*/ 0 h 164160"/>
            <a:gd name="textAreaBottom" fmla="*/ 164880 h 16416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6</xdr:row>
      <xdr:rowOff>103680</xdr:rowOff>
    </xdr:from>
    <xdr:to>
      <xdr:col>8</xdr:col>
      <xdr:colOff>515160</xdr:colOff>
      <xdr:row>7</xdr:row>
      <xdr:rowOff>105840</xdr:rowOff>
    </xdr:to>
    <xdr:sp macro="" textlink="">
      <xdr:nvSpPr>
        <xdr:cNvPr id="4" name="pole tekstowe 3">
          <a:extLst>
            <a:ext uri="{FF2B5EF4-FFF2-40B4-BE49-F238E27FC236}">
              <a16:creationId xmlns:a16="http://schemas.microsoft.com/office/drawing/2014/main" id="{00000000-0008-0000-0000-000004000000}"/>
            </a:ext>
          </a:extLst>
        </xdr:cNvPr>
        <xdr:cNvSpPr/>
      </xdr:nvSpPr>
      <xdr:spPr>
        <a:xfrm>
          <a:off x="14166000" y="1284840"/>
          <a:ext cx="183240" cy="164160"/>
        </a:xfrm>
        <a:custGeom>
          <a:avLst/>
          <a:gdLst>
            <a:gd name="textAreaLeft" fmla="*/ 0 w 183240"/>
            <a:gd name="textAreaRight" fmla="*/ 184320 w 183240"/>
            <a:gd name="textAreaTop" fmla="*/ 0 h 164160"/>
            <a:gd name="textAreaBottom" fmla="*/ 164880 h 16416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6</xdr:row>
      <xdr:rowOff>103680</xdr:rowOff>
    </xdr:from>
    <xdr:to>
      <xdr:col>8</xdr:col>
      <xdr:colOff>515160</xdr:colOff>
      <xdr:row>7</xdr:row>
      <xdr:rowOff>105840</xdr:rowOff>
    </xdr:to>
    <xdr:sp macro="" textlink="">
      <xdr:nvSpPr>
        <xdr:cNvPr id="5" name="pole tekstowe 4">
          <a:extLst>
            <a:ext uri="{FF2B5EF4-FFF2-40B4-BE49-F238E27FC236}">
              <a16:creationId xmlns:a16="http://schemas.microsoft.com/office/drawing/2014/main" id="{00000000-0008-0000-0000-000005000000}"/>
            </a:ext>
          </a:extLst>
        </xdr:cNvPr>
        <xdr:cNvSpPr/>
      </xdr:nvSpPr>
      <xdr:spPr>
        <a:xfrm>
          <a:off x="14166000" y="1284840"/>
          <a:ext cx="183240" cy="164160"/>
        </a:xfrm>
        <a:custGeom>
          <a:avLst/>
          <a:gdLst>
            <a:gd name="textAreaLeft" fmla="*/ 0 w 183240"/>
            <a:gd name="textAreaRight" fmla="*/ 184320 w 183240"/>
            <a:gd name="textAreaTop" fmla="*/ 0 h 164160"/>
            <a:gd name="textAreaBottom" fmla="*/ 164880 h 16416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153</xdr:row>
      <xdr:rowOff>9360</xdr:rowOff>
    </xdr:from>
    <xdr:to>
      <xdr:col>8</xdr:col>
      <xdr:colOff>515160</xdr:colOff>
      <xdr:row>153</xdr:row>
      <xdr:rowOff>285480</xdr:rowOff>
    </xdr:to>
    <xdr:sp macro="" textlink="">
      <xdr:nvSpPr>
        <xdr:cNvPr id="6" name="pole tekstowe 5">
          <a:extLst>
            <a:ext uri="{FF2B5EF4-FFF2-40B4-BE49-F238E27FC236}">
              <a16:creationId xmlns:a16="http://schemas.microsoft.com/office/drawing/2014/main" id="{00000000-0008-0000-0000-000006000000}"/>
            </a:ext>
          </a:extLst>
        </xdr:cNvPr>
        <xdr:cNvSpPr/>
      </xdr:nvSpPr>
      <xdr:spPr>
        <a:xfrm>
          <a:off x="14166000" y="61538400"/>
          <a:ext cx="183240" cy="276120"/>
        </a:xfrm>
        <a:custGeom>
          <a:avLst/>
          <a:gdLst>
            <a:gd name="textAreaLeft" fmla="*/ 0 w 183240"/>
            <a:gd name="textAreaRight" fmla="*/ 184320 w 183240"/>
            <a:gd name="textAreaTop" fmla="*/ 0 h 276120"/>
            <a:gd name="textAreaBottom" fmla="*/ 277200 h 27612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52</xdr:row>
      <xdr:rowOff>181440</xdr:rowOff>
    </xdr:from>
    <xdr:to>
      <xdr:col>8</xdr:col>
      <xdr:colOff>515160</xdr:colOff>
      <xdr:row>53</xdr:row>
      <xdr:rowOff>153360</xdr:rowOff>
    </xdr:to>
    <xdr:sp macro="" textlink="">
      <xdr:nvSpPr>
        <xdr:cNvPr id="7" name="pole tekstowe 6">
          <a:extLst>
            <a:ext uri="{FF2B5EF4-FFF2-40B4-BE49-F238E27FC236}">
              <a16:creationId xmlns:a16="http://schemas.microsoft.com/office/drawing/2014/main" id="{00000000-0008-0000-0000-000007000000}"/>
            </a:ext>
          </a:extLst>
        </xdr:cNvPr>
        <xdr:cNvSpPr/>
      </xdr:nvSpPr>
      <xdr:spPr>
        <a:xfrm>
          <a:off x="14166000" y="22658040"/>
          <a:ext cx="183240" cy="295560"/>
        </a:xfrm>
        <a:custGeom>
          <a:avLst/>
          <a:gdLst>
            <a:gd name="textAreaLeft" fmla="*/ 0 w 183240"/>
            <a:gd name="textAreaRight" fmla="*/ 184320 w 183240"/>
            <a:gd name="textAreaTop" fmla="*/ 0 h 295560"/>
            <a:gd name="textAreaBottom" fmla="*/ 296640 h 29556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52</xdr:row>
      <xdr:rowOff>181440</xdr:rowOff>
    </xdr:from>
    <xdr:to>
      <xdr:col>8</xdr:col>
      <xdr:colOff>515160</xdr:colOff>
      <xdr:row>53</xdr:row>
      <xdr:rowOff>153360</xdr:rowOff>
    </xdr:to>
    <xdr:sp macro="" textlink="">
      <xdr:nvSpPr>
        <xdr:cNvPr id="8" name="pole tekstowe 7">
          <a:extLst>
            <a:ext uri="{FF2B5EF4-FFF2-40B4-BE49-F238E27FC236}">
              <a16:creationId xmlns:a16="http://schemas.microsoft.com/office/drawing/2014/main" id="{00000000-0008-0000-0000-000008000000}"/>
            </a:ext>
          </a:extLst>
        </xdr:cNvPr>
        <xdr:cNvSpPr/>
      </xdr:nvSpPr>
      <xdr:spPr>
        <a:xfrm>
          <a:off x="14166000" y="22658040"/>
          <a:ext cx="183240" cy="295560"/>
        </a:xfrm>
        <a:custGeom>
          <a:avLst/>
          <a:gdLst>
            <a:gd name="textAreaLeft" fmla="*/ 0 w 183240"/>
            <a:gd name="textAreaRight" fmla="*/ 184320 w 183240"/>
            <a:gd name="textAreaTop" fmla="*/ 0 h 295560"/>
            <a:gd name="textAreaBottom" fmla="*/ 296640 h 29556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145</xdr:row>
      <xdr:rowOff>0</xdr:rowOff>
    </xdr:from>
    <xdr:to>
      <xdr:col>8</xdr:col>
      <xdr:colOff>515160</xdr:colOff>
      <xdr:row>145</xdr:row>
      <xdr:rowOff>263160</xdr:rowOff>
    </xdr:to>
    <xdr:sp macro="" textlink="">
      <xdr:nvSpPr>
        <xdr:cNvPr id="9" name="pole tekstowe 8">
          <a:extLst>
            <a:ext uri="{FF2B5EF4-FFF2-40B4-BE49-F238E27FC236}">
              <a16:creationId xmlns:a16="http://schemas.microsoft.com/office/drawing/2014/main" id="{00000000-0008-0000-0000-000009000000}"/>
            </a:ext>
          </a:extLst>
        </xdr:cNvPr>
        <xdr:cNvSpPr/>
      </xdr:nvSpPr>
      <xdr:spPr>
        <a:xfrm>
          <a:off x="14166000" y="59052600"/>
          <a:ext cx="183240" cy="263160"/>
        </a:xfrm>
        <a:custGeom>
          <a:avLst/>
          <a:gdLst>
            <a:gd name="textAreaLeft" fmla="*/ 0 w 183240"/>
            <a:gd name="textAreaRight" fmla="*/ 184320 w 183240"/>
            <a:gd name="textAreaTop" fmla="*/ 0 h 263160"/>
            <a:gd name="textAreaBottom" fmla="*/ 264240 h 26316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126</xdr:row>
      <xdr:rowOff>132120</xdr:rowOff>
    </xdr:from>
    <xdr:to>
      <xdr:col>8</xdr:col>
      <xdr:colOff>515160</xdr:colOff>
      <xdr:row>126</xdr:row>
      <xdr:rowOff>394920</xdr:rowOff>
    </xdr:to>
    <xdr:sp macro="" textlink="">
      <xdr:nvSpPr>
        <xdr:cNvPr id="10" name="pole tekstowe 9">
          <a:extLst>
            <a:ext uri="{FF2B5EF4-FFF2-40B4-BE49-F238E27FC236}">
              <a16:creationId xmlns:a16="http://schemas.microsoft.com/office/drawing/2014/main" id="{00000000-0008-0000-0000-00000A000000}"/>
            </a:ext>
          </a:extLst>
        </xdr:cNvPr>
        <xdr:cNvSpPr/>
      </xdr:nvSpPr>
      <xdr:spPr>
        <a:xfrm>
          <a:off x="14166000" y="50945400"/>
          <a:ext cx="183240" cy="262800"/>
        </a:xfrm>
        <a:custGeom>
          <a:avLst/>
          <a:gdLst>
            <a:gd name="textAreaLeft" fmla="*/ 0 w 183240"/>
            <a:gd name="textAreaRight" fmla="*/ 184320 w 183240"/>
            <a:gd name="textAreaTop" fmla="*/ 0 h 262800"/>
            <a:gd name="textAreaBottom" fmla="*/ 263880 h 26280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7</xdr:row>
      <xdr:rowOff>9000</xdr:rowOff>
    </xdr:from>
    <xdr:to>
      <xdr:col>8</xdr:col>
      <xdr:colOff>515160</xdr:colOff>
      <xdr:row>7</xdr:row>
      <xdr:rowOff>285840</xdr:rowOff>
    </xdr:to>
    <xdr:sp macro="" textlink="">
      <xdr:nvSpPr>
        <xdr:cNvPr id="11" name="pole tekstowe 10">
          <a:extLst>
            <a:ext uri="{FF2B5EF4-FFF2-40B4-BE49-F238E27FC236}">
              <a16:creationId xmlns:a16="http://schemas.microsoft.com/office/drawing/2014/main" id="{00000000-0008-0000-0000-00000B000000}"/>
            </a:ext>
          </a:extLst>
        </xdr:cNvPr>
        <xdr:cNvSpPr/>
      </xdr:nvSpPr>
      <xdr:spPr>
        <a:xfrm>
          <a:off x="14166000" y="1352160"/>
          <a:ext cx="183240" cy="276840"/>
        </a:xfrm>
        <a:custGeom>
          <a:avLst/>
          <a:gdLst>
            <a:gd name="textAreaLeft" fmla="*/ 0 w 183240"/>
            <a:gd name="textAreaRight" fmla="*/ 184320 w 183240"/>
            <a:gd name="textAreaTop" fmla="*/ 0 h 276840"/>
            <a:gd name="textAreaBottom" fmla="*/ 277920 h 27684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7</xdr:row>
      <xdr:rowOff>9000</xdr:rowOff>
    </xdr:from>
    <xdr:to>
      <xdr:col>8</xdr:col>
      <xdr:colOff>515160</xdr:colOff>
      <xdr:row>7</xdr:row>
      <xdr:rowOff>285840</xdr:rowOff>
    </xdr:to>
    <xdr:sp macro="" textlink="">
      <xdr:nvSpPr>
        <xdr:cNvPr id="12" name="pole tekstowe 11">
          <a:extLst>
            <a:ext uri="{FF2B5EF4-FFF2-40B4-BE49-F238E27FC236}">
              <a16:creationId xmlns:a16="http://schemas.microsoft.com/office/drawing/2014/main" id="{00000000-0008-0000-0000-00000C000000}"/>
            </a:ext>
          </a:extLst>
        </xdr:cNvPr>
        <xdr:cNvSpPr/>
      </xdr:nvSpPr>
      <xdr:spPr>
        <a:xfrm>
          <a:off x="14166000" y="1352160"/>
          <a:ext cx="183240" cy="276840"/>
        </a:xfrm>
        <a:custGeom>
          <a:avLst/>
          <a:gdLst>
            <a:gd name="textAreaLeft" fmla="*/ 0 w 183240"/>
            <a:gd name="textAreaRight" fmla="*/ 184320 w 183240"/>
            <a:gd name="textAreaTop" fmla="*/ 0 h 276840"/>
            <a:gd name="textAreaBottom" fmla="*/ 277920 h 27684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7</xdr:row>
      <xdr:rowOff>9000</xdr:rowOff>
    </xdr:from>
    <xdr:to>
      <xdr:col>8</xdr:col>
      <xdr:colOff>515160</xdr:colOff>
      <xdr:row>7</xdr:row>
      <xdr:rowOff>285840</xdr:rowOff>
    </xdr:to>
    <xdr:sp macro="" textlink="">
      <xdr:nvSpPr>
        <xdr:cNvPr id="13" name="pole tekstowe 12">
          <a:extLst>
            <a:ext uri="{FF2B5EF4-FFF2-40B4-BE49-F238E27FC236}">
              <a16:creationId xmlns:a16="http://schemas.microsoft.com/office/drawing/2014/main" id="{00000000-0008-0000-0000-00000D000000}"/>
            </a:ext>
          </a:extLst>
        </xdr:cNvPr>
        <xdr:cNvSpPr/>
      </xdr:nvSpPr>
      <xdr:spPr>
        <a:xfrm>
          <a:off x="14166000" y="1352160"/>
          <a:ext cx="183240" cy="276840"/>
        </a:xfrm>
        <a:custGeom>
          <a:avLst/>
          <a:gdLst>
            <a:gd name="textAreaLeft" fmla="*/ 0 w 183240"/>
            <a:gd name="textAreaRight" fmla="*/ 184320 w 183240"/>
            <a:gd name="textAreaTop" fmla="*/ 0 h 276840"/>
            <a:gd name="textAreaBottom" fmla="*/ 277920 h 27684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7</xdr:row>
      <xdr:rowOff>9000</xdr:rowOff>
    </xdr:from>
    <xdr:to>
      <xdr:col>8</xdr:col>
      <xdr:colOff>515160</xdr:colOff>
      <xdr:row>7</xdr:row>
      <xdr:rowOff>285840</xdr:rowOff>
    </xdr:to>
    <xdr:sp macro="" textlink="">
      <xdr:nvSpPr>
        <xdr:cNvPr id="14" name="pole tekstowe 13">
          <a:extLst>
            <a:ext uri="{FF2B5EF4-FFF2-40B4-BE49-F238E27FC236}">
              <a16:creationId xmlns:a16="http://schemas.microsoft.com/office/drawing/2014/main" id="{00000000-0008-0000-0000-00000E000000}"/>
            </a:ext>
          </a:extLst>
        </xdr:cNvPr>
        <xdr:cNvSpPr/>
      </xdr:nvSpPr>
      <xdr:spPr>
        <a:xfrm>
          <a:off x="14166000" y="1352160"/>
          <a:ext cx="183240" cy="276840"/>
        </a:xfrm>
        <a:custGeom>
          <a:avLst/>
          <a:gdLst>
            <a:gd name="textAreaLeft" fmla="*/ 0 w 183240"/>
            <a:gd name="textAreaRight" fmla="*/ 184320 w 183240"/>
            <a:gd name="textAreaTop" fmla="*/ 0 h 276840"/>
            <a:gd name="textAreaBottom" fmla="*/ 277920 h 27684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53</xdr:row>
      <xdr:rowOff>181440</xdr:rowOff>
    </xdr:from>
    <xdr:to>
      <xdr:col>8</xdr:col>
      <xdr:colOff>515160</xdr:colOff>
      <xdr:row>54</xdr:row>
      <xdr:rowOff>152640</xdr:rowOff>
    </xdr:to>
    <xdr:sp macro="" textlink="">
      <xdr:nvSpPr>
        <xdr:cNvPr id="15" name="pole tekstowe 14">
          <a:extLst>
            <a:ext uri="{FF2B5EF4-FFF2-40B4-BE49-F238E27FC236}">
              <a16:creationId xmlns:a16="http://schemas.microsoft.com/office/drawing/2014/main" id="{00000000-0008-0000-0000-00000F000000}"/>
            </a:ext>
          </a:extLst>
        </xdr:cNvPr>
        <xdr:cNvSpPr/>
      </xdr:nvSpPr>
      <xdr:spPr>
        <a:xfrm>
          <a:off x="14166000" y="22981680"/>
          <a:ext cx="183240" cy="295200"/>
        </a:xfrm>
        <a:custGeom>
          <a:avLst/>
          <a:gdLst>
            <a:gd name="textAreaLeft" fmla="*/ 0 w 183240"/>
            <a:gd name="textAreaRight" fmla="*/ 184320 w 183240"/>
            <a:gd name="textAreaTop" fmla="*/ 0 h 295200"/>
            <a:gd name="textAreaBottom" fmla="*/ 296280 h 29520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twoCellAnchor editAs="oneCell">
    <xdr:from>
      <xdr:col>8</xdr:col>
      <xdr:colOff>331920</xdr:colOff>
      <xdr:row>53</xdr:row>
      <xdr:rowOff>181440</xdr:rowOff>
    </xdr:from>
    <xdr:to>
      <xdr:col>8</xdr:col>
      <xdr:colOff>515160</xdr:colOff>
      <xdr:row>54</xdr:row>
      <xdr:rowOff>152640</xdr:rowOff>
    </xdr:to>
    <xdr:sp macro="" textlink="">
      <xdr:nvSpPr>
        <xdr:cNvPr id="16" name="pole tekstowe 15">
          <a:extLst>
            <a:ext uri="{FF2B5EF4-FFF2-40B4-BE49-F238E27FC236}">
              <a16:creationId xmlns:a16="http://schemas.microsoft.com/office/drawing/2014/main" id="{00000000-0008-0000-0000-000010000000}"/>
            </a:ext>
          </a:extLst>
        </xdr:cNvPr>
        <xdr:cNvSpPr/>
      </xdr:nvSpPr>
      <xdr:spPr>
        <a:xfrm>
          <a:off x="14166000" y="22981680"/>
          <a:ext cx="183240" cy="295200"/>
        </a:xfrm>
        <a:custGeom>
          <a:avLst/>
          <a:gdLst>
            <a:gd name="textAreaLeft" fmla="*/ 0 w 183240"/>
            <a:gd name="textAreaRight" fmla="*/ 184320 w 183240"/>
            <a:gd name="textAreaTop" fmla="*/ 0 h 295200"/>
            <a:gd name="textAreaBottom" fmla="*/ 296280 h 295200"/>
          </a:gdLst>
          <a:ahLst/>
          <a:cxnLst/>
          <a:rect l="textAreaLeft" t="textAreaTop" r="textAreaRight" b="textAreaBottom"/>
          <a:pathLst>
            <a:path w="21600" h="21600">
              <a:moveTo>
                <a:pt x="0" y="0"/>
              </a:moveTo>
              <a:lnTo>
                <a:pt x="21600" y="0"/>
              </a:lnTo>
              <a:lnTo>
                <a:pt x="21600" y="21600"/>
              </a:lnTo>
              <a:lnTo>
                <a:pt x="0" y="21600"/>
              </a:lnTo>
              <a:lnTo>
                <a:pt x="0" y="0"/>
              </a:lnTo>
              <a:close/>
            </a:path>
          </a:pathLst>
        </a:custGeom>
        <a:noFill/>
        <a:ln w="0">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majorFont>
      <a:minorFont>
        <a:latin typeface="Calibri"/>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H276"/>
  <sheetViews>
    <sheetView tabSelected="1" topLeftCell="A229" zoomScale="85" zoomScaleNormal="85" workbookViewId="0">
      <selection activeCell="H276" sqref="H276"/>
    </sheetView>
  </sheetViews>
  <sheetFormatPr defaultColWidth="9.140625" defaultRowHeight="12.75"/>
  <cols>
    <col min="1" max="1" width="7.7109375" style="11" customWidth="1"/>
    <col min="2" max="2" width="69.140625" style="11" customWidth="1"/>
    <col min="3" max="3" width="10.7109375" style="11" customWidth="1"/>
    <col min="4" max="4" width="10.5703125" style="11" customWidth="1"/>
    <col min="5" max="5" width="22.7109375" style="12" customWidth="1"/>
    <col min="6" max="6" width="24.5703125" style="13" customWidth="1"/>
    <col min="7" max="7" width="26.28515625" style="13" customWidth="1"/>
    <col min="8" max="8" width="24.5703125" style="13" customWidth="1"/>
    <col min="9" max="9" width="72.7109375" style="14" customWidth="1"/>
    <col min="10" max="10" width="39.140625" style="11" customWidth="1"/>
    <col min="11" max="11" width="6" style="11" customWidth="1"/>
    <col min="12" max="970" width="9.7109375" style="11" customWidth="1"/>
    <col min="971" max="971" width="10.28515625" style="15" customWidth="1"/>
    <col min="972" max="16384" width="9.140625" style="15"/>
  </cols>
  <sheetData>
    <row r="1" spans="1:11">
      <c r="J1" s="16" t="s">
        <v>0</v>
      </c>
      <c r="K1" s="16"/>
    </row>
    <row r="2" spans="1:11">
      <c r="E2" s="11"/>
      <c r="F2" s="17"/>
      <c r="G2" s="17"/>
      <c r="H2" s="17"/>
      <c r="I2" s="15"/>
      <c r="J2" s="11" t="s">
        <v>1</v>
      </c>
    </row>
    <row r="3" spans="1:11">
      <c r="E3" s="11"/>
      <c r="F3" s="17"/>
      <c r="G3" s="17"/>
      <c r="H3" s="17"/>
      <c r="I3" s="11"/>
    </row>
    <row r="4" spans="1:11" ht="17.25" customHeight="1">
      <c r="A4" s="18"/>
      <c r="B4" s="10" t="s">
        <v>2</v>
      </c>
      <c r="C4" s="10"/>
      <c r="D4" s="10"/>
      <c r="E4" s="10"/>
      <c r="F4" s="10"/>
      <c r="G4" s="10"/>
      <c r="H4" s="10"/>
      <c r="I4" s="10"/>
      <c r="J4" s="10"/>
      <c r="K4" s="19"/>
    </row>
    <row r="5" spans="1:11" s="23" customFormat="1" ht="17.25" customHeight="1">
      <c r="A5" s="9" t="s">
        <v>3</v>
      </c>
      <c r="B5" s="9" t="s">
        <v>4</v>
      </c>
      <c r="C5" s="8" t="s">
        <v>5</v>
      </c>
      <c r="D5" s="8" t="s">
        <v>6</v>
      </c>
      <c r="E5" s="8" t="s">
        <v>7</v>
      </c>
      <c r="F5" s="7" t="s">
        <v>8</v>
      </c>
      <c r="G5" s="7" t="s">
        <v>9</v>
      </c>
      <c r="H5" s="7" t="s">
        <v>10</v>
      </c>
      <c r="I5" s="8" t="s">
        <v>11</v>
      </c>
      <c r="J5" s="8" t="s">
        <v>12</v>
      </c>
      <c r="K5" s="22"/>
    </row>
    <row r="6" spans="1:11" s="23" customFormat="1" ht="20.25" customHeight="1">
      <c r="A6" s="9"/>
      <c r="B6" s="9"/>
      <c r="C6" s="8"/>
      <c r="D6" s="8"/>
      <c r="E6" s="8"/>
      <c r="F6" s="7"/>
      <c r="G6" s="7"/>
      <c r="H6" s="7"/>
      <c r="I6" s="8"/>
      <c r="J6" s="8"/>
      <c r="K6" s="22"/>
    </row>
    <row r="7" spans="1:11">
      <c r="A7" s="6" t="s">
        <v>13</v>
      </c>
      <c r="B7" s="6"/>
      <c r="C7" s="6"/>
      <c r="D7" s="6"/>
      <c r="E7" s="6"/>
      <c r="F7" s="6"/>
      <c r="G7" s="6"/>
      <c r="H7" s="6"/>
      <c r="I7" s="6"/>
      <c r="J7" s="6"/>
      <c r="K7" s="24"/>
    </row>
    <row r="8" spans="1:11" ht="67.5" customHeight="1">
      <c r="A8" s="25">
        <v>1</v>
      </c>
      <c r="B8" s="26" t="s">
        <v>14</v>
      </c>
      <c r="C8" s="27" t="s">
        <v>15</v>
      </c>
      <c r="D8" s="25">
        <v>200</v>
      </c>
      <c r="E8" s="28"/>
      <c r="F8" s="29">
        <f t="shared" ref="F8:F25" si="0">ROUND(D8*E8,2)</f>
        <v>0</v>
      </c>
      <c r="G8" s="29">
        <f t="shared" ref="G8:G25" si="1">ROUND(F8*0.23,2)</f>
        <v>0</v>
      </c>
      <c r="H8" s="29">
        <f t="shared" ref="H8:H26" si="2">F8+G8</f>
        <v>0</v>
      </c>
      <c r="I8" s="30" t="s">
        <v>16</v>
      </c>
      <c r="J8" s="20"/>
      <c r="K8" s="31"/>
    </row>
    <row r="9" spans="1:11" ht="99.75" customHeight="1">
      <c r="A9" s="25">
        <v>2</v>
      </c>
      <c r="B9" s="26" t="s">
        <v>17</v>
      </c>
      <c r="C9" s="27" t="s">
        <v>15</v>
      </c>
      <c r="D9" s="25">
        <v>100</v>
      </c>
      <c r="E9" s="28"/>
      <c r="F9" s="29">
        <f t="shared" si="0"/>
        <v>0</v>
      </c>
      <c r="G9" s="29">
        <f t="shared" si="1"/>
        <v>0</v>
      </c>
      <c r="H9" s="29">
        <f t="shared" si="2"/>
        <v>0</v>
      </c>
      <c r="I9" s="30" t="s">
        <v>18</v>
      </c>
      <c r="J9" s="20"/>
      <c r="K9" s="31"/>
    </row>
    <row r="10" spans="1:11" ht="76.5">
      <c r="A10" s="25">
        <v>3</v>
      </c>
      <c r="B10" s="32" t="s">
        <v>19</v>
      </c>
      <c r="C10" s="27" t="s">
        <v>15</v>
      </c>
      <c r="D10" s="33">
        <v>1000</v>
      </c>
      <c r="E10" s="28"/>
      <c r="F10" s="29">
        <f t="shared" si="0"/>
        <v>0</v>
      </c>
      <c r="G10" s="29">
        <f t="shared" si="1"/>
        <v>0</v>
      </c>
      <c r="H10" s="29">
        <f t="shared" si="2"/>
        <v>0</v>
      </c>
      <c r="I10" s="30" t="s">
        <v>20</v>
      </c>
      <c r="J10" s="34"/>
      <c r="K10" s="35"/>
    </row>
    <row r="11" spans="1:11" ht="51">
      <c r="A11" s="25">
        <v>4</v>
      </c>
      <c r="B11" s="32" t="s">
        <v>21</v>
      </c>
      <c r="C11" s="27" t="s">
        <v>15</v>
      </c>
      <c r="D11" s="33">
        <v>500</v>
      </c>
      <c r="E11" s="28"/>
      <c r="F11" s="29">
        <f t="shared" si="0"/>
        <v>0</v>
      </c>
      <c r="G11" s="29">
        <f t="shared" si="1"/>
        <v>0</v>
      </c>
      <c r="H11" s="29">
        <f t="shared" si="2"/>
        <v>0</v>
      </c>
      <c r="I11" s="30" t="s">
        <v>22</v>
      </c>
      <c r="J11" s="34"/>
      <c r="K11" s="35"/>
    </row>
    <row r="12" spans="1:11" ht="53.25" customHeight="1">
      <c r="A12" s="25">
        <v>5</v>
      </c>
      <c r="B12" s="32" t="s">
        <v>23</v>
      </c>
      <c r="C12" s="27" t="s">
        <v>15</v>
      </c>
      <c r="D12" s="33">
        <v>5</v>
      </c>
      <c r="E12" s="28"/>
      <c r="F12" s="29">
        <f t="shared" si="0"/>
        <v>0</v>
      </c>
      <c r="G12" s="29">
        <f t="shared" si="1"/>
        <v>0</v>
      </c>
      <c r="H12" s="29">
        <f t="shared" si="2"/>
        <v>0</v>
      </c>
      <c r="I12" s="30" t="s">
        <v>24</v>
      </c>
      <c r="J12" s="36"/>
      <c r="K12" s="37"/>
    </row>
    <row r="13" spans="1:11" s="11" customFormat="1" ht="63.75">
      <c r="A13" s="25">
        <v>6</v>
      </c>
      <c r="B13" s="32" t="s">
        <v>25</v>
      </c>
      <c r="C13" s="27" t="s">
        <v>26</v>
      </c>
      <c r="D13" s="33">
        <v>2</v>
      </c>
      <c r="E13" s="28"/>
      <c r="F13" s="29">
        <f t="shared" si="0"/>
        <v>0</v>
      </c>
      <c r="G13" s="29">
        <f t="shared" si="1"/>
        <v>0</v>
      </c>
      <c r="H13" s="29">
        <f t="shared" si="2"/>
        <v>0</v>
      </c>
      <c r="I13" s="30" t="s">
        <v>27</v>
      </c>
      <c r="J13" s="38"/>
    </row>
    <row r="14" spans="1:11" ht="51">
      <c r="A14" s="25">
        <v>7</v>
      </c>
      <c r="B14" s="32" t="s">
        <v>28</v>
      </c>
      <c r="C14" s="27" t="s">
        <v>29</v>
      </c>
      <c r="D14" s="33">
        <v>5</v>
      </c>
      <c r="E14" s="28"/>
      <c r="F14" s="29">
        <f t="shared" si="0"/>
        <v>0</v>
      </c>
      <c r="G14" s="29">
        <f t="shared" si="1"/>
        <v>0</v>
      </c>
      <c r="H14" s="29">
        <f t="shared" si="2"/>
        <v>0</v>
      </c>
      <c r="I14" s="26" t="s">
        <v>30</v>
      </c>
      <c r="J14" s="39"/>
      <c r="K14" s="40"/>
    </row>
    <row r="15" spans="1:11" s="11" customFormat="1" ht="38.25">
      <c r="A15" s="25">
        <v>8</v>
      </c>
      <c r="B15" s="32" t="s">
        <v>31</v>
      </c>
      <c r="C15" s="27" t="s">
        <v>15</v>
      </c>
      <c r="D15" s="33">
        <v>100</v>
      </c>
      <c r="E15" s="28"/>
      <c r="F15" s="29">
        <f t="shared" si="0"/>
        <v>0</v>
      </c>
      <c r="G15" s="29">
        <f t="shared" si="1"/>
        <v>0</v>
      </c>
      <c r="H15" s="29">
        <f t="shared" si="2"/>
        <v>0</v>
      </c>
      <c r="I15" s="26" t="s">
        <v>32</v>
      </c>
      <c r="J15" s="38"/>
    </row>
    <row r="16" spans="1:11" ht="63.75">
      <c r="A16" s="25">
        <v>9</v>
      </c>
      <c r="B16" s="32" t="s">
        <v>33</v>
      </c>
      <c r="C16" s="27" t="s">
        <v>15</v>
      </c>
      <c r="D16" s="33">
        <v>200</v>
      </c>
      <c r="E16" s="28"/>
      <c r="F16" s="29">
        <f t="shared" si="0"/>
        <v>0</v>
      </c>
      <c r="G16" s="29">
        <f t="shared" si="1"/>
        <v>0</v>
      </c>
      <c r="H16" s="29">
        <f t="shared" si="2"/>
        <v>0</v>
      </c>
      <c r="I16" s="26" t="s">
        <v>34</v>
      </c>
      <c r="J16" s="39"/>
      <c r="K16" s="40"/>
    </row>
    <row r="17" spans="1:11" ht="33" customHeight="1">
      <c r="A17" s="25">
        <v>10</v>
      </c>
      <c r="B17" s="32" t="s">
        <v>35</v>
      </c>
      <c r="C17" s="27" t="s">
        <v>26</v>
      </c>
      <c r="D17" s="33">
        <v>10</v>
      </c>
      <c r="E17" s="28"/>
      <c r="F17" s="29">
        <f t="shared" si="0"/>
        <v>0</v>
      </c>
      <c r="G17" s="29">
        <f t="shared" si="1"/>
        <v>0</v>
      </c>
      <c r="H17" s="29">
        <f t="shared" si="2"/>
        <v>0</v>
      </c>
      <c r="I17" s="26" t="s">
        <v>36</v>
      </c>
      <c r="J17" s="27"/>
      <c r="K17" s="41"/>
    </row>
    <row r="18" spans="1:11" ht="38.25">
      <c r="A18" s="25">
        <v>11</v>
      </c>
      <c r="B18" s="32" t="s">
        <v>37</v>
      </c>
      <c r="C18" s="27" t="s">
        <v>26</v>
      </c>
      <c r="D18" s="33">
        <v>10</v>
      </c>
      <c r="E18" s="28"/>
      <c r="F18" s="29">
        <f t="shared" si="0"/>
        <v>0</v>
      </c>
      <c r="G18" s="29">
        <f t="shared" si="1"/>
        <v>0</v>
      </c>
      <c r="H18" s="29">
        <f t="shared" si="2"/>
        <v>0</v>
      </c>
      <c r="I18" s="26" t="s">
        <v>38</v>
      </c>
      <c r="J18" s="27"/>
      <c r="K18" s="41"/>
    </row>
    <row r="19" spans="1:11" ht="38.25">
      <c r="A19" s="25">
        <v>12</v>
      </c>
      <c r="B19" s="36" t="s">
        <v>39</v>
      </c>
      <c r="C19" s="27" t="s">
        <v>40</v>
      </c>
      <c r="D19" s="42">
        <v>10</v>
      </c>
      <c r="E19" s="28"/>
      <c r="F19" s="29">
        <f t="shared" si="0"/>
        <v>0</v>
      </c>
      <c r="G19" s="29">
        <f t="shared" si="1"/>
        <v>0</v>
      </c>
      <c r="H19" s="29">
        <f t="shared" si="2"/>
        <v>0</v>
      </c>
      <c r="I19" s="26" t="s">
        <v>41</v>
      </c>
      <c r="J19" s="39"/>
      <c r="K19" s="40"/>
    </row>
    <row r="20" spans="1:11" s="40" customFormat="1" ht="38.25">
      <c r="A20" s="25">
        <v>13</v>
      </c>
      <c r="B20" s="32" t="s">
        <v>42</v>
      </c>
      <c r="C20" s="27" t="s">
        <v>15</v>
      </c>
      <c r="D20" s="33">
        <v>100</v>
      </c>
      <c r="E20" s="28"/>
      <c r="F20" s="29">
        <f t="shared" si="0"/>
        <v>0</v>
      </c>
      <c r="G20" s="29">
        <f t="shared" si="1"/>
        <v>0</v>
      </c>
      <c r="H20" s="29">
        <f t="shared" si="2"/>
        <v>0</v>
      </c>
      <c r="I20" s="26" t="s">
        <v>43</v>
      </c>
      <c r="J20" s="27"/>
      <c r="K20" s="41"/>
    </row>
    <row r="21" spans="1:11" s="40" customFormat="1" ht="92.25" customHeight="1">
      <c r="A21" s="25">
        <v>14</v>
      </c>
      <c r="B21" s="32" t="s">
        <v>44</v>
      </c>
      <c r="C21" s="27" t="s">
        <v>15</v>
      </c>
      <c r="D21" s="33">
        <v>600</v>
      </c>
      <c r="E21" s="28"/>
      <c r="F21" s="29">
        <f t="shared" si="0"/>
        <v>0</v>
      </c>
      <c r="G21" s="29">
        <f t="shared" si="1"/>
        <v>0</v>
      </c>
      <c r="H21" s="29">
        <f t="shared" si="2"/>
        <v>0</v>
      </c>
      <c r="I21" s="26" t="s">
        <v>45</v>
      </c>
      <c r="J21" s="27"/>
      <c r="K21" s="41"/>
    </row>
    <row r="22" spans="1:11" ht="38.25">
      <c r="A22" s="25">
        <v>15</v>
      </c>
      <c r="B22" s="26" t="s">
        <v>46</v>
      </c>
      <c r="C22" s="27" t="s">
        <v>15</v>
      </c>
      <c r="D22" s="33">
        <v>300</v>
      </c>
      <c r="E22" s="28"/>
      <c r="F22" s="29">
        <f t="shared" si="0"/>
        <v>0</v>
      </c>
      <c r="G22" s="29">
        <f t="shared" si="1"/>
        <v>0</v>
      </c>
      <c r="H22" s="29">
        <f t="shared" si="2"/>
        <v>0</v>
      </c>
      <c r="I22" s="26" t="s">
        <v>47</v>
      </c>
      <c r="J22" s="27"/>
      <c r="K22" s="41"/>
    </row>
    <row r="23" spans="1:11" s="40" customFormat="1" ht="38.25">
      <c r="A23" s="25">
        <v>16</v>
      </c>
      <c r="B23" s="32" t="s">
        <v>48</v>
      </c>
      <c r="C23" s="27" t="s">
        <v>15</v>
      </c>
      <c r="D23" s="33">
        <v>200</v>
      </c>
      <c r="E23" s="28"/>
      <c r="F23" s="29">
        <f t="shared" si="0"/>
        <v>0</v>
      </c>
      <c r="G23" s="29">
        <f t="shared" si="1"/>
        <v>0</v>
      </c>
      <c r="H23" s="29">
        <f t="shared" si="2"/>
        <v>0</v>
      </c>
      <c r="I23" s="26" t="s">
        <v>49</v>
      </c>
      <c r="J23" s="27"/>
      <c r="K23" s="41"/>
    </row>
    <row r="24" spans="1:11" s="40" customFormat="1" ht="102">
      <c r="A24" s="25">
        <v>17</v>
      </c>
      <c r="B24" s="36" t="s">
        <v>50</v>
      </c>
      <c r="C24" s="21" t="s">
        <v>15</v>
      </c>
      <c r="D24" s="42">
        <v>20</v>
      </c>
      <c r="E24" s="28"/>
      <c r="F24" s="29">
        <f t="shared" si="0"/>
        <v>0</v>
      </c>
      <c r="G24" s="29">
        <f t="shared" si="1"/>
        <v>0</v>
      </c>
      <c r="H24" s="29">
        <f t="shared" si="2"/>
        <v>0</v>
      </c>
      <c r="I24" s="30" t="s">
        <v>51</v>
      </c>
      <c r="J24" s="39"/>
    </row>
    <row r="25" spans="1:11" ht="51">
      <c r="A25" s="25">
        <v>18</v>
      </c>
      <c r="B25" s="32" t="s">
        <v>52</v>
      </c>
      <c r="C25" s="27" t="s">
        <v>15</v>
      </c>
      <c r="D25" s="33">
        <v>200</v>
      </c>
      <c r="E25" s="28"/>
      <c r="F25" s="29">
        <f t="shared" si="0"/>
        <v>0</v>
      </c>
      <c r="G25" s="29">
        <f t="shared" si="1"/>
        <v>0</v>
      </c>
      <c r="H25" s="29">
        <f t="shared" si="2"/>
        <v>0</v>
      </c>
      <c r="I25" s="30" t="s">
        <v>53</v>
      </c>
      <c r="J25" s="43"/>
      <c r="K25" s="44"/>
    </row>
    <row r="26" spans="1:11">
      <c r="A26" s="5" t="s">
        <v>54</v>
      </c>
      <c r="B26" s="5"/>
      <c r="C26" s="5"/>
      <c r="D26" s="5"/>
      <c r="E26" s="5"/>
      <c r="F26" s="45">
        <f>SUM(F8:F25)</f>
        <v>0</v>
      </c>
      <c r="G26" s="45">
        <f>F26*0.23</f>
        <v>0</v>
      </c>
      <c r="H26" s="45">
        <f t="shared" si="2"/>
        <v>0</v>
      </c>
      <c r="I26" s="46"/>
      <c r="J26" s="46"/>
      <c r="K26" s="47"/>
    </row>
    <row r="27" spans="1:11">
      <c r="A27" s="4"/>
      <c r="B27" s="4"/>
      <c r="C27" s="4"/>
      <c r="D27" s="4"/>
      <c r="E27" s="4"/>
      <c r="F27" s="4"/>
      <c r="G27" s="4"/>
      <c r="H27" s="4"/>
      <c r="I27" s="4"/>
      <c r="J27" s="4"/>
      <c r="K27" s="24"/>
    </row>
    <row r="28" spans="1:11" ht="25.5">
      <c r="A28" s="25">
        <v>19</v>
      </c>
      <c r="B28" s="32" t="s">
        <v>55</v>
      </c>
      <c r="C28" s="27" t="s">
        <v>15</v>
      </c>
      <c r="D28" s="33">
        <v>100</v>
      </c>
      <c r="E28" s="28"/>
      <c r="F28" s="29">
        <f>ROUND(D28*E28,2)</f>
        <v>0</v>
      </c>
      <c r="G28" s="29">
        <f t="shared" ref="G28:G46" si="3">ROUND(F28*0.23,2)</f>
        <v>0</v>
      </c>
      <c r="H28" s="29">
        <f t="shared" ref="H28:H47" si="4">F28+G28</f>
        <v>0</v>
      </c>
      <c r="I28" s="26" t="s">
        <v>56</v>
      </c>
      <c r="J28" s="39"/>
      <c r="K28" s="40"/>
    </row>
    <row r="29" spans="1:11">
      <c r="A29" s="25">
        <v>20</v>
      </c>
      <c r="B29" s="32" t="s">
        <v>57</v>
      </c>
      <c r="C29" s="27" t="s">
        <v>15</v>
      </c>
      <c r="D29" s="33">
        <v>2</v>
      </c>
      <c r="E29" s="28"/>
      <c r="F29" s="29">
        <f t="shared" ref="F29:F46" si="5">D29*E29</f>
        <v>0</v>
      </c>
      <c r="G29" s="29">
        <f t="shared" si="3"/>
        <v>0</v>
      </c>
      <c r="H29" s="29">
        <f t="shared" si="4"/>
        <v>0</v>
      </c>
      <c r="I29" s="26" t="s">
        <v>58</v>
      </c>
      <c r="J29" s="39"/>
      <c r="K29" s="40"/>
    </row>
    <row r="30" spans="1:11">
      <c r="A30" s="25">
        <v>21</v>
      </c>
      <c r="B30" s="32" t="s">
        <v>59</v>
      </c>
      <c r="C30" s="27" t="s">
        <v>15</v>
      </c>
      <c r="D30" s="33">
        <v>5</v>
      </c>
      <c r="E30" s="28"/>
      <c r="F30" s="29">
        <f t="shared" si="5"/>
        <v>0</v>
      </c>
      <c r="G30" s="29">
        <f t="shared" si="3"/>
        <v>0</v>
      </c>
      <c r="H30" s="29">
        <f t="shared" si="4"/>
        <v>0</v>
      </c>
      <c r="I30" s="26" t="s">
        <v>60</v>
      </c>
      <c r="J30" s="39"/>
      <c r="K30" s="40"/>
    </row>
    <row r="31" spans="1:11">
      <c r="A31" s="25">
        <v>22</v>
      </c>
      <c r="B31" s="32" t="s">
        <v>61</v>
      </c>
      <c r="C31" s="27" t="s">
        <v>15</v>
      </c>
      <c r="D31" s="33">
        <v>5</v>
      </c>
      <c r="E31" s="28"/>
      <c r="F31" s="29">
        <f t="shared" si="5"/>
        <v>0</v>
      </c>
      <c r="G31" s="29">
        <f t="shared" si="3"/>
        <v>0</v>
      </c>
      <c r="H31" s="29">
        <f t="shared" si="4"/>
        <v>0</v>
      </c>
      <c r="I31" s="26" t="s">
        <v>62</v>
      </c>
      <c r="J31" s="39"/>
      <c r="K31" s="40"/>
    </row>
    <row r="32" spans="1:11" s="11" customFormat="1">
      <c r="A32" s="25">
        <v>23</v>
      </c>
      <c r="B32" s="32" t="s">
        <v>63</v>
      </c>
      <c r="C32" s="27" t="s">
        <v>26</v>
      </c>
      <c r="D32" s="33">
        <v>30</v>
      </c>
      <c r="E32" s="28"/>
      <c r="F32" s="29">
        <f t="shared" si="5"/>
        <v>0</v>
      </c>
      <c r="G32" s="29">
        <f t="shared" si="3"/>
        <v>0</v>
      </c>
      <c r="H32" s="29">
        <f t="shared" si="4"/>
        <v>0</v>
      </c>
      <c r="I32" s="26" t="s">
        <v>64</v>
      </c>
      <c r="J32" s="27"/>
      <c r="K32" s="41"/>
    </row>
    <row r="33" spans="1:11" ht="25.5">
      <c r="A33" s="25">
        <v>24</v>
      </c>
      <c r="B33" s="32" t="s">
        <v>65</v>
      </c>
      <c r="C33" s="27" t="s">
        <v>15</v>
      </c>
      <c r="D33" s="33">
        <v>200</v>
      </c>
      <c r="E33" s="28"/>
      <c r="F33" s="29">
        <f t="shared" si="5"/>
        <v>0</v>
      </c>
      <c r="G33" s="29">
        <f t="shared" si="3"/>
        <v>0</v>
      </c>
      <c r="H33" s="29">
        <f t="shared" si="4"/>
        <v>0</v>
      </c>
      <c r="I33" s="26" t="s">
        <v>66</v>
      </c>
      <c r="J33" s="27"/>
      <c r="K33" s="41"/>
    </row>
    <row r="34" spans="1:11" ht="25.5">
      <c r="A34" s="25">
        <v>25</v>
      </c>
      <c r="B34" s="32" t="s">
        <v>65</v>
      </c>
      <c r="C34" s="27" t="s">
        <v>15</v>
      </c>
      <c r="D34" s="33">
        <v>200</v>
      </c>
      <c r="E34" s="28"/>
      <c r="F34" s="29">
        <f t="shared" si="5"/>
        <v>0</v>
      </c>
      <c r="G34" s="29">
        <f t="shared" si="3"/>
        <v>0</v>
      </c>
      <c r="H34" s="29">
        <f t="shared" si="4"/>
        <v>0</v>
      </c>
      <c r="I34" s="26" t="s">
        <v>67</v>
      </c>
      <c r="J34" s="27"/>
      <c r="K34" s="41"/>
    </row>
    <row r="35" spans="1:11" ht="63.75">
      <c r="A35" s="25">
        <v>26</v>
      </c>
      <c r="B35" s="32" t="s">
        <v>68</v>
      </c>
      <c r="C35" s="27" t="s">
        <v>69</v>
      </c>
      <c r="D35" s="33">
        <v>30</v>
      </c>
      <c r="E35" s="28"/>
      <c r="F35" s="29">
        <f t="shared" si="5"/>
        <v>0</v>
      </c>
      <c r="G35" s="29">
        <f t="shared" si="3"/>
        <v>0</v>
      </c>
      <c r="H35" s="29">
        <f t="shared" si="4"/>
        <v>0</v>
      </c>
      <c r="I35" s="26" t="s">
        <v>70</v>
      </c>
      <c r="J35" s="27"/>
      <c r="K35" s="41"/>
    </row>
    <row r="36" spans="1:11">
      <c r="A36" s="25">
        <v>27</v>
      </c>
      <c r="B36" s="36" t="s">
        <v>71</v>
      </c>
      <c r="C36" s="27" t="s">
        <v>15</v>
      </c>
      <c r="D36" s="42">
        <v>5</v>
      </c>
      <c r="E36" s="28"/>
      <c r="F36" s="29">
        <f t="shared" si="5"/>
        <v>0</v>
      </c>
      <c r="G36" s="29">
        <f t="shared" si="3"/>
        <v>0</v>
      </c>
      <c r="H36" s="29">
        <f t="shared" si="4"/>
        <v>0</v>
      </c>
      <c r="I36" s="26" t="s">
        <v>72</v>
      </c>
      <c r="J36" s="39"/>
      <c r="K36" s="40"/>
    </row>
    <row r="37" spans="1:11" ht="25.5">
      <c r="A37" s="25">
        <v>28</v>
      </c>
      <c r="B37" s="36" t="s">
        <v>73</v>
      </c>
      <c r="C37" s="27" t="s">
        <v>15</v>
      </c>
      <c r="D37" s="42">
        <v>30</v>
      </c>
      <c r="E37" s="28"/>
      <c r="F37" s="29">
        <f t="shared" si="5"/>
        <v>0</v>
      </c>
      <c r="G37" s="29">
        <f t="shared" si="3"/>
        <v>0</v>
      </c>
      <c r="H37" s="29">
        <f t="shared" si="4"/>
        <v>0</v>
      </c>
      <c r="I37" s="26" t="s">
        <v>74</v>
      </c>
      <c r="J37" s="39"/>
      <c r="K37" s="40"/>
    </row>
    <row r="38" spans="1:11" ht="25.5">
      <c r="A38" s="25">
        <v>29</v>
      </c>
      <c r="B38" s="32" t="s">
        <v>75</v>
      </c>
      <c r="C38" s="27" t="s">
        <v>15</v>
      </c>
      <c r="D38" s="33">
        <v>3000</v>
      </c>
      <c r="E38" s="28"/>
      <c r="F38" s="29">
        <f t="shared" si="5"/>
        <v>0</v>
      </c>
      <c r="G38" s="29">
        <f t="shared" si="3"/>
        <v>0</v>
      </c>
      <c r="H38" s="29">
        <f t="shared" si="4"/>
        <v>0</v>
      </c>
      <c r="I38" s="26" t="s">
        <v>76</v>
      </c>
      <c r="J38" s="27"/>
      <c r="K38" s="41"/>
    </row>
    <row r="39" spans="1:11" ht="25.5">
      <c r="A39" s="25">
        <v>30</v>
      </c>
      <c r="B39" s="32" t="s">
        <v>75</v>
      </c>
      <c r="C39" s="27" t="s">
        <v>15</v>
      </c>
      <c r="D39" s="33">
        <v>1000</v>
      </c>
      <c r="E39" s="28"/>
      <c r="F39" s="29">
        <f t="shared" si="5"/>
        <v>0</v>
      </c>
      <c r="G39" s="29">
        <f t="shared" si="3"/>
        <v>0</v>
      </c>
      <c r="H39" s="29">
        <f t="shared" si="4"/>
        <v>0</v>
      </c>
      <c r="I39" s="26" t="s">
        <v>77</v>
      </c>
      <c r="J39" s="27"/>
      <c r="K39" s="41"/>
    </row>
    <row r="40" spans="1:11" ht="25.5">
      <c r="A40" s="25">
        <v>31</v>
      </c>
      <c r="B40" s="32" t="s">
        <v>75</v>
      </c>
      <c r="C40" s="27" t="s">
        <v>15</v>
      </c>
      <c r="D40" s="33">
        <v>1000</v>
      </c>
      <c r="E40" s="28"/>
      <c r="F40" s="29">
        <f t="shared" si="5"/>
        <v>0</v>
      </c>
      <c r="G40" s="29">
        <f t="shared" si="3"/>
        <v>0</v>
      </c>
      <c r="H40" s="29">
        <f t="shared" si="4"/>
        <v>0</v>
      </c>
      <c r="I40" s="26" t="s">
        <v>78</v>
      </c>
      <c r="J40" s="27"/>
      <c r="K40" s="41"/>
    </row>
    <row r="41" spans="1:11">
      <c r="A41" s="25">
        <v>32</v>
      </c>
      <c r="B41" s="32" t="s">
        <v>79</v>
      </c>
      <c r="C41" s="27" t="s">
        <v>15</v>
      </c>
      <c r="D41" s="33">
        <v>50</v>
      </c>
      <c r="E41" s="28"/>
      <c r="F41" s="29">
        <f t="shared" si="5"/>
        <v>0</v>
      </c>
      <c r="G41" s="29">
        <f t="shared" si="3"/>
        <v>0</v>
      </c>
      <c r="H41" s="29">
        <f t="shared" si="4"/>
        <v>0</v>
      </c>
      <c r="I41" s="26" t="s">
        <v>80</v>
      </c>
      <c r="J41" s="43"/>
      <c r="K41" s="44"/>
    </row>
    <row r="42" spans="1:11">
      <c r="A42" s="25">
        <v>33</v>
      </c>
      <c r="B42" s="36" t="s">
        <v>81</v>
      </c>
      <c r="C42" s="27" t="s">
        <v>15</v>
      </c>
      <c r="D42" s="42">
        <v>50</v>
      </c>
      <c r="E42" s="28"/>
      <c r="F42" s="29">
        <f t="shared" si="5"/>
        <v>0</v>
      </c>
      <c r="G42" s="29">
        <f t="shared" si="3"/>
        <v>0</v>
      </c>
      <c r="H42" s="29">
        <f t="shared" si="4"/>
        <v>0</v>
      </c>
      <c r="I42" s="26" t="s">
        <v>82</v>
      </c>
      <c r="J42" s="39"/>
      <c r="K42" s="40"/>
    </row>
    <row r="43" spans="1:11" ht="25.5">
      <c r="A43" s="25">
        <v>34</v>
      </c>
      <c r="B43" s="32" t="s">
        <v>83</v>
      </c>
      <c r="C43" s="27" t="s">
        <v>40</v>
      </c>
      <c r="D43" s="33">
        <v>100</v>
      </c>
      <c r="E43" s="28"/>
      <c r="F43" s="29">
        <f t="shared" si="5"/>
        <v>0</v>
      </c>
      <c r="G43" s="29">
        <f t="shared" si="3"/>
        <v>0</v>
      </c>
      <c r="H43" s="29">
        <f t="shared" si="4"/>
        <v>0</v>
      </c>
      <c r="I43" s="26" t="s">
        <v>84</v>
      </c>
      <c r="J43" s="27"/>
      <c r="K43" s="41"/>
    </row>
    <row r="44" spans="1:11" ht="25.5">
      <c r="A44" s="25">
        <v>35</v>
      </c>
      <c r="B44" s="32" t="s">
        <v>85</v>
      </c>
      <c r="C44" s="27" t="s">
        <v>40</v>
      </c>
      <c r="D44" s="33">
        <v>50</v>
      </c>
      <c r="E44" s="28"/>
      <c r="F44" s="29">
        <f t="shared" si="5"/>
        <v>0</v>
      </c>
      <c r="G44" s="29">
        <f t="shared" si="3"/>
        <v>0</v>
      </c>
      <c r="H44" s="29">
        <f t="shared" si="4"/>
        <v>0</v>
      </c>
      <c r="I44" s="26" t="s">
        <v>84</v>
      </c>
      <c r="J44" s="27"/>
      <c r="K44" s="41"/>
    </row>
    <row r="45" spans="1:11" ht="25.5">
      <c r="A45" s="25">
        <v>36</v>
      </c>
      <c r="B45" s="32" t="s">
        <v>86</v>
      </c>
      <c r="C45" s="27" t="s">
        <v>40</v>
      </c>
      <c r="D45" s="33">
        <v>50</v>
      </c>
      <c r="E45" s="28"/>
      <c r="F45" s="29">
        <f t="shared" si="5"/>
        <v>0</v>
      </c>
      <c r="G45" s="29">
        <f t="shared" si="3"/>
        <v>0</v>
      </c>
      <c r="H45" s="29">
        <f t="shared" si="4"/>
        <v>0</v>
      </c>
      <c r="I45" s="26" t="s">
        <v>87</v>
      </c>
      <c r="J45" s="38"/>
    </row>
    <row r="46" spans="1:11" ht="25.5">
      <c r="A46" s="25">
        <v>37</v>
      </c>
      <c r="B46" s="32" t="s">
        <v>88</v>
      </c>
      <c r="C46" s="27" t="s">
        <v>40</v>
      </c>
      <c r="D46" s="33">
        <v>5</v>
      </c>
      <c r="E46" s="28"/>
      <c r="F46" s="29">
        <f t="shared" si="5"/>
        <v>0</v>
      </c>
      <c r="G46" s="29">
        <f t="shared" si="3"/>
        <v>0</v>
      </c>
      <c r="H46" s="29">
        <f t="shared" si="4"/>
        <v>0</v>
      </c>
      <c r="I46" s="26" t="s">
        <v>89</v>
      </c>
      <c r="J46" s="38"/>
    </row>
    <row r="47" spans="1:11" s="18" customFormat="1">
      <c r="A47" s="5" t="s">
        <v>54</v>
      </c>
      <c r="B47" s="5"/>
      <c r="C47" s="5"/>
      <c r="D47" s="5"/>
      <c r="E47" s="5"/>
      <c r="F47" s="45">
        <f>SUM(F28:F46)</f>
        <v>0</v>
      </c>
      <c r="G47" s="45">
        <f>F47*0.23</f>
        <v>0</v>
      </c>
      <c r="H47" s="45">
        <f t="shared" si="4"/>
        <v>0</v>
      </c>
      <c r="I47" s="46"/>
      <c r="J47" s="46"/>
      <c r="K47" s="48"/>
    </row>
    <row r="48" spans="1:11">
      <c r="A48" s="4"/>
      <c r="B48" s="4"/>
      <c r="C48" s="4"/>
      <c r="D48" s="4"/>
      <c r="E48" s="4"/>
      <c r="F48" s="4"/>
      <c r="G48" s="4"/>
      <c r="H48" s="4"/>
      <c r="I48" s="4"/>
      <c r="J48" s="4"/>
      <c r="K48" s="24"/>
    </row>
    <row r="49" spans="1:11" ht="25.5">
      <c r="A49" s="25">
        <v>38</v>
      </c>
      <c r="B49" s="32" t="s">
        <v>90</v>
      </c>
      <c r="C49" s="27" t="s">
        <v>91</v>
      </c>
      <c r="D49" s="33">
        <v>2</v>
      </c>
      <c r="E49" s="28"/>
      <c r="F49" s="29">
        <f t="shared" ref="F49:F80" si="6">ROUND(D49*E49,2)</f>
        <v>0</v>
      </c>
      <c r="G49" s="29">
        <f t="shared" ref="G49:G80" si="7">ROUND(F49*0.23,2)</f>
        <v>0</v>
      </c>
      <c r="H49" s="29">
        <f t="shared" ref="H49:H80" si="8">F49+G49</f>
        <v>0</v>
      </c>
      <c r="I49" s="26" t="s">
        <v>92</v>
      </c>
      <c r="J49" s="49"/>
      <c r="K49" s="48"/>
    </row>
    <row r="50" spans="1:11" ht="25.5">
      <c r="A50" s="25">
        <v>39</v>
      </c>
      <c r="B50" s="32" t="s">
        <v>90</v>
      </c>
      <c r="C50" s="27" t="s">
        <v>91</v>
      </c>
      <c r="D50" s="33">
        <v>2</v>
      </c>
      <c r="E50" s="28"/>
      <c r="F50" s="29">
        <f t="shared" si="6"/>
        <v>0</v>
      </c>
      <c r="G50" s="29">
        <f t="shared" si="7"/>
        <v>0</v>
      </c>
      <c r="H50" s="29">
        <f t="shared" si="8"/>
        <v>0</v>
      </c>
      <c r="I50" s="26" t="s">
        <v>93</v>
      </c>
      <c r="J50" s="49"/>
      <c r="K50" s="48"/>
    </row>
    <row r="51" spans="1:11" ht="25.5">
      <c r="A51" s="25">
        <v>40</v>
      </c>
      <c r="B51" s="32" t="s">
        <v>90</v>
      </c>
      <c r="C51" s="27" t="s">
        <v>91</v>
      </c>
      <c r="D51" s="33">
        <v>2</v>
      </c>
      <c r="E51" s="28"/>
      <c r="F51" s="29">
        <f t="shared" si="6"/>
        <v>0</v>
      </c>
      <c r="G51" s="29">
        <f t="shared" si="7"/>
        <v>0</v>
      </c>
      <c r="H51" s="29">
        <f t="shared" si="8"/>
        <v>0</v>
      </c>
      <c r="I51" s="26" t="s">
        <v>94</v>
      </c>
      <c r="J51" s="49"/>
      <c r="K51" s="48"/>
    </row>
    <row r="52" spans="1:11" ht="25.5">
      <c r="A52" s="25">
        <v>41</v>
      </c>
      <c r="B52" s="32" t="s">
        <v>90</v>
      </c>
      <c r="C52" s="27" t="s">
        <v>91</v>
      </c>
      <c r="D52" s="33">
        <v>2</v>
      </c>
      <c r="E52" s="28"/>
      <c r="F52" s="29">
        <f t="shared" si="6"/>
        <v>0</v>
      </c>
      <c r="G52" s="29">
        <f t="shared" si="7"/>
        <v>0</v>
      </c>
      <c r="H52" s="29">
        <f t="shared" si="8"/>
        <v>0</v>
      </c>
      <c r="I52" s="26" t="s">
        <v>95</v>
      </c>
      <c r="J52" s="49"/>
      <c r="K52" s="48"/>
    </row>
    <row r="53" spans="1:11" s="40" customFormat="1" ht="25.5">
      <c r="A53" s="25">
        <v>42</v>
      </c>
      <c r="B53" s="32" t="s">
        <v>96</v>
      </c>
      <c r="C53" s="27" t="s">
        <v>91</v>
      </c>
      <c r="D53" s="33">
        <v>20</v>
      </c>
      <c r="E53" s="28"/>
      <c r="F53" s="29">
        <f t="shared" si="6"/>
        <v>0</v>
      </c>
      <c r="G53" s="29">
        <f t="shared" si="7"/>
        <v>0</v>
      </c>
      <c r="H53" s="29">
        <f t="shared" si="8"/>
        <v>0</v>
      </c>
      <c r="I53" s="26" t="s">
        <v>97</v>
      </c>
      <c r="J53" s="27"/>
      <c r="K53" s="41"/>
    </row>
    <row r="54" spans="1:11" s="40" customFormat="1" ht="25.5">
      <c r="A54" s="25">
        <v>43</v>
      </c>
      <c r="B54" s="32" t="s">
        <v>98</v>
      </c>
      <c r="C54" s="27" t="s">
        <v>91</v>
      </c>
      <c r="D54" s="33">
        <v>10</v>
      </c>
      <c r="E54" s="28"/>
      <c r="F54" s="29">
        <f t="shared" si="6"/>
        <v>0</v>
      </c>
      <c r="G54" s="29">
        <f t="shared" si="7"/>
        <v>0</v>
      </c>
      <c r="H54" s="29">
        <f t="shared" si="8"/>
        <v>0</v>
      </c>
      <c r="I54" s="26" t="s">
        <v>97</v>
      </c>
      <c r="J54" s="27"/>
      <c r="K54" s="41"/>
    </row>
    <row r="55" spans="1:11" s="40" customFormat="1" ht="25.5">
      <c r="A55" s="25">
        <v>44</v>
      </c>
      <c r="B55" s="32" t="s">
        <v>99</v>
      </c>
      <c r="C55" s="27" t="s">
        <v>91</v>
      </c>
      <c r="D55" s="33">
        <v>10</v>
      </c>
      <c r="E55" s="28"/>
      <c r="F55" s="29">
        <f t="shared" si="6"/>
        <v>0</v>
      </c>
      <c r="G55" s="29">
        <f t="shared" si="7"/>
        <v>0</v>
      </c>
      <c r="H55" s="29">
        <f t="shared" si="8"/>
        <v>0</v>
      </c>
      <c r="I55" s="26" t="s">
        <v>100</v>
      </c>
      <c r="J55" s="27"/>
      <c r="K55" s="41"/>
    </row>
    <row r="56" spans="1:11" s="40" customFormat="1">
      <c r="A56" s="25">
        <v>45</v>
      </c>
      <c r="B56" s="32" t="s">
        <v>101</v>
      </c>
      <c r="C56" s="27" t="s">
        <v>26</v>
      </c>
      <c r="D56" s="33">
        <v>5</v>
      </c>
      <c r="E56" s="28"/>
      <c r="F56" s="29">
        <f t="shared" si="6"/>
        <v>0</v>
      </c>
      <c r="G56" s="29">
        <f t="shared" si="7"/>
        <v>0</v>
      </c>
      <c r="H56" s="29">
        <f t="shared" si="8"/>
        <v>0</v>
      </c>
      <c r="I56" s="26" t="s">
        <v>102</v>
      </c>
      <c r="J56" s="27"/>
      <c r="K56" s="41"/>
    </row>
    <row r="57" spans="1:11" s="40" customFormat="1">
      <c r="A57" s="25">
        <v>46</v>
      </c>
      <c r="B57" s="32" t="s">
        <v>101</v>
      </c>
      <c r="C57" s="27" t="s">
        <v>40</v>
      </c>
      <c r="D57" s="33">
        <v>5</v>
      </c>
      <c r="E57" s="28"/>
      <c r="F57" s="29">
        <f t="shared" si="6"/>
        <v>0</v>
      </c>
      <c r="G57" s="29">
        <f t="shared" si="7"/>
        <v>0</v>
      </c>
      <c r="H57" s="29">
        <f t="shared" si="8"/>
        <v>0</v>
      </c>
      <c r="I57" s="26" t="s">
        <v>103</v>
      </c>
      <c r="J57" s="27"/>
      <c r="K57" s="41"/>
    </row>
    <row r="58" spans="1:11" s="40" customFormat="1">
      <c r="A58" s="25">
        <v>47</v>
      </c>
      <c r="B58" s="32" t="s">
        <v>104</v>
      </c>
      <c r="C58" s="27" t="s">
        <v>40</v>
      </c>
      <c r="D58" s="33">
        <v>20</v>
      </c>
      <c r="E58" s="28"/>
      <c r="F58" s="29">
        <f t="shared" si="6"/>
        <v>0</v>
      </c>
      <c r="G58" s="29">
        <f t="shared" si="7"/>
        <v>0</v>
      </c>
      <c r="H58" s="29">
        <f t="shared" si="8"/>
        <v>0</v>
      </c>
      <c r="I58" s="50" t="s">
        <v>104</v>
      </c>
      <c r="J58" s="27"/>
      <c r="K58" s="41"/>
    </row>
    <row r="59" spans="1:11" s="40" customFormat="1" ht="25.5">
      <c r="A59" s="25">
        <v>48</v>
      </c>
      <c r="B59" s="32" t="s">
        <v>105</v>
      </c>
      <c r="C59" s="27" t="s">
        <v>40</v>
      </c>
      <c r="D59" s="33">
        <v>10</v>
      </c>
      <c r="E59" s="28"/>
      <c r="F59" s="29">
        <f t="shared" si="6"/>
        <v>0</v>
      </c>
      <c r="G59" s="29">
        <f t="shared" si="7"/>
        <v>0</v>
      </c>
      <c r="H59" s="29">
        <f t="shared" si="8"/>
        <v>0</v>
      </c>
      <c r="I59" s="26" t="s">
        <v>106</v>
      </c>
      <c r="J59" s="27"/>
      <c r="K59" s="41"/>
    </row>
    <row r="60" spans="1:11" s="40" customFormat="1" ht="25.5">
      <c r="A60" s="25">
        <v>49</v>
      </c>
      <c r="B60" s="32" t="s">
        <v>107</v>
      </c>
      <c r="C60" s="27" t="s">
        <v>40</v>
      </c>
      <c r="D60" s="33">
        <v>10</v>
      </c>
      <c r="E60" s="28"/>
      <c r="F60" s="29">
        <f t="shared" si="6"/>
        <v>0</v>
      </c>
      <c r="G60" s="29">
        <f t="shared" si="7"/>
        <v>0</v>
      </c>
      <c r="H60" s="29">
        <f t="shared" si="8"/>
        <v>0</v>
      </c>
      <c r="I60" s="26" t="s">
        <v>108</v>
      </c>
      <c r="J60" s="27"/>
      <c r="K60" s="41"/>
    </row>
    <row r="61" spans="1:11" s="40" customFormat="1" ht="51">
      <c r="A61" s="25">
        <v>50</v>
      </c>
      <c r="B61" s="32" t="s">
        <v>109</v>
      </c>
      <c r="C61" s="27" t="s">
        <v>40</v>
      </c>
      <c r="D61" s="33">
        <v>10</v>
      </c>
      <c r="E61" s="28"/>
      <c r="F61" s="29">
        <f t="shared" si="6"/>
        <v>0</v>
      </c>
      <c r="G61" s="29">
        <f t="shared" si="7"/>
        <v>0</v>
      </c>
      <c r="H61" s="29">
        <f t="shared" si="8"/>
        <v>0</v>
      </c>
      <c r="I61" s="26" t="s">
        <v>110</v>
      </c>
      <c r="J61" s="27"/>
      <c r="K61" s="41"/>
    </row>
    <row r="62" spans="1:11" ht="63.75">
      <c r="A62" s="25">
        <v>51</v>
      </c>
      <c r="B62" s="32" t="s">
        <v>111</v>
      </c>
      <c r="C62" s="27" t="s">
        <v>15</v>
      </c>
      <c r="D62" s="33">
        <v>50</v>
      </c>
      <c r="E62" s="28"/>
      <c r="F62" s="29">
        <f t="shared" si="6"/>
        <v>0</v>
      </c>
      <c r="G62" s="29">
        <f t="shared" si="7"/>
        <v>0</v>
      </c>
      <c r="H62" s="29">
        <f t="shared" si="8"/>
        <v>0</v>
      </c>
      <c r="I62" s="26" t="s">
        <v>112</v>
      </c>
      <c r="J62" s="27"/>
      <c r="K62" s="41"/>
    </row>
    <row r="63" spans="1:11" ht="63.75">
      <c r="A63" s="25">
        <v>52</v>
      </c>
      <c r="B63" s="32" t="s">
        <v>113</v>
      </c>
      <c r="C63" s="27" t="s">
        <v>15</v>
      </c>
      <c r="D63" s="33">
        <v>50</v>
      </c>
      <c r="E63" s="28"/>
      <c r="F63" s="29">
        <f t="shared" si="6"/>
        <v>0</v>
      </c>
      <c r="G63" s="29">
        <f t="shared" si="7"/>
        <v>0</v>
      </c>
      <c r="H63" s="29">
        <f t="shared" si="8"/>
        <v>0</v>
      </c>
      <c r="I63" s="26" t="s">
        <v>114</v>
      </c>
      <c r="J63" s="27"/>
      <c r="K63" s="41"/>
    </row>
    <row r="64" spans="1:11" ht="25.5">
      <c r="A64" s="25">
        <v>53</v>
      </c>
      <c r="B64" s="32" t="s">
        <v>115</v>
      </c>
      <c r="C64" s="51" t="s">
        <v>91</v>
      </c>
      <c r="D64" s="52">
        <v>50</v>
      </c>
      <c r="E64" s="28"/>
      <c r="F64" s="29">
        <f t="shared" si="6"/>
        <v>0</v>
      </c>
      <c r="G64" s="29">
        <f t="shared" si="7"/>
        <v>0</v>
      </c>
      <c r="H64" s="29">
        <f t="shared" si="8"/>
        <v>0</v>
      </c>
      <c r="I64" s="26" t="s">
        <v>116</v>
      </c>
      <c r="J64" s="39"/>
      <c r="K64" s="40"/>
    </row>
    <row r="65" spans="1:11" ht="25.5">
      <c r="A65" s="25">
        <v>54</v>
      </c>
      <c r="B65" s="36" t="s">
        <v>117</v>
      </c>
      <c r="C65" s="51" t="s">
        <v>40</v>
      </c>
      <c r="D65" s="52">
        <v>50</v>
      </c>
      <c r="E65" s="28"/>
      <c r="F65" s="29">
        <f t="shared" si="6"/>
        <v>0</v>
      </c>
      <c r="G65" s="29">
        <f t="shared" si="7"/>
        <v>0</v>
      </c>
      <c r="H65" s="29">
        <f t="shared" si="8"/>
        <v>0</v>
      </c>
      <c r="I65" s="26" t="s">
        <v>118</v>
      </c>
      <c r="J65" s="39"/>
      <c r="K65" s="40"/>
    </row>
    <row r="66" spans="1:11">
      <c r="A66" s="25">
        <v>55</v>
      </c>
      <c r="B66" s="36" t="s">
        <v>119</v>
      </c>
      <c r="C66" s="51" t="s">
        <v>91</v>
      </c>
      <c r="D66" s="52">
        <v>20</v>
      </c>
      <c r="E66" s="28"/>
      <c r="F66" s="29">
        <f t="shared" si="6"/>
        <v>0</v>
      </c>
      <c r="G66" s="29">
        <f t="shared" si="7"/>
        <v>0</v>
      </c>
      <c r="H66" s="29">
        <f t="shared" si="8"/>
        <v>0</v>
      </c>
      <c r="I66" s="26" t="s">
        <v>120</v>
      </c>
      <c r="J66" s="39"/>
      <c r="K66" s="40"/>
    </row>
    <row r="67" spans="1:11" ht="38.25">
      <c r="A67" s="25">
        <v>56</v>
      </c>
      <c r="B67" s="32" t="s">
        <v>121</v>
      </c>
      <c r="C67" s="27" t="s">
        <v>40</v>
      </c>
      <c r="D67" s="33">
        <v>10</v>
      </c>
      <c r="E67" s="28"/>
      <c r="F67" s="29">
        <f t="shared" si="6"/>
        <v>0</v>
      </c>
      <c r="G67" s="29">
        <f t="shared" si="7"/>
        <v>0</v>
      </c>
      <c r="H67" s="29">
        <f t="shared" si="8"/>
        <v>0</v>
      </c>
      <c r="I67" s="26" t="s">
        <v>122</v>
      </c>
      <c r="J67" s="26"/>
      <c r="K67" s="53"/>
    </row>
    <row r="68" spans="1:11" s="40" customFormat="1">
      <c r="A68" s="25">
        <v>57</v>
      </c>
      <c r="B68" s="32" t="s">
        <v>123</v>
      </c>
      <c r="C68" s="27" t="s">
        <v>40</v>
      </c>
      <c r="D68" s="33">
        <v>1000</v>
      </c>
      <c r="E68" s="28"/>
      <c r="F68" s="29">
        <f t="shared" si="6"/>
        <v>0</v>
      </c>
      <c r="G68" s="29">
        <f t="shared" si="7"/>
        <v>0</v>
      </c>
      <c r="H68" s="29">
        <f t="shared" si="8"/>
        <v>0</v>
      </c>
      <c r="I68" s="26" t="s">
        <v>124</v>
      </c>
      <c r="J68" s="27"/>
      <c r="K68" s="41"/>
    </row>
    <row r="69" spans="1:11">
      <c r="A69" s="25">
        <v>58</v>
      </c>
      <c r="B69" s="32" t="s">
        <v>125</v>
      </c>
      <c r="C69" s="27" t="s">
        <v>40</v>
      </c>
      <c r="D69" s="33">
        <v>200</v>
      </c>
      <c r="E69" s="28"/>
      <c r="F69" s="29">
        <f t="shared" si="6"/>
        <v>0</v>
      </c>
      <c r="G69" s="29">
        <f t="shared" si="7"/>
        <v>0</v>
      </c>
      <c r="H69" s="29">
        <f t="shared" si="8"/>
        <v>0</v>
      </c>
      <c r="I69" s="26" t="s">
        <v>126</v>
      </c>
      <c r="J69" s="27"/>
      <c r="K69" s="41"/>
    </row>
    <row r="70" spans="1:11">
      <c r="A70" s="25">
        <v>59</v>
      </c>
      <c r="B70" s="32" t="s">
        <v>127</v>
      </c>
      <c r="C70" s="27" t="s">
        <v>40</v>
      </c>
      <c r="D70" s="33">
        <v>10</v>
      </c>
      <c r="E70" s="28"/>
      <c r="F70" s="29">
        <f t="shared" si="6"/>
        <v>0</v>
      </c>
      <c r="G70" s="29">
        <f t="shared" si="7"/>
        <v>0</v>
      </c>
      <c r="H70" s="29">
        <f t="shared" si="8"/>
        <v>0</v>
      </c>
      <c r="I70" s="26" t="s">
        <v>128</v>
      </c>
      <c r="J70" s="27"/>
      <c r="K70" s="41"/>
    </row>
    <row r="71" spans="1:11" ht="25.5">
      <c r="A71" s="25">
        <v>60</v>
      </c>
      <c r="B71" s="32" t="s">
        <v>129</v>
      </c>
      <c r="C71" s="27" t="s">
        <v>15</v>
      </c>
      <c r="D71" s="33">
        <v>200</v>
      </c>
      <c r="E71" s="28"/>
      <c r="F71" s="29">
        <f t="shared" si="6"/>
        <v>0</v>
      </c>
      <c r="G71" s="29">
        <f t="shared" si="7"/>
        <v>0</v>
      </c>
      <c r="H71" s="29">
        <f t="shared" si="8"/>
        <v>0</v>
      </c>
      <c r="I71" s="26" t="s">
        <v>130</v>
      </c>
      <c r="J71" s="27"/>
      <c r="K71" s="41"/>
    </row>
    <row r="72" spans="1:11">
      <c r="A72" s="25">
        <v>61</v>
      </c>
      <c r="B72" s="32" t="s">
        <v>131</v>
      </c>
      <c r="C72" s="27" t="s">
        <v>40</v>
      </c>
      <c r="D72" s="33">
        <v>1000</v>
      </c>
      <c r="E72" s="28"/>
      <c r="F72" s="29">
        <f t="shared" si="6"/>
        <v>0</v>
      </c>
      <c r="G72" s="29">
        <f t="shared" si="7"/>
        <v>0</v>
      </c>
      <c r="H72" s="29">
        <f t="shared" si="8"/>
        <v>0</v>
      </c>
      <c r="I72" s="26" t="s">
        <v>132</v>
      </c>
      <c r="J72" s="27"/>
      <c r="K72" s="41"/>
    </row>
    <row r="73" spans="1:11">
      <c r="A73" s="25">
        <v>62</v>
      </c>
      <c r="B73" s="32" t="s">
        <v>133</v>
      </c>
      <c r="C73" s="27" t="s">
        <v>40</v>
      </c>
      <c r="D73" s="33">
        <v>1000</v>
      </c>
      <c r="E73" s="28"/>
      <c r="F73" s="29">
        <f t="shared" si="6"/>
        <v>0</v>
      </c>
      <c r="G73" s="29">
        <f t="shared" si="7"/>
        <v>0</v>
      </c>
      <c r="H73" s="29">
        <f t="shared" si="8"/>
        <v>0</v>
      </c>
      <c r="I73" s="26" t="s">
        <v>132</v>
      </c>
      <c r="J73" s="27"/>
      <c r="K73" s="41"/>
    </row>
    <row r="74" spans="1:11">
      <c r="A74" s="25">
        <v>63</v>
      </c>
      <c r="B74" s="32" t="s">
        <v>133</v>
      </c>
      <c r="C74" s="27" t="s">
        <v>40</v>
      </c>
      <c r="D74" s="33">
        <v>2</v>
      </c>
      <c r="E74" s="28"/>
      <c r="F74" s="29">
        <f t="shared" si="6"/>
        <v>0</v>
      </c>
      <c r="G74" s="29">
        <f t="shared" si="7"/>
        <v>0</v>
      </c>
      <c r="H74" s="29">
        <f t="shared" si="8"/>
        <v>0</v>
      </c>
      <c r="I74" s="26" t="s">
        <v>134</v>
      </c>
      <c r="J74" s="27"/>
      <c r="K74" s="41"/>
    </row>
    <row r="75" spans="1:11">
      <c r="A75" s="25">
        <v>64</v>
      </c>
      <c r="B75" s="32" t="s">
        <v>135</v>
      </c>
      <c r="C75" s="27" t="s">
        <v>40</v>
      </c>
      <c r="D75" s="33">
        <v>500</v>
      </c>
      <c r="E75" s="28"/>
      <c r="F75" s="29">
        <f t="shared" si="6"/>
        <v>0</v>
      </c>
      <c r="G75" s="29">
        <f t="shared" si="7"/>
        <v>0</v>
      </c>
      <c r="H75" s="29">
        <f t="shared" si="8"/>
        <v>0</v>
      </c>
      <c r="I75" s="26" t="s">
        <v>136</v>
      </c>
      <c r="J75" s="27"/>
      <c r="K75" s="41"/>
    </row>
    <row r="76" spans="1:11">
      <c r="A76" s="25">
        <v>65</v>
      </c>
      <c r="B76" s="32" t="s">
        <v>137</v>
      </c>
      <c r="C76" s="27" t="s">
        <v>15</v>
      </c>
      <c r="D76" s="33">
        <v>3000</v>
      </c>
      <c r="E76" s="28"/>
      <c r="F76" s="29">
        <f t="shared" si="6"/>
        <v>0</v>
      </c>
      <c r="G76" s="29">
        <f t="shared" si="7"/>
        <v>0</v>
      </c>
      <c r="H76" s="29">
        <f t="shared" si="8"/>
        <v>0</v>
      </c>
      <c r="I76" s="26" t="s">
        <v>138</v>
      </c>
      <c r="J76" s="27"/>
      <c r="K76" s="41"/>
    </row>
    <row r="77" spans="1:11">
      <c r="A77" s="25">
        <v>66</v>
      </c>
      <c r="B77" s="32" t="s">
        <v>139</v>
      </c>
      <c r="C77" s="27" t="s">
        <v>40</v>
      </c>
      <c r="D77" s="33">
        <v>500</v>
      </c>
      <c r="E77" s="28"/>
      <c r="F77" s="29">
        <f t="shared" si="6"/>
        <v>0</v>
      </c>
      <c r="G77" s="29">
        <f t="shared" si="7"/>
        <v>0</v>
      </c>
      <c r="H77" s="29">
        <f t="shared" si="8"/>
        <v>0</v>
      </c>
      <c r="I77" s="26" t="s">
        <v>136</v>
      </c>
      <c r="J77" s="27"/>
      <c r="K77" s="41"/>
    </row>
    <row r="78" spans="1:11">
      <c r="A78" s="25">
        <v>67</v>
      </c>
      <c r="B78" s="32" t="s">
        <v>139</v>
      </c>
      <c r="C78" s="27" t="s">
        <v>40</v>
      </c>
      <c r="D78" s="33">
        <v>2</v>
      </c>
      <c r="E78" s="28"/>
      <c r="F78" s="29">
        <f t="shared" si="6"/>
        <v>0</v>
      </c>
      <c r="G78" s="29">
        <f t="shared" si="7"/>
        <v>0</v>
      </c>
      <c r="H78" s="29">
        <f t="shared" si="8"/>
        <v>0</v>
      </c>
      <c r="I78" s="26" t="s">
        <v>140</v>
      </c>
      <c r="J78" s="27"/>
      <c r="K78" s="41"/>
    </row>
    <row r="79" spans="1:11">
      <c r="A79" s="25">
        <v>68</v>
      </c>
      <c r="B79" s="32" t="s">
        <v>141</v>
      </c>
      <c r="C79" s="27" t="s">
        <v>40</v>
      </c>
      <c r="D79" s="33">
        <v>200</v>
      </c>
      <c r="E79" s="28"/>
      <c r="F79" s="29">
        <f t="shared" si="6"/>
        <v>0</v>
      </c>
      <c r="G79" s="29">
        <f t="shared" si="7"/>
        <v>0</v>
      </c>
      <c r="H79" s="29">
        <f t="shared" si="8"/>
        <v>0</v>
      </c>
      <c r="I79" s="26" t="s">
        <v>142</v>
      </c>
      <c r="J79" s="27"/>
      <c r="K79" s="41"/>
    </row>
    <row r="80" spans="1:11">
      <c r="A80" s="25">
        <v>69</v>
      </c>
      <c r="B80" s="32" t="s">
        <v>143</v>
      </c>
      <c r="C80" s="27" t="s">
        <v>15</v>
      </c>
      <c r="D80" s="33">
        <v>5000</v>
      </c>
      <c r="E80" s="28"/>
      <c r="F80" s="29">
        <f t="shared" si="6"/>
        <v>0</v>
      </c>
      <c r="G80" s="29">
        <f t="shared" si="7"/>
        <v>0</v>
      </c>
      <c r="H80" s="29">
        <f t="shared" si="8"/>
        <v>0</v>
      </c>
      <c r="I80" s="26" t="s">
        <v>138</v>
      </c>
      <c r="J80" s="27"/>
      <c r="K80" s="41"/>
    </row>
    <row r="81" spans="1:970">
      <c r="A81" s="25">
        <v>70</v>
      </c>
      <c r="B81" s="32" t="s">
        <v>144</v>
      </c>
      <c r="C81" s="27" t="s">
        <v>15</v>
      </c>
      <c r="D81" s="33">
        <v>100</v>
      </c>
      <c r="E81" s="28"/>
      <c r="F81" s="29">
        <f t="shared" ref="F81:F112" si="9">ROUND(D81*E81,2)</f>
        <v>0</v>
      </c>
      <c r="G81" s="29">
        <f t="shared" ref="G81:G112" si="10">ROUND(F81*0.23,2)</f>
        <v>0</v>
      </c>
      <c r="H81" s="29">
        <f t="shared" ref="H81:H112" si="11">F81+G81</f>
        <v>0</v>
      </c>
      <c r="I81" s="26" t="s">
        <v>145</v>
      </c>
      <c r="J81" s="27"/>
      <c r="K81" s="41"/>
    </row>
    <row r="82" spans="1:970" ht="25.5">
      <c r="A82" s="25">
        <v>71</v>
      </c>
      <c r="B82" s="32" t="s">
        <v>146</v>
      </c>
      <c r="C82" s="27" t="s">
        <v>40</v>
      </c>
      <c r="D82" s="33">
        <v>2</v>
      </c>
      <c r="E82" s="28"/>
      <c r="F82" s="29">
        <f t="shared" si="9"/>
        <v>0</v>
      </c>
      <c r="G82" s="29">
        <f t="shared" si="10"/>
        <v>0</v>
      </c>
      <c r="H82" s="29">
        <f t="shared" si="11"/>
        <v>0</v>
      </c>
      <c r="I82" s="26" t="s">
        <v>147</v>
      </c>
      <c r="J82" s="27"/>
      <c r="K82" s="41"/>
    </row>
    <row r="83" spans="1:970" ht="38.25">
      <c r="A83" s="25">
        <v>72</v>
      </c>
      <c r="B83" s="32" t="s">
        <v>148</v>
      </c>
      <c r="C83" s="27" t="s">
        <v>15</v>
      </c>
      <c r="D83" s="33">
        <v>1000</v>
      </c>
      <c r="E83" s="28"/>
      <c r="F83" s="29">
        <f t="shared" si="9"/>
        <v>0</v>
      </c>
      <c r="G83" s="29">
        <f t="shared" si="10"/>
        <v>0</v>
      </c>
      <c r="H83" s="29">
        <f t="shared" si="11"/>
        <v>0</v>
      </c>
      <c r="I83" s="26" t="s">
        <v>149</v>
      </c>
      <c r="J83" s="27"/>
      <c r="K83" s="41"/>
    </row>
    <row r="84" spans="1:970" ht="38.25">
      <c r="A84" s="54">
        <v>73</v>
      </c>
      <c r="B84" s="55" t="s">
        <v>150</v>
      </c>
      <c r="C84" s="56" t="s">
        <v>15</v>
      </c>
      <c r="D84" s="57">
        <v>1000</v>
      </c>
      <c r="E84" s="58"/>
      <c r="F84" s="29">
        <f t="shared" si="9"/>
        <v>0</v>
      </c>
      <c r="G84" s="29">
        <f t="shared" si="10"/>
        <v>0</v>
      </c>
      <c r="H84" s="59">
        <f t="shared" si="11"/>
        <v>0</v>
      </c>
      <c r="I84" s="60" t="s">
        <v>151</v>
      </c>
      <c r="J84" s="56"/>
      <c r="K84" s="41"/>
    </row>
    <row r="85" spans="1:970" s="16" customFormat="1" ht="38.25">
      <c r="A85" s="25">
        <v>74</v>
      </c>
      <c r="B85" s="32" t="s">
        <v>152</v>
      </c>
      <c r="C85" s="27" t="s">
        <v>15</v>
      </c>
      <c r="D85" s="33">
        <v>1000</v>
      </c>
      <c r="E85" s="28"/>
      <c r="F85" s="29">
        <f t="shared" si="9"/>
        <v>0</v>
      </c>
      <c r="G85" s="29">
        <f t="shared" si="10"/>
        <v>0</v>
      </c>
      <c r="H85" s="29">
        <f t="shared" si="11"/>
        <v>0</v>
      </c>
      <c r="I85" s="26" t="s">
        <v>153</v>
      </c>
      <c r="J85" s="27"/>
      <c r="K85" s="4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c r="FO85" s="11"/>
      <c r="FP85" s="11"/>
      <c r="FQ85" s="11"/>
      <c r="FR85" s="11"/>
      <c r="FS85" s="11"/>
      <c r="FT85" s="11"/>
      <c r="FU85" s="11"/>
      <c r="FV85" s="11"/>
      <c r="FW85" s="11"/>
      <c r="FX85" s="11"/>
      <c r="FY85" s="11"/>
      <c r="FZ85" s="11"/>
      <c r="GA85" s="11"/>
      <c r="GB85" s="11"/>
      <c r="GC85" s="11"/>
      <c r="GD85" s="11"/>
      <c r="GE85" s="11"/>
      <c r="GF85" s="11"/>
      <c r="GG85" s="11"/>
      <c r="GH85" s="11"/>
      <c r="GI85" s="11"/>
      <c r="GJ85" s="11"/>
      <c r="GK85" s="11"/>
      <c r="GL85" s="11"/>
      <c r="GM85" s="11"/>
      <c r="GN85" s="11"/>
      <c r="GO85" s="11"/>
      <c r="GP85" s="11"/>
      <c r="GQ85" s="11"/>
      <c r="GR85" s="11"/>
      <c r="GS85" s="11"/>
      <c r="GT85" s="11"/>
      <c r="GU85" s="11"/>
      <c r="GV85" s="11"/>
      <c r="GW85" s="11"/>
      <c r="GX85" s="11"/>
      <c r="GY85" s="11"/>
      <c r="GZ85" s="11"/>
      <c r="HA85" s="11"/>
      <c r="HB85" s="11"/>
      <c r="HC85" s="11"/>
      <c r="HD85" s="11"/>
      <c r="HE85" s="11"/>
      <c r="HF85" s="11"/>
      <c r="HG85" s="11"/>
      <c r="HH85" s="11"/>
      <c r="HI85" s="11"/>
      <c r="HJ85" s="11"/>
      <c r="HK85" s="11"/>
      <c r="HL85" s="11"/>
      <c r="HM85" s="11"/>
      <c r="HN85" s="11"/>
      <c r="HO85" s="11"/>
      <c r="HP85" s="11"/>
      <c r="HQ85" s="11"/>
      <c r="HR85" s="11"/>
      <c r="HS85" s="11"/>
      <c r="HT85" s="11"/>
      <c r="HU85" s="11"/>
      <c r="HV85" s="11"/>
      <c r="HW85" s="11"/>
      <c r="HX85" s="11"/>
      <c r="HY85" s="11"/>
      <c r="HZ85" s="11"/>
      <c r="IA85" s="11"/>
      <c r="IB85" s="11"/>
      <c r="IC85" s="11"/>
      <c r="ID85" s="11"/>
      <c r="IE85" s="11"/>
      <c r="IF85" s="11"/>
      <c r="IG85" s="11"/>
      <c r="IH85" s="11"/>
      <c r="II85" s="11"/>
      <c r="IJ85" s="11"/>
      <c r="IK85" s="11"/>
      <c r="IL85" s="11"/>
      <c r="IM85" s="11"/>
      <c r="IN85" s="11"/>
      <c r="IO85" s="11"/>
      <c r="IP85" s="11"/>
      <c r="IQ85" s="11"/>
      <c r="IR85" s="11"/>
      <c r="IS85" s="11"/>
      <c r="IT85" s="11"/>
      <c r="IU85" s="11"/>
      <c r="IV85" s="11"/>
      <c r="IW85" s="11"/>
      <c r="IX85" s="11"/>
      <c r="IY85" s="11"/>
      <c r="IZ85" s="11"/>
      <c r="JA85" s="11"/>
      <c r="JB85" s="11"/>
      <c r="JC85" s="11"/>
      <c r="JD85" s="11"/>
      <c r="JE85" s="11"/>
      <c r="JF85" s="11"/>
      <c r="JG85" s="11"/>
      <c r="JH85" s="11"/>
      <c r="JI85" s="11"/>
      <c r="JJ85" s="11"/>
      <c r="JK85" s="11"/>
      <c r="JL85" s="11"/>
      <c r="JM85" s="11"/>
      <c r="JN85" s="11"/>
      <c r="JO85" s="11"/>
      <c r="JP85" s="11"/>
      <c r="JQ85" s="11"/>
      <c r="JR85" s="11"/>
      <c r="JS85" s="11"/>
      <c r="JT85" s="11"/>
      <c r="JU85" s="11"/>
      <c r="JV85" s="11"/>
      <c r="JW85" s="11"/>
      <c r="JX85" s="11"/>
      <c r="JY85" s="11"/>
      <c r="JZ85" s="11"/>
      <c r="KA85" s="11"/>
      <c r="KB85" s="11"/>
      <c r="KC85" s="11"/>
      <c r="KD85" s="11"/>
      <c r="KE85" s="11"/>
      <c r="KF85" s="11"/>
      <c r="KG85" s="11"/>
      <c r="KH85" s="11"/>
      <c r="KI85" s="11"/>
      <c r="KJ85" s="11"/>
      <c r="KK85" s="11"/>
      <c r="KL85" s="11"/>
      <c r="KM85" s="11"/>
      <c r="KN85" s="11"/>
      <c r="KO85" s="11"/>
      <c r="KP85" s="11"/>
      <c r="KQ85" s="11"/>
      <c r="KR85" s="11"/>
      <c r="KS85" s="11"/>
      <c r="KT85" s="11"/>
      <c r="KU85" s="11"/>
      <c r="KV85" s="11"/>
      <c r="KW85" s="11"/>
      <c r="KX85" s="11"/>
      <c r="KY85" s="11"/>
      <c r="KZ85" s="11"/>
      <c r="LA85" s="11"/>
      <c r="LB85" s="11"/>
      <c r="LC85" s="11"/>
      <c r="LD85" s="11"/>
      <c r="LE85" s="11"/>
      <c r="LF85" s="11"/>
      <c r="LG85" s="11"/>
      <c r="LH85" s="11"/>
      <c r="LI85" s="11"/>
      <c r="LJ85" s="11"/>
      <c r="LK85" s="11"/>
      <c r="LL85" s="11"/>
      <c r="LM85" s="11"/>
      <c r="LN85" s="11"/>
      <c r="LO85" s="11"/>
      <c r="LP85" s="11"/>
      <c r="LQ85" s="11"/>
      <c r="LR85" s="11"/>
      <c r="LS85" s="11"/>
      <c r="LT85" s="11"/>
      <c r="LU85" s="11"/>
      <c r="LV85" s="11"/>
      <c r="LW85" s="11"/>
      <c r="LX85" s="11"/>
      <c r="LY85" s="11"/>
      <c r="LZ85" s="11"/>
      <c r="MA85" s="11"/>
      <c r="MB85" s="11"/>
      <c r="MC85" s="11"/>
      <c r="MD85" s="11"/>
      <c r="ME85" s="11"/>
      <c r="MF85" s="11"/>
      <c r="MG85" s="11"/>
      <c r="MH85" s="11"/>
      <c r="MI85" s="11"/>
      <c r="MJ85" s="11"/>
      <c r="MK85" s="11"/>
      <c r="ML85" s="11"/>
      <c r="MM85" s="11"/>
      <c r="MN85" s="11"/>
      <c r="MO85" s="11"/>
      <c r="MP85" s="11"/>
      <c r="MQ85" s="11"/>
      <c r="MR85" s="11"/>
      <c r="MS85" s="11"/>
      <c r="MT85" s="11"/>
      <c r="MU85" s="11"/>
      <c r="MV85" s="11"/>
      <c r="MW85" s="11"/>
      <c r="MX85" s="11"/>
      <c r="MY85" s="11"/>
      <c r="MZ85" s="11"/>
      <c r="NA85" s="11"/>
      <c r="NB85" s="11"/>
      <c r="NC85" s="11"/>
      <c r="ND85" s="11"/>
      <c r="NE85" s="11"/>
      <c r="NF85" s="11"/>
      <c r="NG85" s="11"/>
      <c r="NH85" s="11"/>
      <c r="NI85" s="11"/>
      <c r="NJ85" s="11"/>
      <c r="NK85" s="11"/>
      <c r="NL85" s="11"/>
      <c r="NM85" s="11"/>
      <c r="NN85" s="11"/>
      <c r="NO85" s="11"/>
      <c r="NP85" s="11"/>
      <c r="NQ85" s="11"/>
      <c r="NR85" s="11"/>
      <c r="NS85" s="11"/>
      <c r="NT85" s="11"/>
      <c r="NU85" s="11"/>
      <c r="NV85" s="11"/>
      <c r="NW85" s="11"/>
      <c r="NX85" s="11"/>
      <c r="NY85" s="11"/>
      <c r="NZ85" s="11"/>
      <c r="OA85" s="11"/>
      <c r="OB85" s="11"/>
      <c r="OC85" s="11"/>
      <c r="OD85" s="11"/>
      <c r="OE85" s="11"/>
      <c r="OF85" s="11"/>
      <c r="OG85" s="11"/>
      <c r="OH85" s="11"/>
      <c r="OI85" s="11"/>
      <c r="OJ85" s="11"/>
      <c r="OK85" s="11"/>
      <c r="OL85" s="11"/>
      <c r="OM85" s="11"/>
      <c r="ON85" s="11"/>
      <c r="OO85" s="11"/>
      <c r="OP85" s="11"/>
      <c r="OQ85" s="11"/>
      <c r="OR85" s="11"/>
      <c r="OS85" s="11"/>
      <c r="OT85" s="11"/>
      <c r="OU85" s="11"/>
      <c r="OV85" s="11"/>
      <c r="OW85" s="11"/>
      <c r="OX85" s="11"/>
      <c r="OY85" s="11"/>
      <c r="OZ85" s="11"/>
      <c r="PA85" s="11"/>
      <c r="PB85" s="11"/>
      <c r="PC85" s="11"/>
      <c r="PD85" s="11"/>
      <c r="PE85" s="11"/>
      <c r="PF85" s="11"/>
      <c r="PG85" s="11"/>
      <c r="PH85" s="11"/>
      <c r="PI85" s="11"/>
      <c r="PJ85" s="11"/>
      <c r="PK85" s="11"/>
      <c r="PL85" s="11"/>
      <c r="PM85" s="11"/>
      <c r="PN85" s="11"/>
      <c r="PO85" s="11"/>
      <c r="PP85" s="11"/>
      <c r="PQ85" s="11"/>
      <c r="PR85" s="11"/>
      <c r="PS85" s="11"/>
      <c r="PT85" s="11"/>
      <c r="PU85" s="11"/>
      <c r="PV85" s="11"/>
      <c r="PW85" s="11"/>
      <c r="PX85" s="11"/>
      <c r="PY85" s="11"/>
      <c r="PZ85" s="11"/>
      <c r="QA85" s="11"/>
      <c r="QB85" s="11"/>
      <c r="QC85" s="11"/>
      <c r="QD85" s="11"/>
      <c r="QE85" s="11"/>
      <c r="QF85" s="11"/>
      <c r="QG85" s="11"/>
      <c r="QH85" s="11"/>
      <c r="QI85" s="11"/>
      <c r="QJ85" s="11"/>
      <c r="QK85" s="11"/>
      <c r="QL85" s="11"/>
      <c r="QM85" s="11"/>
      <c r="QN85" s="11"/>
      <c r="QO85" s="11"/>
      <c r="QP85" s="11"/>
      <c r="QQ85" s="11"/>
      <c r="QR85" s="11"/>
      <c r="QS85" s="11"/>
      <c r="QT85" s="11"/>
      <c r="QU85" s="11"/>
      <c r="QV85" s="11"/>
      <c r="QW85" s="11"/>
      <c r="QX85" s="11"/>
      <c r="QY85" s="11"/>
      <c r="QZ85" s="11"/>
      <c r="RA85" s="11"/>
      <c r="RB85" s="11"/>
      <c r="RC85" s="11"/>
      <c r="RD85" s="11"/>
      <c r="RE85" s="11"/>
      <c r="RF85" s="11"/>
      <c r="RG85" s="11"/>
      <c r="RH85" s="11"/>
      <c r="RI85" s="11"/>
      <c r="RJ85" s="11"/>
      <c r="RK85" s="11"/>
      <c r="RL85" s="11"/>
      <c r="RM85" s="11"/>
      <c r="RN85" s="11"/>
      <c r="RO85" s="11"/>
      <c r="RP85" s="11"/>
      <c r="RQ85" s="11"/>
      <c r="RR85" s="11"/>
      <c r="RS85" s="11"/>
      <c r="RT85" s="11"/>
      <c r="RU85" s="11"/>
      <c r="RV85" s="11"/>
      <c r="RW85" s="11"/>
      <c r="RX85" s="11"/>
      <c r="RY85" s="11"/>
      <c r="RZ85" s="11"/>
      <c r="SA85" s="11"/>
      <c r="SB85" s="11"/>
      <c r="SC85" s="11"/>
      <c r="SD85" s="11"/>
      <c r="SE85" s="11"/>
      <c r="SF85" s="11"/>
      <c r="SG85" s="11"/>
      <c r="SH85" s="11"/>
      <c r="SI85" s="11"/>
      <c r="SJ85" s="11"/>
      <c r="SK85" s="11"/>
      <c r="SL85" s="11"/>
      <c r="SM85" s="11"/>
      <c r="SN85" s="11"/>
      <c r="SO85" s="11"/>
      <c r="SP85" s="11"/>
      <c r="SQ85" s="11"/>
      <c r="SR85" s="11"/>
      <c r="SS85" s="11"/>
      <c r="ST85" s="11"/>
      <c r="SU85" s="11"/>
      <c r="SV85" s="11"/>
      <c r="SW85" s="11"/>
      <c r="SX85" s="11"/>
      <c r="SY85" s="11"/>
      <c r="SZ85" s="11"/>
      <c r="TA85" s="11"/>
      <c r="TB85" s="11"/>
      <c r="TC85" s="11"/>
      <c r="TD85" s="11"/>
      <c r="TE85" s="11"/>
      <c r="TF85" s="11"/>
      <c r="TG85" s="11"/>
      <c r="TH85" s="11"/>
      <c r="TI85" s="11"/>
      <c r="TJ85" s="11"/>
      <c r="TK85" s="11"/>
      <c r="TL85" s="11"/>
      <c r="TM85" s="11"/>
      <c r="TN85" s="11"/>
      <c r="TO85" s="11"/>
      <c r="TP85" s="11"/>
      <c r="TQ85" s="11"/>
      <c r="TR85" s="11"/>
      <c r="TS85" s="11"/>
      <c r="TT85" s="11"/>
      <c r="TU85" s="11"/>
      <c r="TV85" s="11"/>
      <c r="TW85" s="11"/>
      <c r="TX85" s="11"/>
      <c r="TY85" s="11"/>
      <c r="TZ85" s="11"/>
      <c r="UA85" s="11"/>
      <c r="UB85" s="11"/>
      <c r="UC85" s="11"/>
      <c r="UD85" s="11"/>
      <c r="UE85" s="11"/>
      <c r="UF85" s="11"/>
      <c r="UG85" s="11"/>
      <c r="UH85" s="11"/>
      <c r="UI85" s="11"/>
      <c r="UJ85" s="11"/>
      <c r="UK85" s="11"/>
      <c r="UL85" s="11"/>
      <c r="UM85" s="11"/>
      <c r="UN85" s="11"/>
      <c r="UO85" s="11"/>
      <c r="UP85" s="11"/>
      <c r="UQ85" s="11"/>
      <c r="UR85" s="11"/>
      <c r="US85" s="11"/>
      <c r="UT85" s="11"/>
      <c r="UU85" s="11"/>
      <c r="UV85" s="11"/>
      <c r="UW85" s="11"/>
      <c r="UX85" s="11"/>
      <c r="UY85" s="11"/>
      <c r="UZ85" s="11"/>
      <c r="VA85" s="11"/>
      <c r="VB85" s="11"/>
      <c r="VC85" s="11"/>
      <c r="VD85" s="11"/>
      <c r="VE85" s="11"/>
      <c r="VF85" s="11"/>
      <c r="VG85" s="11"/>
      <c r="VH85" s="11"/>
      <c r="VI85" s="11"/>
      <c r="VJ85" s="11"/>
      <c r="VK85" s="11"/>
      <c r="VL85" s="11"/>
      <c r="VM85" s="11"/>
      <c r="VN85" s="11"/>
      <c r="VO85" s="11"/>
      <c r="VP85" s="11"/>
      <c r="VQ85" s="11"/>
      <c r="VR85" s="11"/>
      <c r="VS85" s="11"/>
      <c r="VT85" s="11"/>
      <c r="VU85" s="11"/>
      <c r="VV85" s="11"/>
      <c r="VW85" s="11"/>
      <c r="VX85" s="11"/>
      <c r="VY85" s="11"/>
      <c r="VZ85" s="11"/>
      <c r="WA85" s="11"/>
      <c r="WB85" s="11"/>
      <c r="WC85" s="11"/>
      <c r="WD85" s="11"/>
      <c r="WE85" s="11"/>
      <c r="WF85" s="11"/>
      <c r="WG85" s="11"/>
      <c r="WH85" s="11"/>
      <c r="WI85" s="11"/>
      <c r="WJ85" s="11"/>
      <c r="WK85" s="11"/>
      <c r="WL85" s="11"/>
      <c r="WM85" s="11"/>
      <c r="WN85" s="11"/>
      <c r="WO85" s="11"/>
      <c r="WP85" s="11"/>
      <c r="WQ85" s="11"/>
      <c r="WR85" s="11"/>
      <c r="WS85" s="11"/>
      <c r="WT85" s="11"/>
      <c r="WU85" s="11"/>
      <c r="WV85" s="11"/>
      <c r="WW85" s="11"/>
      <c r="WX85" s="11"/>
      <c r="WY85" s="11"/>
      <c r="WZ85" s="11"/>
      <c r="XA85" s="11"/>
      <c r="XB85" s="11"/>
      <c r="XC85" s="11"/>
      <c r="XD85" s="11"/>
      <c r="XE85" s="11"/>
      <c r="XF85" s="11"/>
      <c r="XG85" s="11"/>
      <c r="XH85" s="11"/>
      <c r="XI85" s="11"/>
      <c r="XJ85" s="11"/>
      <c r="XK85" s="11"/>
      <c r="XL85" s="11"/>
      <c r="XM85" s="11"/>
      <c r="XN85" s="11"/>
      <c r="XO85" s="11"/>
      <c r="XP85" s="11"/>
      <c r="XQ85" s="11"/>
      <c r="XR85" s="11"/>
      <c r="XS85" s="11"/>
      <c r="XT85" s="11"/>
      <c r="XU85" s="11"/>
      <c r="XV85" s="11"/>
      <c r="XW85" s="11"/>
      <c r="XX85" s="11"/>
      <c r="XY85" s="11"/>
      <c r="XZ85" s="11"/>
      <c r="YA85" s="11"/>
      <c r="YB85" s="11"/>
      <c r="YC85" s="11"/>
      <c r="YD85" s="11"/>
      <c r="YE85" s="11"/>
      <c r="YF85" s="11"/>
      <c r="YG85" s="11"/>
      <c r="YH85" s="11"/>
      <c r="YI85" s="11"/>
      <c r="YJ85" s="11"/>
      <c r="YK85" s="11"/>
      <c r="YL85" s="11"/>
      <c r="YM85" s="11"/>
      <c r="YN85" s="11"/>
      <c r="YO85" s="11"/>
      <c r="YP85" s="11"/>
      <c r="YQ85" s="11"/>
      <c r="YR85" s="11"/>
      <c r="YS85" s="11"/>
      <c r="YT85" s="11"/>
      <c r="YU85" s="11"/>
      <c r="YV85" s="11"/>
      <c r="YW85" s="11"/>
      <c r="YX85" s="11"/>
      <c r="YY85" s="11"/>
      <c r="YZ85" s="11"/>
      <c r="ZA85" s="11"/>
      <c r="ZB85" s="11"/>
      <c r="ZC85" s="11"/>
      <c r="ZD85" s="11"/>
      <c r="ZE85" s="11"/>
      <c r="ZF85" s="11"/>
      <c r="ZG85" s="11"/>
      <c r="ZH85" s="11"/>
      <c r="ZI85" s="11"/>
      <c r="ZJ85" s="11"/>
      <c r="ZK85" s="11"/>
      <c r="ZL85" s="11"/>
      <c r="ZM85" s="11"/>
      <c r="ZN85" s="11"/>
      <c r="ZO85" s="11"/>
      <c r="ZP85" s="11"/>
      <c r="ZQ85" s="11"/>
      <c r="ZR85" s="11"/>
      <c r="ZS85" s="11"/>
      <c r="ZT85" s="11"/>
      <c r="ZU85" s="11"/>
      <c r="ZV85" s="11"/>
      <c r="ZW85" s="11"/>
      <c r="ZX85" s="11"/>
      <c r="ZY85" s="11"/>
      <c r="ZZ85" s="11"/>
      <c r="AAA85" s="11"/>
      <c r="AAB85" s="11"/>
      <c r="AAC85" s="11"/>
      <c r="AAD85" s="11"/>
      <c r="AAE85" s="11"/>
      <c r="AAF85" s="11"/>
      <c r="AAG85" s="11"/>
      <c r="AAH85" s="11"/>
      <c r="AAI85" s="11"/>
      <c r="AAJ85" s="11"/>
      <c r="AAK85" s="11"/>
      <c r="AAL85" s="11"/>
      <c r="AAM85" s="11"/>
      <c r="AAN85" s="11"/>
      <c r="AAO85" s="11"/>
      <c r="AAP85" s="11"/>
      <c r="AAQ85" s="11"/>
      <c r="AAR85" s="11"/>
      <c r="AAS85" s="11"/>
      <c r="AAT85" s="11"/>
      <c r="AAU85" s="11"/>
      <c r="AAV85" s="11"/>
      <c r="AAW85" s="11"/>
      <c r="AAX85" s="11"/>
      <c r="AAY85" s="11"/>
      <c r="AAZ85" s="11"/>
      <c r="ABA85" s="11"/>
      <c r="ABB85" s="11"/>
      <c r="ABC85" s="11"/>
      <c r="ABD85" s="11"/>
      <c r="ABE85" s="11"/>
      <c r="ABF85" s="11"/>
      <c r="ABG85" s="11"/>
      <c r="ABH85" s="11"/>
      <c r="ABI85" s="11"/>
      <c r="ABJ85" s="11"/>
      <c r="ABK85" s="11"/>
      <c r="ABL85" s="11"/>
      <c r="ABM85" s="11"/>
      <c r="ABN85" s="11"/>
      <c r="ABO85" s="11"/>
      <c r="ABP85" s="11"/>
      <c r="ABQ85" s="11"/>
      <c r="ABR85" s="11"/>
      <c r="ABS85" s="11"/>
      <c r="ABT85" s="11"/>
      <c r="ABU85" s="11"/>
      <c r="ABV85" s="11"/>
      <c r="ABW85" s="11"/>
      <c r="ABX85" s="11"/>
      <c r="ABY85" s="11"/>
      <c r="ABZ85" s="11"/>
      <c r="ACA85" s="11"/>
      <c r="ACB85" s="11"/>
      <c r="ACC85" s="11"/>
      <c r="ACD85" s="11"/>
      <c r="ACE85" s="11"/>
      <c r="ACF85" s="11"/>
      <c r="ACG85" s="11"/>
      <c r="ACH85" s="11"/>
      <c r="ACI85" s="11"/>
      <c r="ACJ85" s="11"/>
      <c r="ACK85" s="11"/>
      <c r="ACL85" s="11"/>
      <c r="ACM85" s="11"/>
      <c r="ACN85" s="11"/>
      <c r="ACO85" s="11"/>
      <c r="ACP85" s="11"/>
      <c r="ACQ85" s="11"/>
      <c r="ACR85" s="11"/>
      <c r="ACS85" s="11"/>
      <c r="ACT85" s="11"/>
      <c r="ACU85" s="11"/>
      <c r="ACV85" s="11"/>
      <c r="ACW85" s="11"/>
      <c r="ACX85" s="11"/>
      <c r="ACY85" s="11"/>
      <c r="ACZ85" s="11"/>
      <c r="ADA85" s="11"/>
      <c r="ADB85" s="11"/>
      <c r="ADC85" s="11"/>
      <c r="ADD85" s="11"/>
      <c r="ADE85" s="11"/>
      <c r="ADF85" s="11"/>
      <c r="ADG85" s="11"/>
      <c r="ADH85" s="11"/>
      <c r="ADI85" s="11"/>
      <c r="ADJ85" s="11"/>
      <c r="ADK85" s="11"/>
      <c r="ADL85" s="11"/>
      <c r="ADM85" s="11"/>
      <c r="ADN85" s="11"/>
      <c r="ADO85" s="11"/>
      <c r="ADP85" s="11"/>
      <c r="ADQ85" s="11"/>
      <c r="ADR85" s="11"/>
      <c r="ADS85" s="11"/>
      <c r="ADT85" s="11"/>
      <c r="ADU85" s="11"/>
      <c r="ADV85" s="11"/>
      <c r="ADW85" s="11"/>
      <c r="ADX85" s="11"/>
      <c r="ADY85" s="11"/>
      <c r="ADZ85" s="11"/>
      <c r="AEA85" s="11"/>
      <c r="AEB85" s="11"/>
      <c r="AEC85" s="11"/>
      <c r="AED85" s="11"/>
      <c r="AEE85" s="11"/>
      <c r="AEF85" s="11"/>
      <c r="AEG85" s="11"/>
      <c r="AEH85" s="11"/>
      <c r="AEI85" s="11"/>
      <c r="AEJ85" s="11"/>
      <c r="AEK85" s="11"/>
      <c r="AEL85" s="11"/>
      <c r="AEM85" s="11"/>
      <c r="AEN85" s="11"/>
      <c r="AEO85" s="11"/>
      <c r="AEP85" s="11"/>
      <c r="AEQ85" s="11"/>
      <c r="AER85" s="11"/>
      <c r="AES85" s="11"/>
      <c r="AET85" s="11"/>
      <c r="AEU85" s="11"/>
      <c r="AEV85" s="11"/>
      <c r="AEW85" s="11"/>
      <c r="AEX85" s="11"/>
      <c r="AEY85" s="11"/>
      <c r="AEZ85" s="11"/>
      <c r="AFA85" s="11"/>
      <c r="AFB85" s="11"/>
      <c r="AFC85" s="11"/>
      <c r="AFD85" s="11"/>
      <c r="AFE85" s="11"/>
      <c r="AFF85" s="11"/>
      <c r="AFG85" s="11"/>
      <c r="AFH85" s="11"/>
      <c r="AFI85" s="11"/>
      <c r="AFJ85" s="11"/>
      <c r="AFK85" s="11"/>
      <c r="AFL85" s="11"/>
      <c r="AFM85" s="11"/>
      <c r="AFN85" s="11"/>
      <c r="AFO85" s="11"/>
      <c r="AFP85" s="11"/>
      <c r="AFQ85" s="11"/>
      <c r="AFR85" s="11"/>
      <c r="AFS85" s="11"/>
      <c r="AFT85" s="11"/>
      <c r="AFU85" s="11"/>
      <c r="AFV85" s="11"/>
      <c r="AFW85" s="11"/>
      <c r="AFX85" s="11"/>
      <c r="AFY85" s="11"/>
      <c r="AFZ85" s="11"/>
      <c r="AGA85" s="11"/>
      <c r="AGB85" s="11"/>
      <c r="AGC85" s="11"/>
      <c r="AGD85" s="11"/>
      <c r="AGE85" s="11"/>
      <c r="AGF85" s="11"/>
      <c r="AGG85" s="11"/>
      <c r="AGH85" s="11"/>
      <c r="AGI85" s="11"/>
      <c r="AGJ85" s="11"/>
      <c r="AGK85" s="11"/>
      <c r="AGL85" s="11"/>
      <c r="AGM85" s="11"/>
      <c r="AGN85" s="11"/>
      <c r="AGO85" s="11"/>
      <c r="AGP85" s="11"/>
      <c r="AGQ85" s="11"/>
      <c r="AGR85" s="11"/>
      <c r="AGS85" s="11"/>
      <c r="AGT85" s="11"/>
      <c r="AGU85" s="11"/>
      <c r="AGV85" s="11"/>
      <c r="AGW85" s="11"/>
      <c r="AGX85" s="11"/>
      <c r="AGY85" s="11"/>
      <c r="AGZ85" s="11"/>
      <c r="AHA85" s="11"/>
      <c r="AHB85" s="11"/>
      <c r="AHC85" s="11"/>
      <c r="AHD85" s="11"/>
      <c r="AHE85" s="11"/>
      <c r="AHF85" s="11"/>
      <c r="AHG85" s="11"/>
      <c r="AHH85" s="11"/>
      <c r="AHI85" s="11"/>
      <c r="AHJ85" s="11"/>
      <c r="AHK85" s="11"/>
      <c r="AHL85" s="11"/>
      <c r="AHM85" s="11"/>
      <c r="AHN85" s="11"/>
      <c r="AHO85" s="11"/>
      <c r="AHP85" s="11"/>
      <c r="AHQ85" s="11"/>
      <c r="AHR85" s="11"/>
      <c r="AHS85" s="11"/>
      <c r="AHT85" s="11"/>
      <c r="AHU85" s="11"/>
      <c r="AHV85" s="11"/>
      <c r="AHW85" s="11"/>
      <c r="AHX85" s="11"/>
      <c r="AHY85" s="11"/>
      <c r="AHZ85" s="11"/>
      <c r="AIA85" s="11"/>
      <c r="AIB85" s="11"/>
      <c r="AIC85" s="11"/>
      <c r="AID85" s="11"/>
      <c r="AIE85" s="11"/>
      <c r="AIF85" s="11"/>
      <c r="AIG85" s="11"/>
      <c r="AIH85" s="11"/>
      <c r="AII85" s="11"/>
      <c r="AIJ85" s="11"/>
      <c r="AIK85" s="11"/>
      <c r="AIL85" s="11"/>
      <c r="AIM85" s="11"/>
      <c r="AIN85" s="11"/>
      <c r="AIO85" s="11"/>
      <c r="AIP85" s="11"/>
      <c r="AIQ85" s="11"/>
      <c r="AIR85" s="11"/>
      <c r="AIS85" s="11"/>
      <c r="AIT85" s="11"/>
      <c r="AIU85" s="11"/>
      <c r="AIV85" s="11"/>
      <c r="AIW85" s="11"/>
      <c r="AIX85" s="11"/>
      <c r="AIY85" s="11"/>
      <c r="AIZ85" s="11"/>
      <c r="AJA85" s="11"/>
      <c r="AJB85" s="11"/>
      <c r="AJC85" s="11"/>
      <c r="AJD85" s="11"/>
      <c r="AJE85" s="11"/>
      <c r="AJF85" s="11"/>
      <c r="AJG85" s="11"/>
      <c r="AJH85" s="11"/>
      <c r="AJI85" s="11"/>
      <c r="AJJ85" s="11"/>
      <c r="AJK85" s="11"/>
      <c r="AJL85" s="11"/>
      <c r="AJM85" s="11"/>
      <c r="AJN85" s="11"/>
      <c r="AJO85" s="11"/>
      <c r="AJP85" s="11"/>
      <c r="AJQ85" s="11"/>
      <c r="AJR85" s="11"/>
      <c r="AJS85" s="11"/>
      <c r="AJT85" s="11"/>
      <c r="AJU85" s="11"/>
      <c r="AJV85" s="11"/>
      <c r="AJW85" s="11"/>
      <c r="AJX85" s="11"/>
      <c r="AJY85" s="11"/>
      <c r="AJZ85" s="11"/>
      <c r="AKA85" s="11"/>
      <c r="AKB85" s="11"/>
      <c r="AKC85" s="11"/>
      <c r="AKD85" s="11"/>
      <c r="AKE85" s="11"/>
      <c r="AKF85" s="11"/>
      <c r="AKG85" s="11"/>
      <c r="AKH85" s="11"/>
    </row>
    <row r="86" spans="1:970" s="11" customFormat="1" ht="63.75">
      <c r="A86" s="25">
        <v>75</v>
      </c>
      <c r="B86" s="32" t="s">
        <v>154</v>
      </c>
      <c r="C86" s="27" t="s">
        <v>15</v>
      </c>
      <c r="D86" s="33">
        <v>4000</v>
      </c>
      <c r="E86" s="28"/>
      <c r="F86" s="29">
        <f t="shared" si="9"/>
        <v>0</v>
      </c>
      <c r="G86" s="29">
        <f t="shared" si="10"/>
        <v>0</v>
      </c>
      <c r="H86" s="29">
        <f t="shared" si="11"/>
        <v>0</v>
      </c>
      <c r="I86" s="26" t="s">
        <v>155</v>
      </c>
      <c r="J86" s="27"/>
      <c r="K86" s="41"/>
    </row>
    <row r="87" spans="1:970" s="16" customFormat="1" ht="76.5">
      <c r="A87" s="25">
        <v>76</v>
      </c>
      <c r="B87" s="32" t="s">
        <v>156</v>
      </c>
      <c r="C87" s="27" t="s">
        <v>15</v>
      </c>
      <c r="D87" s="33">
        <v>4000</v>
      </c>
      <c r="E87" s="28"/>
      <c r="F87" s="29">
        <f t="shared" si="9"/>
        <v>0</v>
      </c>
      <c r="G87" s="29">
        <f t="shared" si="10"/>
        <v>0</v>
      </c>
      <c r="H87" s="29">
        <f t="shared" si="11"/>
        <v>0</v>
      </c>
      <c r="I87" s="26" t="s">
        <v>157</v>
      </c>
      <c r="J87" s="27"/>
      <c r="K87" s="4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c r="FO87" s="11"/>
      <c r="FP87" s="11"/>
      <c r="FQ87" s="11"/>
      <c r="FR87" s="11"/>
      <c r="FS87" s="11"/>
      <c r="FT87" s="11"/>
      <c r="FU87" s="11"/>
      <c r="FV87" s="11"/>
      <c r="FW87" s="11"/>
      <c r="FX87" s="11"/>
      <c r="FY87" s="11"/>
      <c r="FZ87" s="11"/>
      <c r="GA87" s="11"/>
      <c r="GB87" s="11"/>
      <c r="GC87" s="11"/>
      <c r="GD87" s="11"/>
      <c r="GE87" s="11"/>
      <c r="GF87" s="11"/>
      <c r="GG87" s="11"/>
      <c r="GH87" s="11"/>
      <c r="GI87" s="11"/>
      <c r="GJ87" s="11"/>
      <c r="GK87" s="11"/>
      <c r="GL87" s="11"/>
      <c r="GM87" s="11"/>
      <c r="GN87" s="11"/>
      <c r="GO87" s="11"/>
      <c r="GP87" s="11"/>
      <c r="GQ87" s="11"/>
      <c r="GR87" s="11"/>
      <c r="GS87" s="11"/>
      <c r="GT87" s="11"/>
      <c r="GU87" s="11"/>
      <c r="GV87" s="11"/>
      <c r="GW87" s="11"/>
      <c r="GX87" s="11"/>
      <c r="GY87" s="11"/>
      <c r="GZ87" s="11"/>
      <c r="HA87" s="11"/>
      <c r="HB87" s="11"/>
      <c r="HC87" s="11"/>
      <c r="HD87" s="11"/>
      <c r="HE87" s="11"/>
      <c r="HF87" s="11"/>
      <c r="HG87" s="11"/>
      <c r="HH87" s="11"/>
      <c r="HI87" s="11"/>
      <c r="HJ87" s="11"/>
      <c r="HK87" s="11"/>
      <c r="HL87" s="11"/>
      <c r="HM87" s="11"/>
      <c r="HN87" s="11"/>
      <c r="HO87" s="11"/>
      <c r="HP87" s="11"/>
      <c r="HQ87" s="11"/>
      <c r="HR87" s="11"/>
      <c r="HS87" s="11"/>
      <c r="HT87" s="11"/>
      <c r="HU87" s="11"/>
      <c r="HV87" s="11"/>
      <c r="HW87" s="11"/>
      <c r="HX87" s="11"/>
      <c r="HY87" s="11"/>
      <c r="HZ87" s="11"/>
      <c r="IA87" s="11"/>
      <c r="IB87" s="11"/>
      <c r="IC87" s="11"/>
      <c r="ID87" s="11"/>
      <c r="IE87" s="11"/>
      <c r="IF87" s="11"/>
      <c r="IG87" s="11"/>
      <c r="IH87" s="11"/>
      <c r="II87" s="11"/>
      <c r="IJ87" s="11"/>
      <c r="IK87" s="11"/>
      <c r="IL87" s="11"/>
      <c r="IM87" s="11"/>
      <c r="IN87" s="11"/>
      <c r="IO87" s="11"/>
      <c r="IP87" s="11"/>
      <c r="IQ87" s="11"/>
      <c r="IR87" s="11"/>
      <c r="IS87" s="11"/>
      <c r="IT87" s="11"/>
      <c r="IU87" s="11"/>
      <c r="IV87" s="11"/>
      <c r="IW87" s="11"/>
      <c r="IX87" s="11"/>
      <c r="IY87" s="11"/>
      <c r="IZ87" s="11"/>
      <c r="JA87" s="11"/>
      <c r="JB87" s="11"/>
      <c r="JC87" s="11"/>
      <c r="JD87" s="11"/>
      <c r="JE87" s="11"/>
      <c r="JF87" s="11"/>
      <c r="JG87" s="11"/>
      <c r="JH87" s="11"/>
      <c r="JI87" s="11"/>
      <c r="JJ87" s="11"/>
      <c r="JK87" s="11"/>
      <c r="JL87" s="11"/>
      <c r="JM87" s="11"/>
      <c r="JN87" s="11"/>
      <c r="JO87" s="11"/>
      <c r="JP87" s="11"/>
      <c r="JQ87" s="11"/>
      <c r="JR87" s="11"/>
      <c r="JS87" s="11"/>
      <c r="JT87" s="11"/>
      <c r="JU87" s="11"/>
      <c r="JV87" s="11"/>
      <c r="JW87" s="11"/>
      <c r="JX87" s="11"/>
      <c r="JY87" s="11"/>
      <c r="JZ87" s="11"/>
      <c r="KA87" s="11"/>
      <c r="KB87" s="11"/>
      <c r="KC87" s="11"/>
      <c r="KD87" s="11"/>
      <c r="KE87" s="11"/>
      <c r="KF87" s="11"/>
      <c r="KG87" s="11"/>
      <c r="KH87" s="11"/>
      <c r="KI87" s="11"/>
      <c r="KJ87" s="11"/>
      <c r="KK87" s="11"/>
      <c r="KL87" s="11"/>
      <c r="KM87" s="11"/>
      <c r="KN87" s="11"/>
      <c r="KO87" s="11"/>
      <c r="KP87" s="11"/>
      <c r="KQ87" s="11"/>
      <c r="KR87" s="11"/>
      <c r="KS87" s="11"/>
      <c r="KT87" s="11"/>
      <c r="KU87" s="11"/>
      <c r="KV87" s="11"/>
      <c r="KW87" s="11"/>
      <c r="KX87" s="11"/>
      <c r="KY87" s="11"/>
      <c r="KZ87" s="11"/>
      <c r="LA87" s="11"/>
      <c r="LB87" s="11"/>
      <c r="LC87" s="11"/>
      <c r="LD87" s="11"/>
      <c r="LE87" s="11"/>
      <c r="LF87" s="11"/>
      <c r="LG87" s="11"/>
      <c r="LH87" s="11"/>
      <c r="LI87" s="11"/>
      <c r="LJ87" s="11"/>
      <c r="LK87" s="11"/>
      <c r="LL87" s="11"/>
      <c r="LM87" s="11"/>
      <c r="LN87" s="11"/>
      <c r="LO87" s="11"/>
      <c r="LP87" s="11"/>
      <c r="LQ87" s="11"/>
      <c r="LR87" s="11"/>
      <c r="LS87" s="11"/>
      <c r="LT87" s="11"/>
      <c r="LU87" s="11"/>
      <c r="LV87" s="11"/>
      <c r="LW87" s="11"/>
      <c r="LX87" s="11"/>
      <c r="LY87" s="11"/>
      <c r="LZ87" s="11"/>
      <c r="MA87" s="11"/>
      <c r="MB87" s="11"/>
      <c r="MC87" s="11"/>
      <c r="MD87" s="11"/>
      <c r="ME87" s="11"/>
      <c r="MF87" s="11"/>
      <c r="MG87" s="11"/>
      <c r="MH87" s="11"/>
      <c r="MI87" s="11"/>
      <c r="MJ87" s="11"/>
      <c r="MK87" s="11"/>
      <c r="ML87" s="11"/>
      <c r="MM87" s="11"/>
      <c r="MN87" s="11"/>
      <c r="MO87" s="11"/>
      <c r="MP87" s="11"/>
      <c r="MQ87" s="11"/>
      <c r="MR87" s="11"/>
      <c r="MS87" s="11"/>
      <c r="MT87" s="11"/>
      <c r="MU87" s="11"/>
      <c r="MV87" s="11"/>
      <c r="MW87" s="11"/>
      <c r="MX87" s="11"/>
      <c r="MY87" s="11"/>
      <c r="MZ87" s="11"/>
      <c r="NA87" s="11"/>
      <c r="NB87" s="11"/>
      <c r="NC87" s="11"/>
      <c r="ND87" s="11"/>
      <c r="NE87" s="11"/>
      <c r="NF87" s="11"/>
      <c r="NG87" s="11"/>
      <c r="NH87" s="11"/>
      <c r="NI87" s="11"/>
      <c r="NJ87" s="11"/>
      <c r="NK87" s="11"/>
      <c r="NL87" s="11"/>
      <c r="NM87" s="11"/>
      <c r="NN87" s="11"/>
      <c r="NO87" s="11"/>
      <c r="NP87" s="11"/>
      <c r="NQ87" s="11"/>
      <c r="NR87" s="11"/>
      <c r="NS87" s="11"/>
      <c r="NT87" s="11"/>
      <c r="NU87" s="11"/>
      <c r="NV87" s="11"/>
      <c r="NW87" s="11"/>
      <c r="NX87" s="11"/>
      <c r="NY87" s="11"/>
      <c r="NZ87" s="11"/>
      <c r="OA87" s="11"/>
      <c r="OB87" s="11"/>
      <c r="OC87" s="11"/>
      <c r="OD87" s="11"/>
      <c r="OE87" s="11"/>
      <c r="OF87" s="11"/>
      <c r="OG87" s="11"/>
      <c r="OH87" s="11"/>
      <c r="OI87" s="11"/>
      <c r="OJ87" s="11"/>
      <c r="OK87" s="11"/>
      <c r="OL87" s="11"/>
      <c r="OM87" s="11"/>
      <c r="ON87" s="11"/>
      <c r="OO87" s="11"/>
      <c r="OP87" s="11"/>
      <c r="OQ87" s="11"/>
      <c r="OR87" s="11"/>
      <c r="OS87" s="11"/>
      <c r="OT87" s="11"/>
      <c r="OU87" s="11"/>
      <c r="OV87" s="11"/>
      <c r="OW87" s="11"/>
      <c r="OX87" s="11"/>
      <c r="OY87" s="11"/>
      <c r="OZ87" s="11"/>
      <c r="PA87" s="11"/>
      <c r="PB87" s="11"/>
      <c r="PC87" s="11"/>
      <c r="PD87" s="11"/>
      <c r="PE87" s="11"/>
      <c r="PF87" s="11"/>
      <c r="PG87" s="11"/>
      <c r="PH87" s="11"/>
      <c r="PI87" s="11"/>
      <c r="PJ87" s="11"/>
      <c r="PK87" s="11"/>
      <c r="PL87" s="11"/>
      <c r="PM87" s="11"/>
      <c r="PN87" s="11"/>
      <c r="PO87" s="11"/>
      <c r="PP87" s="11"/>
      <c r="PQ87" s="11"/>
      <c r="PR87" s="11"/>
      <c r="PS87" s="11"/>
      <c r="PT87" s="11"/>
      <c r="PU87" s="11"/>
      <c r="PV87" s="11"/>
      <c r="PW87" s="11"/>
      <c r="PX87" s="11"/>
      <c r="PY87" s="11"/>
      <c r="PZ87" s="11"/>
      <c r="QA87" s="11"/>
      <c r="QB87" s="11"/>
      <c r="QC87" s="11"/>
      <c r="QD87" s="11"/>
      <c r="QE87" s="11"/>
      <c r="QF87" s="11"/>
      <c r="QG87" s="11"/>
      <c r="QH87" s="11"/>
      <c r="QI87" s="11"/>
      <c r="QJ87" s="11"/>
      <c r="QK87" s="11"/>
      <c r="QL87" s="11"/>
      <c r="QM87" s="11"/>
      <c r="QN87" s="11"/>
      <c r="QO87" s="11"/>
      <c r="QP87" s="11"/>
      <c r="QQ87" s="11"/>
      <c r="QR87" s="11"/>
      <c r="QS87" s="11"/>
      <c r="QT87" s="11"/>
      <c r="QU87" s="11"/>
      <c r="QV87" s="11"/>
      <c r="QW87" s="11"/>
      <c r="QX87" s="11"/>
      <c r="QY87" s="11"/>
      <c r="QZ87" s="11"/>
      <c r="RA87" s="11"/>
      <c r="RB87" s="11"/>
      <c r="RC87" s="11"/>
      <c r="RD87" s="11"/>
      <c r="RE87" s="11"/>
      <c r="RF87" s="11"/>
      <c r="RG87" s="11"/>
      <c r="RH87" s="11"/>
      <c r="RI87" s="11"/>
      <c r="RJ87" s="11"/>
      <c r="RK87" s="11"/>
      <c r="RL87" s="11"/>
      <c r="RM87" s="11"/>
      <c r="RN87" s="11"/>
      <c r="RO87" s="11"/>
      <c r="RP87" s="11"/>
      <c r="RQ87" s="11"/>
      <c r="RR87" s="11"/>
      <c r="RS87" s="11"/>
      <c r="RT87" s="11"/>
      <c r="RU87" s="11"/>
      <c r="RV87" s="11"/>
      <c r="RW87" s="11"/>
      <c r="RX87" s="11"/>
      <c r="RY87" s="11"/>
      <c r="RZ87" s="11"/>
      <c r="SA87" s="11"/>
      <c r="SB87" s="11"/>
      <c r="SC87" s="11"/>
      <c r="SD87" s="11"/>
      <c r="SE87" s="11"/>
      <c r="SF87" s="11"/>
      <c r="SG87" s="11"/>
      <c r="SH87" s="11"/>
      <c r="SI87" s="11"/>
      <c r="SJ87" s="11"/>
      <c r="SK87" s="11"/>
      <c r="SL87" s="11"/>
      <c r="SM87" s="11"/>
      <c r="SN87" s="11"/>
      <c r="SO87" s="11"/>
      <c r="SP87" s="11"/>
      <c r="SQ87" s="11"/>
      <c r="SR87" s="11"/>
      <c r="SS87" s="11"/>
      <c r="ST87" s="11"/>
      <c r="SU87" s="11"/>
      <c r="SV87" s="11"/>
      <c r="SW87" s="11"/>
      <c r="SX87" s="11"/>
      <c r="SY87" s="11"/>
      <c r="SZ87" s="11"/>
      <c r="TA87" s="11"/>
      <c r="TB87" s="11"/>
      <c r="TC87" s="11"/>
      <c r="TD87" s="11"/>
      <c r="TE87" s="11"/>
      <c r="TF87" s="11"/>
      <c r="TG87" s="11"/>
      <c r="TH87" s="11"/>
      <c r="TI87" s="11"/>
      <c r="TJ87" s="11"/>
      <c r="TK87" s="11"/>
      <c r="TL87" s="11"/>
      <c r="TM87" s="11"/>
      <c r="TN87" s="11"/>
      <c r="TO87" s="11"/>
      <c r="TP87" s="11"/>
      <c r="TQ87" s="11"/>
      <c r="TR87" s="11"/>
      <c r="TS87" s="11"/>
      <c r="TT87" s="11"/>
      <c r="TU87" s="11"/>
      <c r="TV87" s="11"/>
      <c r="TW87" s="11"/>
      <c r="TX87" s="11"/>
      <c r="TY87" s="11"/>
      <c r="TZ87" s="11"/>
      <c r="UA87" s="11"/>
      <c r="UB87" s="11"/>
      <c r="UC87" s="11"/>
      <c r="UD87" s="11"/>
      <c r="UE87" s="11"/>
      <c r="UF87" s="11"/>
      <c r="UG87" s="11"/>
      <c r="UH87" s="11"/>
      <c r="UI87" s="11"/>
      <c r="UJ87" s="11"/>
      <c r="UK87" s="11"/>
      <c r="UL87" s="11"/>
      <c r="UM87" s="11"/>
      <c r="UN87" s="11"/>
      <c r="UO87" s="11"/>
      <c r="UP87" s="11"/>
      <c r="UQ87" s="11"/>
      <c r="UR87" s="11"/>
      <c r="US87" s="11"/>
      <c r="UT87" s="11"/>
      <c r="UU87" s="11"/>
      <c r="UV87" s="11"/>
      <c r="UW87" s="11"/>
      <c r="UX87" s="11"/>
      <c r="UY87" s="11"/>
      <c r="UZ87" s="11"/>
      <c r="VA87" s="11"/>
      <c r="VB87" s="11"/>
      <c r="VC87" s="11"/>
      <c r="VD87" s="11"/>
      <c r="VE87" s="11"/>
      <c r="VF87" s="11"/>
      <c r="VG87" s="11"/>
      <c r="VH87" s="11"/>
      <c r="VI87" s="11"/>
      <c r="VJ87" s="11"/>
      <c r="VK87" s="11"/>
      <c r="VL87" s="11"/>
      <c r="VM87" s="11"/>
      <c r="VN87" s="11"/>
      <c r="VO87" s="11"/>
      <c r="VP87" s="11"/>
      <c r="VQ87" s="11"/>
      <c r="VR87" s="11"/>
      <c r="VS87" s="11"/>
      <c r="VT87" s="11"/>
      <c r="VU87" s="11"/>
      <c r="VV87" s="11"/>
      <c r="VW87" s="11"/>
      <c r="VX87" s="11"/>
      <c r="VY87" s="11"/>
      <c r="VZ87" s="11"/>
      <c r="WA87" s="11"/>
      <c r="WB87" s="11"/>
      <c r="WC87" s="11"/>
      <c r="WD87" s="11"/>
      <c r="WE87" s="11"/>
      <c r="WF87" s="11"/>
      <c r="WG87" s="11"/>
      <c r="WH87" s="11"/>
      <c r="WI87" s="11"/>
      <c r="WJ87" s="11"/>
      <c r="WK87" s="11"/>
      <c r="WL87" s="11"/>
      <c r="WM87" s="11"/>
      <c r="WN87" s="11"/>
      <c r="WO87" s="11"/>
      <c r="WP87" s="11"/>
      <c r="WQ87" s="11"/>
      <c r="WR87" s="11"/>
      <c r="WS87" s="11"/>
      <c r="WT87" s="11"/>
      <c r="WU87" s="11"/>
      <c r="WV87" s="11"/>
      <c r="WW87" s="11"/>
      <c r="WX87" s="11"/>
      <c r="WY87" s="11"/>
      <c r="WZ87" s="11"/>
      <c r="XA87" s="11"/>
      <c r="XB87" s="11"/>
      <c r="XC87" s="11"/>
      <c r="XD87" s="11"/>
      <c r="XE87" s="11"/>
      <c r="XF87" s="11"/>
      <c r="XG87" s="11"/>
      <c r="XH87" s="11"/>
      <c r="XI87" s="11"/>
      <c r="XJ87" s="11"/>
      <c r="XK87" s="11"/>
      <c r="XL87" s="11"/>
      <c r="XM87" s="11"/>
      <c r="XN87" s="11"/>
      <c r="XO87" s="11"/>
      <c r="XP87" s="11"/>
      <c r="XQ87" s="11"/>
      <c r="XR87" s="11"/>
      <c r="XS87" s="11"/>
      <c r="XT87" s="11"/>
      <c r="XU87" s="11"/>
      <c r="XV87" s="11"/>
      <c r="XW87" s="11"/>
      <c r="XX87" s="11"/>
      <c r="XY87" s="11"/>
      <c r="XZ87" s="11"/>
      <c r="YA87" s="11"/>
      <c r="YB87" s="11"/>
      <c r="YC87" s="11"/>
      <c r="YD87" s="11"/>
      <c r="YE87" s="11"/>
      <c r="YF87" s="11"/>
      <c r="YG87" s="11"/>
      <c r="YH87" s="11"/>
      <c r="YI87" s="11"/>
      <c r="YJ87" s="11"/>
      <c r="YK87" s="11"/>
      <c r="YL87" s="11"/>
      <c r="YM87" s="11"/>
      <c r="YN87" s="11"/>
      <c r="YO87" s="11"/>
      <c r="YP87" s="11"/>
      <c r="YQ87" s="11"/>
      <c r="YR87" s="11"/>
      <c r="YS87" s="11"/>
      <c r="YT87" s="11"/>
      <c r="YU87" s="11"/>
      <c r="YV87" s="11"/>
      <c r="YW87" s="11"/>
      <c r="YX87" s="11"/>
      <c r="YY87" s="11"/>
      <c r="YZ87" s="11"/>
      <c r="ZA87" s="11"/>
      <c r="ZB87" s="11"/>
      <c r="ZC87" s="11"/>
      <c r="ZD87" s="11"/>
      <c r="ZE87" s="11"/>
      <c r="ZF87" s="11"/>
      <c r="ZG87" s="11"/>
      <c r="ZH87" s="11"/>
      <c r="ZI87" s="11"/>
      <c r="ZJ87" s="11"/>
      <c r="ZK87" s="11"/>
      <c r="ZL87" s="11"/>
      <c r="ZM87" s="11"/>
      <c r="ZN87" s="11"/>
      <c r="ZO87" s="11"/>
      <c r="ZP87" s="11"/>
      <c r="ZQ87" s="11"/>
      <c r="ZR87" s="11"/>
      <c r="ZS87" s="11"/>
      <c r="ZT87" s="11"/>
      <c r="ZU87" s="11"/>
      <c r="ZV87" s="11"/>
      <c r="ZW87" s="11"/>
      <c r="ZX87" s="11"/>
      <c r="ZY87" s="11"/>
      <c r="ZZ87" s="11"/>
      <c r="AAA87" s="11"/>
      <c r="AAB87" s="11"/>
      <c r="AAC87" s="11"/>
      <c r="AAD87" s="11"/>
      <c r="AAE87" s="11"/>
      <c r="AAF87" s="11"/>
      <c r="AAG87" s="11"/>
      <c r="AAH87" s="11"/>
      <c r="AAI87" s="11"/>
      <c r="AAJ87" s="11"/>
      <c r="AAK87" s="11"/>
      <c r="AAL87" s="11"/>
      <c r="AAM87" s="11"/>
      <c r="AAN87" s="11"/>
      <c r="AAO87" s="11"/>
      <c r="AAP87" s="11"/>
      <c r="AAQ87" s="11"/>
      <c r="AAR87" s="11"/>
      <c r="AAS87" s="11"/>
      <c r="AAT87" s="11"/>
      <c r="AAU87" s="11"/>
      <c r="AAV87" s="11"/>
      <c r="AAW87" s="11"/>
      <c r="AAX87" s="11"/>
      <c r="AAY87" s="11"/>
      <c r="AAZ87" s="11"/>
      <c r="ABA87" s="11"/>
      <c r="ABB87" s="11"/>
      <c r="ABC87" s="11"/>
      <c r="ABD87" s="11"/>
      <c r="ABE87" s="11"/>
      <c r="ABF87" s="11"/>
      <c r="ABG87" s="11"/>
      <c r="ABH87" s="11"/>
      <c r="ABI87" s="11"/>
      <c r="ABJ87" s="11"/>
      <c r="ABK87" s="11"/>
      <c r="ABL87" s="11"/>
      <c r="ABM87" s="11"/>
      <c r="ABN87" s="11"/>
      <c r="ABO87" s="11"/>
      <c r="ABP87" s="11"/>
      <c r="ABQ87" s="11"/>
      <c r="ABR87" s="11"/>
      <c r="ABS87" s="11"/>
      <c r="ABT87" s="11"/>
      <c r="ABU87" s="11"/>
      <c r="ABV87" s="11"/>
      <c r="ABW87" s="11"/>
      <c r="ABX87" s="11"/>
      <c r="ABY87" s="11"/>
      <c r="ABZ87" s="11"/>
      <c r="ACA87" s="11"/>
      <c r="ACB87" s="11"/>
      <c r="ACC87" s="11"/>
      <c r="ACD87" s="11"/>
      <c r="ACE87" s="11"/>
      <c r="ACF87" s="11"/>
      <c r="ACG87" s="11"/>
      <c r="ACH87" s="11"/>
      <c r="ACI87" s="11"/>
      <c r="ACJ87" s="11"/>
      <c r="ACK87" s="11"/>
      <c r="ACL87" s="11"/>
      <c r="ACM87" s="11"/>
      <c r="ACN87" s="11"/>
      <c r="ACO87" s="11"/>
      <c r="ACP87" s="11"/>
      <c r="ACQ87" s="11"/>
      <c r="ACR87" s="11"/>
      <c r="ACS87" s="11"/>
      <c r="ACT87" s="11"/>
      <c r="ACU87" s="11"/>
      <c r="ACV87" s="11"/>
      <c r="ACW87" s="11"/>
      <c r="ACX87" s="11"/>
      <c r="ACY87" s="11"/>
      <c r="ACZ87" s="11"/>
      <c r="ADA87" s="11"/>
      <c r="ADB87" s="11"/>
      <c r="ADC87" s="11"/>
      <c r="ADD87" s="11"/>
      <c r="ADE87" s="11"/>
      <c r="ADF87" s="11"/>
      <c r="ADG87" s="11"/>
      <c r="ADH87" s="11"/>
      <c r="ADI87" s="11"/>
      <c r="ADJ87" s="11"/>
      <c r="ADK87" s="11"/>
      <c r="ADL87" s="11"/>
      <c r="ADM87" s="11"/>
      <c r="ADN87" s="11"/>
      <c r="ADO87" s="11"/>
      <c r="ADP87" s="11"/>
      <c r="ADQ87" s="11"/>
      <c r="ADR87" s="11"/>
      <c r="ADS87" s="11"/>
      <c r="ADT87" s="11"/>
      <c r="ADU87" s="11"/>
      <c r="ADV87" s="11"/>
      <c r="ADW87" s="11"/>
      <c r="ADX87" s="11"/>
      <c r="ADY87" s="11"/>
      <c r="ADZ87" s="11"/>
      <c r="AEA87" s="11"/>
      <c r="AEB87" s="11"/>
      <c r="AEC87" s="11"/>
      <c r="AED87" s="11"/>
      <c r="AEE87" s="11"/>
      <c r="AEF87" s="11"/>
      <c r="AEG87" s="11"/>
      <c r="AEH87" s="11"/>
      <c r="AEI87" s="11"/>
      <c r="AEJ87" s="11"/>
      <c r="AEK87" s="11"/>
      <c r="AEL87" s="11"/>
      <c r="AEM87" s="11"/>
      <c r="AEN87" s="11"/>
      <c r="AEO87" s="11"/>
      <c r="AEP87" s="11"/>
      <c r="AEQ87" s="11"/>
      <c r="AER87" s="11"/>
      <c r="AES87" s="11"/>
      <c r="AET87" s="11"/>
      <c r="AEU87" s="11"/>
      <c r="AEV87" s="11"/>
      <c r="AEW87" s="11"/>
      <c r="AEX87" s="11"/>
      <c r="AEY87" s="11"/>
      <c r="AEZ87" s="11"/>
      <c r="AFA87" s="11"/>
      <c r="AFB87" s="11"/>
      <c r="AFC87" s="11"/>
      <c r="AFD87" s="11"/>
      <c r="AFE87" s="11"/>
      <c r="AFF87" s="11"/>
      <c r="AFG87" s="11"/>
      <c r="AFH87" s="11"/>
      <c r="AFI87" s="11"/>
      <c r="AFJ87" s="11"/>
      <c r="AFK87" s="11"/>
      <c r="AFL87" s="11"/>
      <c r="AFM87" s="11"/>
      <c r="AFN87" s="11"/>
      <c r="AFO87" s="11"/>
      <c r="AFP87" s="11"/>
      <c r="AFQ87" s="11"/>
      <c r="AFR87" s="11"/>
      <c r="AFS87" s="11"/>
      <c r="AFT87" s="11"/>
      <c r="AFU87" s="11"/>
      <c r="AFV87" s="11"/>
      <c r="AFW87" s="11"/>
      <c r="AFX87" s="11"/>
      <c r="AFY87" s="11"/>
      <c r="AFZ87" s="11"/>
      <c r="AGA87" s="11"/>
      <c r="AGB87" s="11"/>
      <c r="AGC87" s="11"/>
      <c r="AGD87" s="11"/>
      <c r="AGE87" s="11"/>
      <c r="AGF87" s="11"/>
      <c r="AGG87" s="11"/>
      <c r="AGH87" s="11"/>
      <c r="AGI87" s="11"/>
      <c r="AGJ87" s="11"/>
      <c r="AGK87" s="11"/>
      <c r="AGL87" s="11"/>
      <c r="AGM87" s="11"/>
      <c r="AGN87" s="11"/>
      <c r="AGO87" s="11"/>
      <c r="AGP87" s="11"/>
      <c r="AGQ87" s="11"/>
      <c r="AGR87" s="11"/>
      <c r="AGS87" s="11"/>
      <c r="AGT87" s="11"/>
      <c r="AGU87" s="11"/>
      <c r="AGV87" s="11"/>
      <c r="AGW87" s="11"/>
      <c r="AGX87" s="11"/>
      <c r="AGY87" s="11"/>
      <c r="AGZ87" s="11"/>
      <c r="AHA87" s="11"/>
      <c r="AHB87" s="11"/>
      <c r="AHC87" s="11"/>
      <c r="AHD87" s="11"/>
      <c r="AHE87" s="11"/>
      <c r="AHF87" s="11"/>
      <c r="AHG87" s="11"/>
      <c r="AHH87" s="11"/>
      <c r="AHI87" s="11"/>
      <c r="AHJ87" s="11"/>
      <c r="AHK87" s="11"/>
      <c r="AHL87" s="11"/>
      <c r="AHM87" s="11"/>
      <c r="AHN87" s="11"/>
      <c r="AHO87" s="11"/>
      <c r="AHP87" s="11"/>
      <c r="AHQ87" s="11"/>
      <c r="AHR87" s="11"/>
      <c r="AHS87" s="11"/>
      <c r="AHT87" s="11"/>
      <c r="AHU87" s="11"/>
      <c r="AHV87" s="11"/>
      <c r="AHW87" s="11"/>
      <c r="AHX87" s="11"/>
      <c r="AHY87" s="11"/>
      <c r="AHZ87" s="11"/>
      <c r="AIA87" s="11"/>
      <c r="AIB87" s="11"/>
      <c r="AIC87" s="11"/>
      <c r="AID87" s="11"/>
      <c r="AIE87" s="11"/>
      <c r="AIF87" s="11"/>
      <c r="AIG87" s="11"/>
      <c r="AIH87" s="11"/>
      <c r="AII87" s="11"/>
      <c r="AIJ87" s="11"/>
      <c r="AIK87" s="11"/>
      <c r="AIL87" s="11"/>
      <c r="AIM87" s="11"/>
      <c r="AIN87" s="11"/>
      <c r="AIO87" s="11"/>
      <c r="AIP87" s="11"/>
      <c r="AIQ87" s="11"/>
      <c r="AIR87" s="11"/>
      <c r="AIS87" s="11"/>
      <c r="AIT87" s="11"/>
      <c r="AIU87" s="11"/>
      <c r="AIV87" s="11"/>
      <c r="AIW87" s="11"/>
      <c r="AIX87" s="11"/>
      <c r="AIY87" s="11"/>
      <c r="AIZ87" s="11"/>
      <c r="AJA87" s="11"/>
      <c r="AJB87" s="11"/>
      <c r="AJC87" s="11"/>
      <c r="AJD87" s="11"/>
      <c r="AJE87" s="11"/>
      <c r="AJF87" s="11"/>
      <c r="AJG87" s="11"/>
      <c r="AJH87" s="11"/>
      <c r="AJI87" s="11"/>
      <c r="AJJ87" s="11"/>
      <c r="AJK87" s="11"/>
      <c r="AJL87" s="11"/>
      <c r="AJM87" s="11"/>
      <c r="AJN87" s="11"/>
      <c r="AJO87" s="11"/>
      <c r="AJP87" s="11"/>
      <c r="AJQ87" s="11"/>
      <c r="AJR87" s="11"/>
      <c r="AJS87" s="11"/>
      <c r="AJT87" s="11"/>
      <c r="AJU87" s="11"/>
      <c r="AJV87" s="11"/>
      <c r="AJW87" s="11"/>
      <c r="AJX87" s="11"/>
      <c r="AJY87" s="11"/>
      <c r="AJZ87" s="11"/>
      <c r="AKA87" s="11"/>
      <c r="AKB87" s="11"/>
      <c r="AKC87" s="11"/>
      <c r="AKD87" s="11"/>
      <c r="AKE87" s="11"/>
      <c r="AKF87" s="11"/>
      <c r="AKG87" s="11"/>
      <c r="AKH87" s="11"/>
    </row>
    <row r="88" spans="1:970" ht="63.75">
      <c r="A88" s="25">
        <v>77</v>
      </c>
      <c r="B88" s="32" t="s">
        <v>158</v>
      </c>
      <c r="C88" s="27" t="s">
        <v>15</v>
      </c>
      <c r="D88" s="33">
        <v>4000</v>
      </c>
      <c r="E88" s="28"/>
      <c r="F88" s="29">
        <f t="shared" si="9"/>
        <v>0</v>
      </c>
      <c r="G88" s="29">
        <f t="shared" si="10"/>
        <v>0</v>
      </c>
      <c r="H88" s="29">
        <f t="shared" si="11"/>
        <v>0</v>
      </c>
      <c r="I88" s="26" t="s">
        <v>155</v>
      </c>
      <c r="J88" s="27"/>
      <c r="K88" s="41"/>
    </row>
    <row r="89" spans="1:970" ht="63.75">
      <c r="A89" s="25">
        <v>78</v>
      </c>
      <c r="B89" s="32" t="s">
        <v>159</v>
      </c>
      <c r="C89" s="27" t="s">
        <v>15</v>
      </c>
      <c r="D89" s="33">
        <v>4000</v>
      </c>
      <c r="E89" s="28"/>
      <c r="F89" s="29">
        <f t="shared" si="9"/>
        <v>0</v>
      </c>
      <c r="G89" s="29">
        <f t="shared" si="10"/>
        <v>0</v>
      </c>
      <c r="H89" s="29">
        <f t="shared" si="11"/>
        <v>0</v>
      </c>
      <c r="I89" s="26" t="s">
        <v>160</v>
      </c>
      <c r="J89" s="27"/>
      <c r="K89" s="41"/>
    </row>
    <row r="90" spans="1:970" ht="76.5">
      <c r="A90" s="25">
        <v>79</v>
      </c>
      <c r="B90" s="32" t="s">
        <v>161</v>
      </c>
      <c r="C90" s="27" t="s">
        <v>15</v>
      </c>
      <c r="D90" s="33">
        <v>1000</v>
      </c>
      <c r="E90" s="28"/>
      <c r="F90" s="29">
        <f t="shared" si="9"/>
        <v>0</v>
      </c>
      <c r="G90" s="29">
        <f t="shared" si="10"/>
        <v>0</v>
      </c>
      <c r="H90" s="29">
        <f t="shared" si="11"/>
        <v>0</v>
      </c>
      <c r="I90" s="26" t="s">
        <v>157</v>
      </c>
      <c r="J90" s="27"/>
      <c r="K90" s="41"/>
    </row>
    <row r="91" spans="1:970" ht="76.5">
      <c r="A91" s="25">
        <v>80</v>
      </c>
      <c r="B91" s="32" t="s">
        <v>162</v>
      </c>
      <c r="C91" s="27" t="s">
        <v>26</v>
      </c>
      <c r="D91" s="33">
        <v>1000</v>
      </c>
      <c r="E91" s="28"/>
      <c r="F91" s="29">
        <f t="shared" si="9"/>
        <v>0</v>
      </c>
      <c r="G91" s="29">
        <f t="shared" si="10"/>
        <v>0</v>
      </c>
      <c r="H91" s="29">
        <f t="shared" si="11"/>
        <v>0</v>
      </c>
      <c r="I91" s="26" t="s">
        <v>157</v>
      </c>
      <c r="J91" s="27"/>
      <c r="K91" s="41"/>
    </row>
    <row r="92" spans="1:970" ht="25.5">
      <c r="A92" s="25">
        <v>81</v>
      </c>
      <c r="B92" s="32" t="s">
        <v>163</v>
      </c>
      <c r="C92" s="51" t="s">
        <v>164</v>
      </c>
      <c r="D92" s="52">
        <v>10</v>
      </c>
      <c r="E92" s="28"/>
      <c r="F92" s="29">
        <f t="shared" si="9"/>
        <v>0</v>
      </c>
      <c r="G92" s="29">
        <f t="shared" si="10"/>
        <v>0</v>
      </c>
      <c r="H92" s="29">
        <f t="shared" si="11"/>
        <v>0</v>
      </c>
      <c r="I92" s="26" t="s">
        <v>165</v>
      </c>
      <c r="J92" s="27"/>
      <c r="K92" s="41"/>
    </row>
    <row r="93" spans="1:970" ht="25.5">
      <c r="A93" s="25">
        <v>82</v>
      </c>
      <c r="B93" s="32" t="s">
        <v>166</v>
      </c>
      <c r="C93" s="51" t="s">
        <v>164</v>
      </c>
      <c r="D93" s="52">
        <v>10</v>
      </c>
      <c r="E93" s="28"/>
      <c r="F93" s="29">
        <f t="shared" si="9"/>
        <v>0</v>
      </c>
      <c r="G93" s="29">
        <f t="shared" si="10"/>
        <v>0</v>
      </c>
      <c r="H93" s="29">
        <f t="shared" si="11"/>
        <v>0</v>
      </c>
      <c r="I93" s="26" t="s">
        <v>165</v>
      </c>
      <c r="J93" s="27"/>
      <c r="K93" s="41"/>
    </row>
    <row r="94" spans="1:970" ht="25.5">
      <c r="A94" s="25">
        <v>83</v>
      </c>
      <c r="B94" s="32" t="s">
        <v>167</v>
      </c>
      <c r="C94" s="51" t="s">
        <v>164</v>
      </c>
      <c r="D94" s="52">
        <v>10</v>
      </c>
      <c r="E94" s="28"/>
      <c r="F94" s="29">
        <f t="shared" si="9"/>
        <v>0</v>
      </c>
      <c r="G94" s="29">
        <f t="shared" si="10"/>
        <v>0</v>
      </c>
      <c r="H94" s="29">
        <f t="shared" si="11"/>
        <v>0</v>
      </c>
      <c r="I94" s="26" t="s">
        <v>165</v>
      </c>
      <c r="J94" s="27"/>
      <c r="K94" s="41"/>
    </row>
    <row r="95" spans="1:970" ht="25.5">
      <c r="A95" s="25">
        <v>84</v>
      </c>
      <c r="B95" s="32" t="s">
        <v>168</v>
      </c>
      <c r="C95" s="51" t="s">
        <v>164</v>
      </c>
      <c r="D95" s="52">
        <v>10</v>
      </c>
      <c r="E95" s="28"/>
      <c r="F95" s="29">
        <f t="shared" si="9"/>
        <v>0</v>
      </c>
      <c r="G95" s="29">
        <f t="shared" si="10"/>
        <v>0</v>
      </c>
      <c r="H95" s="29">
        <f t="shared" si="11"/>
        <v>0</v>
      </c>
      <c r="I95" s="26" t="s">
        <v>165</v>
      </c>
      <c r="J95" s="27"/>
      <c r="K95" s="41"/>
    </row>
    <row r="96" spans="1:970" ht="25.5">
      <c r="A96" s="25">
        <v>85</v>
      </c>
      <c r="B96" s="32" t="s">
        <v>169</v>
      </c>
      <c r="C96" s="51" t="s">
        <v>164</v>
      </c>
      <c r="D96" s="52">
        <v>10</v>
      </c>
      <c r="E96" s="28"/>
      <c r="F96" s="29">
        <f t="shared" si="9"/>
        <v>0</v>
      </c>
      <c r="G96" s="29">
        <f t="shared" si="10"/>
        <v>0</v>
      </c>
      <c r="H96" s="29">
        <f t="shared" si="11"/>
        <v>0</v>
      </c>
      <c r="I96" s="26" t="s">
        <v>165</v>
      </c>
      <c r="J96" s="27"/>
      <c r="K96" s="41"/>
    </row>
    <row r="97" spans="1:11" ht="25.5">
      <c r="A97" s="25">
        <v>86</v>
      </c>
      <c r="B97" s="32" t="s">
        <v>170</v>
      </c>
      <c r="C97" s="51" t="s">
        <v>164</v>
      </c>
      <c r="D97" s="52">
        <v>10</v>
      </c>
      <c r="E97" s="28"/>
      <c r="F97" s="29">
        <f t="shared" si="9"/>
        <v>0</v>
      </c>
      <c r="G97" s="29">
        <f t="shared" si="10"/>
        <v>0</v>
      </c>
      <c r="H97" s="29">
        <f t="shared" si="11"/>
        <v>0</v>
      </c>
      <c r="I97" s="26" t="s">
        <v>165</v>
      </c>
      <c r="J97" s="27"/>
      <c r="K97" s="41"/>
    </row>
    <row r="98" spans="1:11" ht="25.5">
      <c r="A98" s="25">
        <v>87</v>
      </c>
      <c r="B98" s="32" t="s">
        <v>171</v>
      </c>
      <c r="C98" s="51" t="s">
        <v>164</v>
      </c>
      <c r="D98" s="52">
        <v>10</v>
      </c>
      <c r="E98" s="28"/>
      <c r="F98" s="29">
        <f t="shared" si="9"/>
        <v>0</v>
      </c>
      <c r="G98" s="29">
        <f t="shared" si="10"/>
        <v>0</v>
      </c>
      <c r="H98" s="29">
        <f t="shared" si="11"/>
        <v>0</v>
      </c>
      <c r="I98" s="26" t="s">
        <v>165</v>
      </c>
      <c r="J98" s="27"/>
      <c r="K98" s="41"/>
    </row>
    <row r="99" spans="1:11" s="40" customFormat="1" ht="25.5">
      <c r="A99" s="25">
        <v>88</v>
      </c>
      <c r="B99" s="32" t="s">
        <v>172</v>
      </c>
      <c r="C99" s="51" t="s">
        <v>164</v>
      </c>
      <c r="D99" s="52">
        <v>10</v>
      </c>
      <c r="E99" s="28"/>
      <c r="F99" s="29">
        <f t="shared" si="9"/>
        <v>0</v>
      </c>
      <c r="G99" s="29">
        <f t="shared" si="10"/>
        <v>0</v>
      </c>
      <c r="H99" s="29">
        <f t="shared" si="11"/>
        <v>0</v>
      </c>
      <c r="I99" s="26" t="s">
        <v>165</v>
      </c>
      <c r="J99" s="27"/>
      <c r="K99" s="41"/>
    </row>
    <row r="100" spans="1:11" s="40" customFormat="1" ht="25.5">
      <c r="A100" s="25">
        <v>89</v>
      </c>
      <c r="B100" s="32" t="s">
        <v>173</v>
      </c>
      <c r="C100" s="51" t="s">
        <v>164</v>
      </c>
      <c r="D100" s="52">
        <v>10</v>
      </c>
      <c r="E100" s="28"/>
      <c r="F100" s="29">
        <f t="shared" si="9"/>
        <v>0</v>
      </c>
      <c r="G100" s="29">
        <f t="shared" si="10"/>
        <v>0</v>
      </c>
      <c r="H100" s="29">
        <f t="shared" si="11"/>
        <v>0</v>
      </c>
      <c r="I100" s="26" t="s">
        <v>165</v>
      </c>
      <c r="J100" s="27"/>
      <c r="K100" s="41"/>
    </row>
    <row r="101" spans="1:11" s="40" customFormat="1" ht="25.5">
      <c r="A101" s="25">
        <v>90</v>
      </c>
      <c r="B101" s="32" t="s">
        <v>174</v>
      </c>
      <c r="C101" s="51" t="s">
        <v>164</v>
      </c>
      <c r="D101" s="52">
        <v>10</v>
      </c>
      <c r="E101" s="28"/>
      <c r="F101" s="29">
        <f t="shared" si="9"/>
        <v>0</v>
      </c>
      <c r="G101" s="29">
        <f t="shared" si="10"/>
        <v>0</v>
      </c>
      <c r="H101" s="29">
        <f t="shared" si="11"/>
        <v>0</v>
      </c>
      <c r="I101" s="26" t="s">
        <v>165</v>
      </c>
      <c r="J101" s="27"/>
      <c r="K101" s="41"/>
    </row>
    <row r="102" spans="1:11" s="40" customFormat="1" ht="25.5">
      <c r="A102" s="25">
        <v>91</v>
      </c>
      <c r="B102" s="32" t="s">
        <v>175</v>
      </c>
      <c r="C102" s="51" t="s">
        <v>164</v>
      </c>
      <c r="D102" s="52">
        <v>10</v>
      </c>
      <c r="E102" s="28"/>
      <c r="F102" s="29">
        <f t="shared" si="9"/>
        <v>0</v>
      </c>
      <c r="G102" s="29">
        <f t="shared" si="10"/>
        <v>0</v>
      </c>
      <c r="H102" s="29">
        <f t="shared" si="11"/>
        <v>0</v>
      </c>
      <c r="I102" s="26" t="s">
        <v>165</v>
      </c>
      <c r="J102" s="27"/>
      <c r="K102" s="41"/>
    </row>
    <row r="103" spans="1:11" ht="25.5">
      <c r="A103" s="25">
        <v>92</v>
      </c>
      <c r="B103" s="32" t="s">
        <v>176</v>
      </c>
      <c r="C103" s="51" t="s">
        <v>164</v>
      </c>
      <c r="D103" s="52">
        <v>10</v>
      </c>
      <c r="E103" s="28"/>
      <c r="F103" s="29">
        <f t="shared" si="9"/>
        <v>0</v>
      </c>
      <c r="G103" s="29">
        <f t="shared" si="10"/>
        <v>0</v>
      </c>
      <c r="H103" s="29">
        <f t="shared" si="11"/>
        <v>0</v>
      </c>
      <c r="I103" s="26" t="s">
        <v>165</v>
      </c>
      <c r="J103" s="27"/>
      <c r="K103" s="41"/>
    </row>
    <row r="104" spans="1:11" ht="25.5">
      <c r="A104" s="25">
        <v>93</v>
      </c>
      <c r="B104" s="32" t="s">
        <v>177</v>
      </c>
      <c r="C104" s="51" t="s">
        <v>40</v>
      </c>
      <c r="D104" s="52">
        <v>5</v>
      </c>
      <c r="E104" s="28"/>
      <c r="F104" s="29">
        <f t="shared" si="9"/>
        <v>0</v>
      </c>
      <c r="G104" s="29">
        <f t="shared" si="10"/>
        <v>0</v>
      </c>
      <c r="H104" s="29">
        <f t="shared" si="11"/>
        <v>0</v>
      </c>
      <c r="I104" s="26" t="s">
        <v>165</v>
      </c>
      <c r="J104" s="27"/>
      <c r="K104" s="41"/>
    </row>
    <row r="105" spans="1:11">
      <c r="A105" s="25">
        <v>94</v>
      </c>
      <c r="B105" s="32" t="s">
        <v>178</v>
      </c>
      <c r="C105" s="27" t="s">
        <v>15</v>
      </c>
      <c r="D105" s="33">
        <v>100</v>
      </c>
      <c r="E105" s="28"/>
      <c r="F105" s="29">
        <f t="shared" si="9"/>
        <v>0</v>
      </c>
      <c r="G105" s="29">
        <f t="shared" si="10"/>
        <v>0</v>
      </c>
      <c r="H105" s="29">
        <f t="shared" si="11"/>
        <v>0</v>
      </c>
      <c r="I105" s="26" t="s">
        <v>179</v>
      </c>
      <c r="J105" s="27"/>
      <c r="K105" s="41"/>
    </row>
    <row r="106" spans="1:11" s="61" customFormat="1" ht="63.75">
      <c r="A106" s="25">
        <v>95</v>
      </c>
      <c r="B106" s="32" t="s">
        <v>180</v>
      </c>
      <c r="C106" s="27" t="s">
        <v>15</v>
      </c>
      <c r="D106" s="33">
        <v>1000</v>
      </c>
      <c r="E106" s="28"/>
      <c r="F106" s="29">
        <f t="shared" si="9"/>
        <v>0</v>
      </c>
      <c r="G106" s="29">
        <f t="shared" si="10"/>
        <v>0</v>
      </c>
      <c r="H106" s="29">
        <f t="shared" si="11"/>
        <v>0</v>
      </c>
      <c r="I106" s="26" t="s">
        <v>181</v>
      </c>
      <c r="J106" s="27"/>
      <c r="K106" s="41"/>
    </row>
    <row r="107" spans="1:11" ht="25.5">
      <c r="A107" s="25">
        <v>96</v>
      </c>
      <c r="B107" s="32" t="s">
        <v>182</v>
      </c>
      <c r="C107" s="27" t="s">
        <v>15</v>
      </c>
      <c r="D107" s="33">
        <v>10</v>
      </c>
      <c r="E107" s="28"/>
      <c r="F107" s="29">
        <f t="shared" si="9"/>
        <v>0</v>
      </c>
      <c r="G107" s="29">
        <f t="shared" si="10"/>
        <v>0</v>
      </c>
      <c r="H107" s="29">
        <f t="shared" si="11"/>
        <v>0</v>
      </c>
      <c r="I107" s="26" t="s">
        <v>183</v>
      </c>
      <c r="J107" s="27"/>
      <c r="K107" s="41"/>
    </row>
    <row r="108" spans="1:11" ht="51">
      <c r="A108" s="25">
        <v>97</v>
      </c>
      <c r="B108" s="32" t="s">
        <v>184</v>
      </c>
      <c r="C108" s="27" t="s">
        <v>15</v>
      </c>
      <c r="D108" s="33">
        <v>100</v>
      </c>
      <c r="E108" s="28"/>
      <c r="F108" s="29">
        <f t="shared" si="9"/>
        <v>0</v>
      </c>
      <c r="G108" s="29">
        <f t="shared" si="10"/>
        <v>0</v>
      </c>
      <c r="H108" s="29">
        <f t="shared" si="11"/>
        <v>0</v>
      </c>
      <c r="I108" s="26" t="s">
        <v>185</v>
      </c>
      <c r="J108" s="27"/>
      <c r="K108" s="41"/>
    </row>
    <row r="109" spans="1:11" ht="38.25">
      <c r="A109" s="25">
        <v>98</v>
      </c>
      <c r="B109" s="32" t="s">
        <v>186</v>
      </c>
      <c r="C109" s="27" t="s">
        <v>15</v>
      </c>
      <c r="D109" s="33">
        <v>4000</v>
      </c>
      <c r="E109" s="28"/>
      <c r="F109" s="29">
        <f t="shared" si="9"/>
        <v>0</v>
      </c>
      <c r="G109" s="29">
        <f t="shared" si="10"/>
        <v>0</v>
      </c>
      <c r="H109" s="29">
        <f t="shared" si="11"/>
        <v>0</v>
      </c>
      <c r="I109" s="26" t="s">
        <v>187</v>
      </c>
      <c r="J109" s="27"/>
      <c r="K109" s="41"/>
    </row>
    <row r="110" spans="1:11">
      <c r="A110" s="25">
        <v>99</v>
      </c>
      <c r="B110" s="32" t="s">
        <v>188</v>
      </c>
      <c r="C110" s="51" t="s">
        <v>189</v>
      </c>
      <c r="D110" s="52">
        <v>50</v>
      </c>
      <c r="E110" s="28"/>
      <c r="F110" s="29">
        <f t="shared" si="9"/>
        <v>0</v>
      </c>
      <c r="G110" s="29">
        <f t="shared" si="10"/>
        <v>0</v>
      </c>
      <c r="H110" s="29">
        <f t="shared" si="11"/>
        <v>0</v>
      </c>
      <c r="I110" s="26" t="s">
        <v>190</v>
      </c>
      <c r="J110" s="27"/>
      <c r="K110" s="41"/>
    </row>
    <row r="111" spans="1:11">
      <c r="A111" s="3" t="s">
        <v>54</v>
      </c>
      <c r="B111" s="3"/>
      <c r="C111" s="3"/>
      <c r="D111" s="3"/>
      <c r="E111" s="3"/>
      <c r="F111" s="45">
        <f>SUM(F49:F110)</f>
        <v>0</v>
      </c>
      <c r="G111" s="45">
        <f>F111*0.23</f>
        <v>0</v>
      </c>
      <c r="H111" s="45">
        <f t="shared" si="11"/>
        <v>0</v>
      </c>
      <c r="I111" s="46"/>
      <c r="J111" s="46"/>
      <c r="K111" s="22"/>
    </row>
    <row r="112" spans="1:11">
      <c r="A112" s="4"/>
      <c r="B112" s="4"/>
      <c r="C112" s="4"/>
      <c r="D112" s="4"/>
      <c r="E112" s="4"/>
      <c r="F112" s="4"/>
      <c r="G112" s="4"/>
      <c r="H112" s="4"/>
      <c r="I112" s="4"/>
      <c r="J112" s="4"/>
      <c r="K112" s="24"/>
    </row>
    <row r="113" spans="1:11" ht="25.5">
      <c r="A113" s="25">
        <v>100</v>
      </c>
      <c r="B113" s="32" t="s">
        <v>191</v>
      </c>
      <c r="C113" s="27" t="s">
        <v>15</v>
      </c>
      <c r="D113" s="33">
        <v>20</v>
      </c>
      <c r="E113" s="28"/>
      <c r="F113" s="29">
        <f t="shared" ref="F113:F125" si="12">ROUND(D113*E113,2)</f>
        <v>0</v>
      </c>
      <c r="G113" s="29">
        <f t="shared" ref="G113:G125" si="13">ROUND(F113*0.23,2)</f>
        <v>0</v>
      </c>
      <c r="H113" s="29">
        <f t="shared" ref="H113:H125" si="14">F113+G113</f>
        <v>0</v>
      </c>
      <c r="I113" s="26" t="s">
        <v>192</v>
      </c>
      <c r="J113" s="27"/>
      <c r="K113" s="41"/>
    </row>
    <row r="114" spans="1:11" ht="25.5">
      <c r="A114" s="25">
        <v>101</v>
      </c>
      <c r="B114" s="32" t="s">
        <v>191</v>
      </c>
      <c r="C114" s="27" t="s">
        <v>15</v>
      </c>
      <c r="D114" s="33">
        <v>20</v>
      </c>
      <c r="E114" s="28"/>
      <c r="F114" s="29">
        <f t="shared" si="12"/>
        <v>0</v>
      </c>
      <c r="G114" s="29">
        <f t="shared" si="13"/>
        <v>0</v>
      </c>
      <c r="H114" s="29">
        <f t="shared" si="14"/>
        <v>0</v>
      </c>
      <c r="I114" s="26" t="s">
        <v>193</v>
      </c>
      <c r="J114" s="27"/>
      <c r="K114" s="41"/>
    </row>
    <row r="115" spans="1:11" s="40" customFormat="1">
      <c r="A115" s="25">
        <v>102</v>
      </c>
      <c r="B115" s="32" t="s">
        <v>194</v>
      </c>
      <c r="C115" s="27" t="s">
        <v>15</v>
      </c>
      <c r="D115" s="33">
        <v>5</v>
      </c>
      <c r="E115" s="28"/>
      <c r="F115" s="29">
        <f t="shared" si="12"/>
        <v>0</v>
      </c>
      <c r="G115" s="29">
        <f t="shared" si="13"/>
        <v>0</v>
      </c>
      <c r="H115" s="29">
        <f t="shared" si="14"/>
        <v>0</v>
      </c>
      <c r="I115" s="26" t="s">
        <v>195</v>
      </c>
      <c r="J115" s="27"/>
      <c r="K115" s="41"/>
    </row>
    <row r="116" spans="1:11">
      <c r="A116" s="25">
        <v>103</v>
      </c>
      <c r="B116" s="32" t="s">
        <v>196</v>
      </c>
      <c r="C116" s="27" t="s">
        <v>15</v>
      </c>
      <c r="D116" s="33">
        <v>10</v>
      </c>
      <c r="E116" s="28"/>
      <c r="F116" s="29">
        <f t="shared" si="12"/>
        <v>0</v>
      </c>
      <c r="G116" s="29">
        <f t="shared" si="13"/>
        <v>0</v>
      </c>
      <c r="H116" s="29">
        <f t="shared" si="14"/>
        <v>0</v>
      </c>
      <c r="I116" s="26" t="s">
        <v>197</v>
      </c>
      <c r="J116" s="27"/>
      <c r="K116" s="41"/>
    </row>
    <row r="117" spans="1:11" ht="38.25">
      <c r="A117" s="25">
        <v>104</v>
      </c>
      <c r="B117" s="32" t="s">
        <v>198</v>
      </c>
      <c r="C117" s="27" t="s">
        <v>15</v>
      </c>
      <c r="D117" s="33">
        <v>100</v>
      </c>
      <c r="E117" s="28"/>
      <c r="F117" s="29">
        <f t="shared" si="12"/>
        <v>0</v>
      </c>
      <c r="G117" s="29">
        <f t="shared" si="13"/>
        <v>0</v>
      </c>
      <c r="H117" s="29">
        <f t="shared" si="14"/>
        <v>0</v>
      </c>
      <c r="I117" s="26" t="s">
        <v>199</v>
      </c>
      <c r="J117" s="27"/>
      <c r="K117" s="41"/>
    </row>
    <row r="118" spans="1:11" s="40" customFormat="1">
      <c r="A118" s="25">
        <v>105</v>
      </c>
      <c r="B118" s="32" t="s">
        <v>200</v>
      </c>
      <c r="C118" s="27" t="s">
        <v>15</v>
      </c>
      <c r="D118" s="33">
        <v>100</v>
      </c>
      <c r="E118" s="28"/>
      <c r="F118" s="29">
        <f t="shared" si="12"/>
        <v>0</v>
      </c>
      <c r="G118" s="29">
        <f t="shared" si="13"/>
        <v>0</v>
      </c>
      <c r="H118" s="29">
        <f t="shared" si="14"/>
        <v>0</v>
      </c>
      <c r="I118" s="26" t="s">
        <v>201</v>
      </c>
      <c r="J118" s="27"/>
      <c r="K118" s="41"/>
    </row>
    <row r="119" spans="1:11" s="40" customFormat="1" ht="25.5">
      <c r="A119" s="25">
        <v>106</v>
      </c>
      <c r="B119" s="32" t="s">
        <v>202</v>
      </c>
      <c r="C119" s="27" t="s">
        <v>15</v>
      </c>
      <c r="D119" s="33">
        <v>1000</v>
      </c>
      <c r="E119" s="28"/>
      <c r="F119" s="29">
        <f t="shared" si="12"/>
        <v>0</v>
      </c>
      <c r="G119" s="29">
        <f t="shared" si="13"/>
        <v>0</v>
      </c>
      <c r="H119" s="29">
        <f t="shared" si="14"/>
        <v>0</v>
      </c>
      <c r="I119" s="26" t="s">
        <v>203</v>
      </c>
      <c r="J119" s="27"/>
      <c r="K119" s="41"/>
    </row>
    <row r="120" spans="1:11">
      <c r="A120" s="25">
        <v>107</v>
      </c>
      <c r="B120" s="32" t="s">
        <v>204</v>
      </c>
      <c r="C120" s="27" t="s">
        <v>15</v>
      </c>
      <c r="D120" s="33">
        <v>100</v>
      </c>
      <c r="E120" s="28"/>
      <c r="F120" s="29">
        <f t="shared" si="12"/>
        <v>0</v>
      </c>
      <c r="G120" s="29">
        <f t="shared" si="13"/>
        <v>0</v>
      </c>
      <c r="H120" s="29">
        <f t="shared" si="14"/>
        <v>0</v>
      </c>
      <c r="I120" s="26" t="s">
        <v>205</v>
      </c>
      <c r="J120" s="27"/>
      <c r="K120" s="41"/>
    </row>
    <row r="121" spans="1:11">
      <c r="A121" s="25">
        <v>108</v>
      </c>
      <c r="B121" s="32" t="s">
        <v>206</v>
      </c>
      <c r="C121" s="27" t="s">
        <v>15</v>
      </c>
      <c r="D121" s="33">
        <v>100</v>
      </c>
      <c r="E121" s="28"/>
      <c r="F121" s="29">
        <f t="shared" si="12"/>
        <v>0</v>
      </c>
      <c r="G121" s="29">
        <f t="shared" si="13"/>
        <v>0</v>
      </c>
      <c r="H121" s="29">
        <f t="shared" si="14"/>
        <v>0</v>
      </c>
      <c r="I121" s="26" t="s">
        <v>207</v>
      </c>
      <c r="J121" s="27"/>
      <c r="K121" s="41"/>
    </row>
    <row r="122" spans="1:11">
      <c r="A122" s="25">
        <v>109</v>
      </c>
      <c r="B122" s="50" t="s">
        <v>208</v>
      </c>
      <c r="C122" s="25" t="s">
        <v>15</v>
      </c>
      <c r="D122" s="25">
        <v>300</v>
      </c>
      <c r="E122" s="28"/>
      <c r="F122" s="29">
        <f t="shared" si="12"/>
        <v>0</v>
      </c>
      <c r="G122" s="29">
        <f t="shared" si="13"/>
        <v>0</v>
      </c>
      <c r="H122" s="29">
        <f t="shared" si="14"/>
        <v>0</v>
      </c>
      <c r="I122" s="39" t="s">
        <v>209</v>
      </c>
      <c r="J122" s="39"/>
      <c r="K122" s="40"/>
    </row>
    <row r="123" spans="1:11">
      <c r="A123" s="25">
        <v>110</v>
      </c>
      <c r="B123" s="50" t="s">
        <v>210</v>
      </c>
      <c r="C123" s="25" t="s">
        <v>15</v>
      </c>
      <c r="D123" s="25">
        <v>200</v>
      </c>
      <c r="E123" s="28"/>
      <c r="F123" s="29">
        <f t="shared" si="12"/>
        <v>0</v>
      </c>
      <c r="G123" s="29">
        <f t="shared" si="13"/>
        <v>0</v>
      </c>
      <c r="H123" s="29">
        <f t="shared" si="14"/>
        <v>0</v>
      </c>
      <c r="I123" s="39" t="s">
        <v>209</v>
      </c>
      <c r="J123" s="39"/>
      <c r="K123" s="40"/>
    </row>
    <row r="124" spans="1:11" ht="25.5">
      <c r="A124" s="25">
        <v>111</v>
      </c>
      <c r="B124" s="32" t="s">
        <v>211</v>
      </c>
      <c r="C124" s="27" t="s">
        <v>26</v>
      </c>
      <c r="D124" s="33">
        <v>20</v>
      </c>
      <c r="E124" s="28"/>
      <c r="F124" s="29">
        <f t="shared" si="12"/>
        <v>0</v>
      </c>
      <c r="G124" s="29">
        <f t="shared" si="13"/>
        <v>0</v>
      </c>
      <c r="H124" s="29">
        <f t="shared" si="14"/>
        <v>0</v>
      </c>
      <c r="I124" s="26" t="s">
        <v>212</v>
      </c>
      <c r="J124" s="27"/>
      <c r="K124" s="41"/>
    </row>
    <row r="125" spans="1:11" s="18" customFormat="1">
      <c r="A125" s="9" t="s">
        <v>54</v>
      </c>
      <c r="B125" s="9"/>
      <c r="C125" s="9"/>
      <c r="D125" s="9"/>
      <c r="E125" s="9"/>
      <c r="F125" s="29">
        <f t="shared" si="12"/>
        <v>0</v>
      </c>
      <c r="G125" s="29">
        <f t="shared" si="13"/>
        <v>0</v>
      </c>
      <c r="H125" s="45">
        <f t="shared" si="14"/>
        <v>0</v>
      </c>
      <c r="I125" s="62"/>
      <c r="J125" s="21"/>
      <c r="K125" s="22"/>
    </row>
    <row r="126" spans="1:11">
      <c r="A126" s="4" t="s">
        <v>213</v>
      </c>
      <c r="B126" s="4"/>
      <c r="C126" s="4"/>
      <c r="D126" s="4"/>
      <c r="E126" s="4"/>
      <c r="F126" s="4"/>
      <c r="G126" s="4"/>
      <c r="H126" s="4"/>
      <c r="I126" s="4"/>
      <c r="J126" s="4"/>
      <c r="K126" s="24"/>
    </row>
    <row r="127" spans="1:11" ht="38.25">
      <c r="A127" s="25">
        <v>112</v>
      </c>
      <c r="B127" s="32" t="s">
        <v>214</v>
      </c>
      <c r="C127" s="51" t="s">
        <v>40</v>
      </c>
      <c r="D127" s="52">
        <v>3</v>
      </c>
      <c r="E127" s="28"/>
      <c r="F127" s="29">
        <f t="shared" ref="F127:F149" si="15">ROUND(D127*E127,2)</f>
        <v>0</v>
      </c>
      <c r="G127" s="29">
        <f t="shared" ref="G127:G149" si="16">ROUND(F127*0.23,2)</f>
        <v>0</v>
      </c>
      <c r="H127" s="29">
        <f t="shared" ref="H127:H149" si="17">F127+G127</f>
        <v>0</v>
      </c>
      <c r="I127" s="26" t="s">
        <v>215</v>
      </c>
      <c r="J127" s="39"/>
      <c r="K127" s="40"/>
    </row>
    <row r="128" spans="1:11" ht="25.5">
      <c r="A128" s="25">
        <v>113</v>
      </c>
      <c r="B128" s="32" t="s">
        <v>216</v>
      </c>
      <c r="C128" s="51" t="s">
        <v>40</v>
      </c>
      <c r="D128" s="52">
        <v>3</v>
      </c>
      <c r="E128" s="28"/>
      <c r="F128" s="29">
        <f t="shared" si="15"/>
        <v>0</v>
      </c>
      <c r="G128" s="29">
        <f t="shared" si="16"/>
        <v>0</v>
      </c>
      <c r="H128" s="29">
        <f t="shared" si="17"/>
        <v>0</v>
      </c>
      <c r="I128" s="26" t="s">
        <v>217</v>
      </c>
      <c r="J128" s="39"/>
      <c r="K128" s="40"/>
    </row>
    <row r="129" spans="1:970" s="40" customFormat="1" ht="25.5">
      <c r="A129" s="25">
        <v>114</v>
      </c>
      <c r="B129" s="32" t="s">
        <v>218</v>
      </c>
      <c r="C129" s="51" t="s">
        <v>40</v>
      </c>
      <c r="D129" s="52">
        <v>3</v>
      </c>
      <c r="E129" s="28"/>
      <c r="F129" s="29">
        <f t="shared" si="15"/>
        <v>0</v>
      </c>
      <c r="G129" s="29">
        <f t="shared" si="16"/>
        <v>0</v>
      </c>
      <c r="H129" s="29">
        <f t="shared" si="17"/>
        <v>0</v>
      </c>
      <c r="I129" s="26" t="s">
        <v>217</v>
      </c>
      <c r="J129" s="39"/>
    </row>
    <row r="130" spans="1:970" s="63" customFormat="1" ht="36.75" customHeight="1">
      <c r="A130" s="25">
        <v>115</v>
      </c>
      <c r="B130" s="32" t="s">
        <v>219</v>
      </c>
      <c r="C130" s="51" t="s">
        <v>91</v>
      </c>
      <c r="D130" s="52">
        <v>30</v>
      </c>
      <c r="E130" s="28"/>
      <c r="F130" s="29">
        <f t="shared" si="15"/>
        <v>0</v>
      </c>
      <c r="G130" s="29">
        <f t="shared" si="16"/>
        <v>0</v>
      </c>
      <c r="H130" s="29">
        <f t="shared" si="17"/>
        <v>0</v>
      </c>
      <c r="I130" s="26" t="s">
        <v>220</v>
      </c>
      <c r="J130" s="39"/>
    </row>
    <row r="131" spans="1:970" ht="38.25">
      <c r="A131" s="25">
        <v>116</v>
      </c>
      <c r="B131" s="32" t="s">
        <v>221</v>
      </c>
      <c r="C131" s="51" t="s">
        <v>40</v>
      </c>
      <c r="D131" s="52">
        <v>5</v>
      </c>
      <c r="E131" s="28"/>
      <c r="F131" s="29">
        <f t="shared" si="15"/>
        <v>0</v>
      </c>
      <c r="G131" s="29">
        <f t="shared" si="16"/>
        <v>0</v>
      </c>
      <c r="H131" s="29">
        <f t="shared" si="17"/>
        <v>0</v>
      </c>
      <c r="I131" s="26" t="s">
        <v>222</v>
      </c>
      <c r="J131" s="39"/>
      <c r="K131" s="40"/>
    </row>
    <row r="132" spans="1:970">
      <c r="A132" s="25">
        <v>117</v>
      </c>
      <c r="B132" s="32" t="s">
        <v>223</v>
      </c>
      <c r="C132" s="51" t="s">
        <v>40</v>
      </c>
      <c r="D132" s="52">
        <v>10</v>
      </c>
      <c r="E132" s="28"/>
      <c r="F132" s="29">
        <f t="shared" si="15"/>
        <v>0</v>
      </c>
      <c r="G132" s="29">
        <f t="shared" si="16"/>
        <v>0</v>
      </c>
      <c r="H132" s="29">
        <f t="shared" si="17"/>
        <v>0</v>
      </c>
      <c r="I132" s="26" t="s">
        <v>224</v>
      </c>
      <c r="J132" s="39"/>
      <c r="K132" s="40"/>
    </row>
    <row r="133" spans="1:970">
      <c r="A133" s="25">
        <v>118</v>
      </c>
      <c r="B133" s="32" t="s">
        <v>225</v>
      </c>
      <c r="C133" s="51" t="s">
        <v>40</v>
      </c>
      <c r="D133" s="52">
        <v>10</v>
      </c>
      <c r="E133" s="28"/>
      <c r="F133" s="29">
        <f t="shared" si="15"/>
        <v>0</v>
      </c>
      <c r="G133" s="29">
        <f t="shared" si="16"/>
        <v>0</v>
      </c>
      <c r="H133" s="29">
        <f t="shared" si="17"/>
        <v>0</v>
      </c>
      <c r="I133" s="26" t="s">
        <v>224</v>
      </c>
      <c r="J133" s="39"/>
      <c r="K133" s="40"/>
    </row>
    <row r="134" spans="1:970">
      <c r="A134" s="25">
        <v>119</v>
      </c>
      <c r="B134" s="32" t="s">
        <v>226</v>
      </c>
      <c r="C134" s="51" t="s">
        <v>40</v>
      </c>
      <c r="D134" s="52">
        <v>10</v>
      </c>
      <c r="E134" s="28"/>
      <c r="F134" s="29">
        <f t="shared" si="15"/>
        <v>0</v>
      </c>
      <c r="G134" s="29">
        <f t="shared" si="16"/>
        <v>0</v>
      </c>
      <c r="H134" s="29">
        <f t="shared" si="17"/>
        <v>0</v>
      </c>
      <c r="I134" s="26" t="s">
        <v>224</v>
      </c>
      <c r="J134" s="39"/>
      <c r="K134" s="40"/>
    </row>
    <row r="135" spans="1:970" s="66" customFormat="1" ht="25.5">
      <c r="A135" s="25">
        <v>120</v>
      </c>
      <c r="B135" s="32" t="s">
        <v>227</v>
      </c>
      <c r="C135" s="51" t="s">
        <v>40</v>
      </c>
      <c r="D135" s="52">
        <v>100</v>
      </c>
      <c r="E135" s="28"/>
      <c r="F135" s="29">
        <f t="shared" si="15"/>
        <v>0</v>
      </c>
      <c r="G135" s="29">
        <f t="shared" si="16"/>
        <v>0</v>
      </c>
      <c r="H135" s="29">
        <f t="shared" si="17"/>
        <v>0</v>
      </c>
      <c r="I135" s="26" t="s">
        <v>228</v>
      </c>
      <c r="J135" s="27"/>
      <c r="K135" s="64"/>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c r="EA135" s="65"/>
      <c r="EB135" s="65"/>
      <c r="EC135" s="65"/>
      <c r="ED135" s="65"/>
      <c r="EE135" s="65"/>
      <c r="EF135" s="65"/>
      <c r="EG135" s="65"/>
      <c r="EH135" s="65"/>
      <c r="EI135" s="65"/>
      <c r="EJ135" s="65"/>
      <c r="EK135" s="65"/>
      <c r="EL135" s="65"/>
      <c r="EM135" s="65"/>
      <c r="EN135" s="65"/>
      <c r="EO135" s="65"/>
      <c r="EP135" s="65"/>
      <c r="EQ135" s="65"/>
      <c r="ER135" s="65"/>
      <c r="ES135" s="65"/>
      <c r="ET135" s="65"/>
      <c r="EU135" s="65"/>
      <c r="EV135" s="65"/>
      <c r="EW135" s="65"/>
      <c r="EX135" s="65"/>
      <c r="EY135" s="65"/>
      <c r="EZ135" s="65"/>
      <c r="FA135" s="65"/>
      <c r="FB135" s="65"/>
      <c r="FC135" s="65"/>
      <c r="FD135" s="65"/>
      <c r="FE135" s="65"/>
      <c r="FF135" s="65"/>
      <c r="FG135" s="65"/>
      <c r="FH135" s="65"/>
      <c r="FI135" s="65"/>
      <c r="FJ135" s="65"/>
      <c r="FK135" s="65"/>
      <c r="FL135" s="65"/>
      <c r="FM135" s="65"/>
      <c r="FN135" s="65"/>
      <c r="FO135" s="65"/>
      <c r="FP135" s="65"/>
      <c r="FQ135" s="65"/>
      <c r="FR135" s="65"/>
      <c r="FS135" s="65"/>
      <c r="FT135" s="65"/>
      <c r="FU135" s="65"/>
      <c r="FV135" s="65"/>
      <c r="FW135" s="65"/>
      <c r="FX135" s="65"/>
      <c r="FY135" s="65"/>
      <c r="FZ135" s="65"/>
      <c r="GA135" s="65"/>
      <c r="GB135" s="65"/>
      <c r="GC135" s="65"/>
      <c r="GD135" s="65"/>
      <c r="GE135" s="65"/>
      <c r="GF135" s="65"/>
      <c r="GG135" s="65"/>
      <c r="GH135" s="65"/>
      <c r="GI135" s="65"/>
      <c r="GJ135" s="65"/>
      <c r="GK135" s="65"/>
      <c r="GL135" s="65"/>
      <c r="GM135" s="65"/>
      <c r="GN135" s="65"/>
      <c r="GO135" s="65"/>
      <c r="GP135" s="65"/>
      <c r="GQ135" s="65"/>
      <c r="GR135" s="65"/>
      <c r="GS135" s="65"/>
      <c r="GT135" s="65"/>
      <c r="GU135" s="65"/>
      <c r="GV135" s="65"/>
      <c r="GW135" s="65"/>
      <c r="GX135" s="65"/>
      <c r="GY135" s="65"/>
      <c r="GZ135" s="65"/>
      <c r="HA135" s="65"/>
      <c r="HB135" s="65"/>
      <c r="HC135" s="65"/>
      <c r="HD135" s="65"/>
      <c r="HE135" s="65"/>
      <c r="HF135" s="65"/>
      <c r="HG135" s="65"/>
      <c r="HH135" s="65"/>
      <c r="HI135" s="65"/>
      <c r="HJ135" s="65"/>
      <c r="HK135" s="65"/>
      <c r="HL135" s="65"/>
      <c r="HM135" s="65"/>
      <c r="HN135" s="65"/>
      <c r="HO135" s="65"/>
      <c r="HP135" s="65"/>
      <c r="HQ135" s="65"/>
      <c r="HR135" s="65"/>
      <c r="HS135" s="65"/>
      <c r="HT135" s="65"/>
      <c r="HU135" s="65"/>
      <c r="HV135" s="65"/>
      <c r="HW135" s="65"/>
      <c r="HX135" s="65"/>
      <c r="HY135" s="65"/>
      <c r="HZ135" s="65"/>
      <c r="IA135" s="65"/>
      <c r="IB135" s="65"/>
      <c r="IC135" s="65"/>
      <c r="ID135" s="65"/>
      <c r="IE135" s="65"/>
      <c r="IF135" s="65"/>
      <c r="IG135" s="65"/>
      <c r="IH135" s="65"/>
      <c r="II135" s="65"/>
      <c r="IJ135" s="65"/>
      <c r="IK135" s="65"/>
      <c r="IL135" s="65"/>
      <c r="IM135" s="65"/>
      <c r="IN135" s="65"/>
      <c r="IO135" s="65"/>
      <c r="IP135" s="65"/>
      <c r="IQ135" s="65"/>
      <c r="IR135" s="65"/>
      <c r="IS135" s="65"/>
      <c r="IT135" s="65"/>
      <c r="IU135" s="65"/>
      <c r="IV135" s="65"/>
      <c r="IW135" s="65"/>
      <c r="IX135" s="65"/>
      <c r="IY135" s="65"/>
      <c r="IZ135" s="65"/>
      <c r="JA135" s="65"/>
      <c r="JB135" s="65"/>
      <c r="JC135" s="65"/>
      <c r="JD135" s="65"/>
      <c r="JE135" s="65"/>
      <c r="JF135" s="65"/>
      <c r="JG135" s="65"/>
      <c r="JH135" s="65"/>
      <c r="JI135" s="65"/>
      <c r="JJ135" s="65"/>
      <c r="JK135" s="65"/>
      <c r="JL135" s="65"/>
      <c r="JM135" s="65"/>
      <c r="JN135" s="65"/>
      <c r="JO135" s="65"/>
      <c r="JP135" s="65"/>
      <c r="JQ135" s="65"/>
      <c r="JR135" s="65"/>
      <c r="JS135" s="65"/>
      <c r="JT135" s="65"/>
      <c r="JU135" s="65"/>
      <c r="JV135" s="65"/>
      <c r="JW135" s="65"/>
      <c r="JX135" s="65"/>
      <c r="JY135" s="65"/>
      <c r="JZ135" s="65"/>
      <c r="KA135" s="65"/>
      <c r="KB135" s="65"/>
      <c r="KC135" s="65"/>
      <c r="KD135" s="65"/>
      <c r="KE135" s="65"/>
      <c r="KF135" s="65"/>
      <c r="KG135" s="65"/>
      <c r="KH135" s="65"/>
      <c r="KI135" s="65"/>
      <c r="KJ135" s="65"/>
      <c r="KK135" s="65"/>
      <c r="KL135" s="65"/>
      <c r="KM135" s="65"/>
      <c r="KN135" s="65"/>
      <c r="KO135" s="65"/>
      <c r="KP135" s="65"/>
      <c r="KQ135" s="65"/>
      <c r="KR135" s="65"/>
      <c r="KS135" s="65"/>
      <c r="KT135" s="65"/>
      <c r="KU135" s="65"/>
      <c r="KV135" s="65"/>
      <c r="KW135" s="65"/>
      <c r="KX135" s="65"/>
      <c r="KY135" s="65"/>
      <c r="KZ135" s="65"/>
      <c r="LA135" s="65"/>
      <c r="LB135" s="65"/>
      <c r="LC135" s="65"/>
      <c r="LD135" s="65"/>
      <c r="LE135" s="65"/>
      <c r="LF135" s="65"/>
      <c r="LG135" s="65"/>
      <c r="LH135" s="65"/>
      <c r="LI135" s="65"/>
      <c r="LJ135" s="65"/>
      <c r="LK135" s="65"/>
      <c r="LL135" s="65"/>
      <c r="LM135" s="65"/>
      <c r="LN135" s="65"/>
      <c r="LO135" s="65"/>
      <c r="LP135" s="65"/>
      <c r="LQ135" s="65"/>
      <c r="LR135" s="65"/>
      <c r="LS135" s="65"/>
      <c r="LT135" s="65"/>
      <c r="LU135" s="65"/>
      <c r="LV135" s="65"/>
      <c r="LW135" s="65"/>
      <c r="LX135" s="65"/>
      <c r="LY135" s="65"/>
      <c r="LZ135" s="65"/>
      <c r="MA135" s="65"/>
      <c r="MB135" s="65"/>
      <c r="MC135" s="65"/>
      <c r="MD135" s="65"/>
      <c r="ME135" s="65"/>
      <c r="MF135" s="65"/>
      <c r="MG135" s="65"/>
      <c r="MH135" s="65"/>
      <c r="MI135" s="65"/>
      <c r="MJ135" s="65"/>
      <c r="MK135" s="65"/>
      <c r="ML135" s="65"/>
      <c r="MM135" s="65"/>
      <c r="MN135" s="65"/>
      <c r="MO135" s="65"/>
      <c r="MP135" s="65"/>
      <c r="MQ135" s="65"/>
      <c r="MR135" s="65"/>
      <c r="MS135" s="65"/>
      <c r="MT135" s="65"/>
      <c r="MU135" s="65"/>
      <c r="MV135" s="65"/>
      <c r="MW135" s="65"/>
      <c r="MX135" s="65"/>
      <c r="MY135" s="65"/>
      <c r="MZ135" s="65"/>
      <c r="NA135" s="65"/>
      <c r="NB135" s="65"/>
      <c r="NC135" s="65"/>
      <c r="ND135" s="65"/>
      <c r="NE135" s="65"/>
      <c r="NF135" s="65"/>
      <c r="NG135" s="65"/>
      <c r="NH135" s="65"/>
      <c r="NI135" s="65"/>
      <c r="NJ135" s="65"/>
      <c r="NK135" s="65"/>
      <c r="NL135" s="65"/>
      <c r="NM135" s="65"/>
      <c r="NN135" s="65"/>
      <c r="NO135" s="65"/>
      <c r="NP135" s="65"/>
      <c r="NQ135" s="65"/>
      <c r="NR135" s="65"/>
      <c r="NS135" s="65"/>
      <c r="NT135" s="65"/>
      <c r="NU135" s="65"/>
      <c r="NV135" s="65"/>
      <c r="NW135" s="65"/>
      <c r="NX135" s="65"/>
      <c r="NY135" s="65"/>
      <c r="NZ135" s="65"/>
      <c r="OA135" s="65"/>
      <c r="OB135" s="65"/>
      <c r="OC135" s="65"/>
      <c r="OD135" s="65"/>
      <c r="OE135" s="65"/>
      <c r="OF135" s="65"/>
      <c r="OG135" s="65"/>
      <c r="OH135" s="65"/>
      <c r="OI135" s="65"/>
      <c r="OJ135" s="65"/>
      <c r="OK135" s="65"/>
      <c r="OL135" s="65"/>
      <c r="OM135" s="65"/>
      <c r="ON135" s="65"/>
      <c r="OO135" s="65"/>
      <c r="OP135" s="65"/>
      <c r="OQ135" s="65"/>
      <c r="OR135" s="65"/>
      <c r="OS135" s="65"/>
      <c r="OT135" s="65"/>
      <c r="OU135" s="65"/>
      <c r="OV135" s="65"/>
      <c r="OW135" s="65"/>
      <c r="OX135" s="65"/>
      <c r="OY135" s="65"/>
      <c r="OZ135" s="65"/>
      <c r="PA135" s="65"/>
      <c r="PB135" s="65"/>
      <c r="PC135" s="65"/>
      <c r="PD135" s="65"/>
      <c r="PE135" s="65"/>
      <c r="PF135" s="65"/>
      <c r="PG135" s="65"/>
      <c r="PH135" s="65"/>
      <c r="PI135" s="65"/>
      <c r="PJ135" s="65"/>
      <c r="PK135" s="65"/>
      <c r="PL135" s="65"/>
      <c r="PM135" s="65"/>
      <c r="PN135" s="65"/>
      <c r="PO135" s="65"/>
      <c r="PP135" s="65"/>
      <c r="PQ135" s="65"/>
      <c r="PR135" s="65"/>
      <c r="PS135" s="65"/>
      <c r="PT135" s="65"/>
      <c r="PU135" s="65"/>
      <c r="PV135" s="65"/>
      <c r="PW135" s="65"/>
      <c r="PX135" s="65"/>
      <c r="PY135" s="65"/>
      <c r="PZ135" s="65"/>
      <c r="QA135" s="65"/>
      <c r="QB135" s="65"/>
      <c r="QC135" s="65"/>
      <c r="QD135" s="65"/>
      <c r="QE135" s="65"/>
      <c r="QF135" s="65"/>
      <c r="QG135" s="65"/>
      <c r="QH135" s="65"/>
      <c r="QI135" s="65"/>
      <c r="QJ135" s="65"/>
      <c r="QK135" s="65"/>
      <c r="QL135" s="65"/>
      <c r="QM135" s="65"/>
      <c r="QN135" s="65"/>
      <c r="QO135" s="65"/>
      <c r="QP135" s="65"/>
      <c r="QQ135" s="65"/>
      <c r="QR135" s="65"/>
      <c r="QS135" s="65"/>
      <c r="QT135" s="65"/>
      <c r="QU135" s="65"/>
      <c r="QV135" s="65"/>
      <c r="QW135" s="65"/>
      <c r="QX135" s="65"/>
      <c r="QY135" s="65"/>
      <c r="QZ135" s="65"/>
      <c r="RA135" s="65"/>
      <c r="RB135" s="65"/>
      <c r="RC135" s="65"/>
      <c r="RD135" s="65"/>
      <c r="RE135" s="65"/>
      <c r="RF135" s="65"/>
      <c r="RG135" s="65"/>
      <c r="RH135" s="65"/>
      <c r="RI135" s="65"/>
      <c r="RJ135" s="65"/>
      <c r="RK135" s="65"/>
      <c r="RL135" s="65"/>
      <c r="RM135" s="65"/>
      <c r="RN135" s="65"/>
      <c r="RO135" s="65"/>
      <c r="RP135" s="65"/>
      <c r="RQ135" s="65"/>
      <c r="RR135" s="65"/>
      <c r="RS135" s="65"/>
      <c r="RT135" s="65"/>
      <c r="RU135" s="65"/>
      <c r="RV135" s="65"/>
      <c r="RW135" s="65"/>
      <c r="RX135" s="65"/>
      <c r="RY135" s="65"/>
      <c r="RZ135" s="65"/>
      <c r="SA135" s="65"/>
      <c r="SB135" s="65"/>
      <c r="SC135" s="65"/>
      <c r="SD135" s="65"/>
      <c r="SE135" s="65"/>
      <c r="SF135" s="65"/>
      <c r="SG135" s="65"/>
      <c r="SH135" s="65"/>
      <c r="SI135" s="65"/>
      <c r="SJ135" s="65"/>
      <c r="SK135" s="65"/>
      <c r="SL135" s="65"/>
      <c r="SM135" s="65"/>
      <c r="SN135" s="65"/>
      <c r="SO135" s="65"/>
      <c r="SP135" s="65"/>
      <c r="SQ135" s="65"/>
      <c r="SR135" s="65"/>
      <c r="SS135" s="65"/>
      <c r="ST135" s="65"/>
      <c r="SU135" s="65"/>
      <c r="SV135" s="65"/>
      <c r="SW135" s="65"/>
      <c r="SX135" s="65"/>
      <c r="SY135" s="65"/>
      <c r="SZ135" s="65"/>
      <c r="TA135" s="65"/>
      <c r="TB135" s="65"/>
      <c r="TC135" s="65"/>
      <c r="TD135" s="65"/>
      <c r="TE135" s="65"/>
      <c r="TF135" s="65"/>
      <c r="TG135" s="65"/>
      <c r="TH135" s="65"/>
      <c r="TI135" s="65"/>
      <c r="TJ135" s="65"/>
      <c r="TK135" s="65"/>
      <c r="TL135" s="65"/>
      <c r="TM135" s="65"/>
      <c r="TN135" s="65"/>
      <c r="TO135" s="65"/>
      <c r="TP135" s="65"/>
      <c r="TQ135" s="65"/>
      <c r="TR135" s="65"/>
      <c r="TS135" s="65"/>
      <c r="TT135" s="65"/>
      <c r="TU135" s="65"/>
      <c r="TV135" s="65"/>
      <c r="TW135" s="65"/>
      <c r="TX135" s="65"/>
      <c r="TY135" s="65"/>
      <c r="TZ135" s="65"/>
      <c r="UA135" s="65"/>
      <c r="UB135" s="65"/>
      <c r="UC135" s="65"/>
      <c r="UD135" s="65"/>
      <c r="UE135" s="65"/>
      <c r="UF135" s="65"/>
      <c r="UG135" s="65"/>
      <c r="UH135" s="65"/>
      <c r="UI135" s="65"/>
      <c r="UJ135" s="65"/>
      <c r="UK135" s="65"/>
      <c r="UL135" s="65"/>
      <c r="UM135" s="65"/>
      <c r="UN135" s="65"/>
      <c r="UO135" s="65"/>
      <c r="UP135" s="65"/>
      <c r="UQ135" s="65"/>
      <c r="UR135" s="65"/>
      <c r="US135" s="65"/>
      <c r="UT135" s="65"/>
      <c r="UU135" s="65"/>
      <c r="UV135" s="65"/>
      <c r="UW135" s="65"/>
      <c r="UX135" s="65"/>
      <c r="UY135" s="65"/>
      <c r="UZ135" s="65"/>
      <c r="VA135" s="65"/>
      <c r="VB135" s="65"/>
      <c r="VC135" s="65"/>
      <c r="VD135" s="65"/>
      <c r="VE135" s="65"/>
      <c r="VF135" s="65"/>
      <c r="VG135" s="65"/>
      <c r="VH135" s="65"/>
      <c r="VI135" s="65"/>
      <c r="VJ135" s="65"/>
      <c r="VK135" s="65"/>
      <c r="VL135" s="65"/>
      <c r="VM135" s="65"/>
      <c r="VN135" s="65"/>
      <c r="VO135" s="65"/>
      <c r="VP135" s="65"/>
      <c r="VQ135" s="65"/>
      <c r="VR135" s="65"/>
      <c r="VS135" s="65"/>
      <c r="VT135" s="65"/>
      <c r="VU135" s="65"/>
      <c r="VV135" s="65"/>
      <c r="VW135" s="65"/>
      <c r="VX135" s="65"/>
      <c r="VY135" s="65"/>
      <c r="VZ135" s="65"/>
      <c r="WA135" s="65"/>
      <c r="WB135" s="65"/>
      <c r="WC135" s="65"/>
      <c r="WD135" s="65"/>
      <c r="WE135" s="65"/>
      <c r="WF135" s="65"/>
      <c r="WG135" s="65"/>
      <c r="WH135" s="65"/>
      <c r="WI135" s="65"/>
      <c r="WJ135" s="65"/>
      <c r="WK135" s="65"/>
      <c r="WL135" s="65"/>
      <c r="WM135" s="65"/>
      <c r="WN135" s="65"/>
      <c r="WO135" s="65"/>
      <c r="WP135" s="65"/>
      <c r="WQ135" s="65"/>
      <c r="WR135" s="65"/>
      <c r="WS135" s="65"/>
      <c r="WT135" s="65"/>
      <c r="WU135" s="65"/>
      <c r="WV135" s="65"/>
      <c r="WW135" s="65"/>
      <c r="WX135" s="65"/>
      <c r="WY135" s="65"/>
      <c r="WZ135" s="65"/>
      <c r="XA135" s="65"/>
      <c r="XB135" s="65"/>
      <c r="XC135" s="65"/>
      <c r="XD135" s="65"/>
      <c r="XE135" s="65"/>
      <c r="XF135" s="65"/>
      <c r="XG135" s="65"/>
      <c r="XH135" s="65"/>
      <c r="XI135" s="65"/>
      <c r="XJ135" s="65"/>
      <c r="XK135" s="65"/>
      <c r="XL135" s="65"/>
      <c r="XM135" s="65"/>
      <c r="XN135" s="65"/>
      <c r="XO135" s="65"/>
      <c r="XP135" s="65"/>
      <c r="XQ135" s="65"/>
      <c r="XR135" s="65"/>
      <c r="XS135" s="65"/>
      <c r="XT135" s="65"/>
      <c r="XU135" s="65"/>
      <c r="XV135" s="65"/>
      <c r="XW135" s="65"/>
      <c r="XX135" s="65"/>
      <c r="XY135" s="65"/>
      <c r="XZ135" s="65"/>
      <c r="YA135" s="65"/>
      <c r="YB135" s="65"/>
      <c r="YC135" s="65"/>
      <c r="YD135" s="65"/>
      <c r="YE135" s="65"/>
      <c r="YF135" s="65"/>
      <c r="YG135" s="65"/>
      <c r="YH135" s="65"/>
      <c r="YI135" s="65"/>
      <c r="YJ135" s="65"/>
      <c r="YK135" s="65"/>
      <c r="YL135" s="65"/>
      <c r="YM135" s="65"/>
      <c r="YN135" s="65"/>
      <c r="YO135" s="65"/>
      <c r="YP135" s="65"/>
      <c r="YQ135" s="65"/>
      <c r="YR135" s="65"/>
      <c r="YS135" s="65"/>
      <c r="YT135" s="65"/>
      <c r="YU135" s="65"/>
      <c r="YV135" s="65"/>
      <c r="YW135" s="65"/>
      <c r="YX135" s="65"/>
      <c r="YY135" s="65"/>
      <c r="YZ135" s="65"/>
      <c r="ZA135" s="65"/>
      <c r="ZB135" s="65"/>
      <c r="ZC135" s="65"/>
      <c r="ZD135" s="65"/>
      <c r="ZE135" s="65"/>
      <c r="ZF135" s="65"/>
      <c r="ZG135" s="65"/>
      <c r="ZH135" s="65"/>
      <c r="ZI135" s="65"/>
      <c r="ZJ135" s="65"/>
      <c r="ZK135" s="65"/>
      <c r="ZL135" s="65"/>
      <c r="ZM135" s="65"/>
      <c r="ZN135" s="65"/>
      <c r="ZO135" s="65"/>
      <c r="ZP135" s="65"/>
      <c r="ZQ135" s="65"/>
      <c r="ZR135" s="65"/>
      <c r="ZS135" s="65"/>
      <c r="ZT135" s="65"/>
      <c r="ZU135" s="65"/>
      <c r="ZV135" s="65"/>
      <c r="ZW135" s="65"/>
      <c r="ZX135" s="65"/>
      <c r="ZY135" s="65"/>
      <c r="ZZ135" s="65"/>
      <c r="AAA135" s="65"/>
      <c r="AAB135" s="65"/>
      <c r="AAC135" s="65"/>
      <c r="AAD135" s="65"/>
      <c r="AAE135" s="65"/>
      <c r="AAF135" s="65"/>
      <c r="AAG135" s="65"/>
      <c r="AAH135" s="65"/>
      <c r="AAI135" s="65"/>
      <c r="AAJ135" s="65"/>
      <c r="AAK135" s="65"/>
      <c r="AAL135" s="65"/>
      <c r="AAM135" s="65"/>
      <c r="AAN135" s="65"/>
      <c r="AAO135" s="65"/>
      <c r="AAP135" s="65"/>
      <c r="AAQ135" s="65"/>
      <c r="AAR135" s="65"/>
      <c r="AAS135" s="65"/>
      <c r="AAT135" s="65"/>
      <c r="AAU135" s="65"/>
      <c r="AAV135" s="65"/>
      <c r="AAW135" s="65"/>
      <c r="AAX135" s="65"/>
      <c r="AAY135" s="65"/>
      <c r="AAZ135" s="65"/>
      <c r="ABA135" s="65"/>
      <c r="ABB135" s="65"/>
      <c r="ABC135" s="65"/>
      <c r="ABD135" s="65"/>
      <c r="ABE135" s="65"/>
      <c r="ABF135" s="65"/>
      <c r="ABG135" s="65"/>
      <c r="ABH135" s="65"/>
      <c r="ABI135" s="65"/>
      <c r="ABJ135" s="65"/>
      <c r="ABK135" s="65"/>
      <c r="ABL135" s="65"/>
      <c r="ABM135" s="65"/>
      <c r="ABN135" s="65"/>
      <c r="ABO135" s="65"/>
      <c r="ABP135" s="65"/>
      <c r="ABQ135" s="65"/>
      <c r="ABR135" s="65"/>
      <c r="ABS135" s="65"/>
      <c r="ABT135" s="65"/>
      <c r="ABU135" s="65"/>
      <c r="ABV135" s="65"/>
      <c r="ABW135" s="65"/>
      <c r="ABX135" s="65"/>
      <c r="ABY135" s="65"/>
      <c r="ABZ135" s="65"/>
      <c r="ACA135" s="65"/>
      <c r="ACB135" s="65"/>
      <c r="ACC135" s="65"/>
      <c r="ACD135" s="65"/>
      <c r="ACE135" s="65"/>
      <c r="ACF135" s="65"/>
      <c r="ACG135" s="65"/>
      <c r="ACH135" s="65"/>
      <c r="ACI135" s="65"/>
      <c r="ACJ135" s="65"/>
      <c r="ACK135" s="65"/>
      <c r="ACL135" s="65"/>
      <c r="ACM135" s="65"/>
      <c r="ACN135" s="65"/>
      <c r="ACO135" s="65"/>
      <c r="ACP135" s="65"/>
      <c r="ACQ135" s="65"/>
      <c r="ACR135" s="65"/>
      <c r="ACS135" s="65"/>
      <c r="ACT135" s="65"/>
      <c r="ACU135" s="65"/>
      <c r="ACV135" s="65"/>
      <c r="ACW135" s="65"/>
      <c r="ACX135" s="65"/>
      <c r="ACY135" s="65"/>
      <c r="ACZ135" s="65"/>
      <c r="ADA135" s="65"/>
      <c r="ADB135" s="65"/>
      <c r="ADC135" s="65"/>
      <c r="ADD135" s="65"/>
      <c r="ADE135" s="65"/>
      <c r="ADF135" s="65"/>
      <c r="ADG135" s="65"/>
      <c r="ADH135" s="65"/>
      <c r="ADI135" s="65"/>
      <c r="ADJ135" s="65"/>
      <c r="ADK135" s="65"/>
      <c r="ADL135" s="65"/>
      <c r="ADM135" s="65"/>
      <c r="ADN135" s="65"/>
      <c r="ADO135" s="65"/>
      <c r="ADP135" s="65"/>
      <c r="ADQ135" s="65"/>
      <c r="ADR135" s="65"/>
      <c r="ADS135" s="65"/>
      <c r="ADT135" s="65"/>
      <c r="ADU135" s="65"/>
      <c r="ADV135" s="65"/>
      <c r="ADW135" s="65"/>
      <c r="ADX135" s="65"/>
      <c r="ADY135" s="65"/>
      <c r="ADZ135" s="65"/>
      <c r="AEA135" s="65"/>
      <c r="AEB135" s="65"/>
      <c r="AEC135" s="65"/>
      <c r="AED135" s="65"/>
      <c r="AEE135" s="65"/>
      <c r="AEF135" s="65"/>
      <c r="AEG135" s="65"/>
      <c r="AEH135" s="65"/>
      <c r="AEI135" s="65"/>
      <c r="AEJ135" s="65"/>
      <c r="AEK135" s="65"/>
      <c r="AEL135" s="65"/>
      <c r="AEM135" s="65"/>
      <c r="AEN135" s="65"/>
      <c r="AEO135" s="65"/>
      <c r="AEP135" s="65"/>
      <c r="AEQ135" s="65"/>
      <c r="AER135" s="65"/>
      <c r="AES135" s="65"/>
      <c r="AET135" s="65"/>
      <c r="AEU135" s="65"/>
      <c r="AEV135" s="65"/>
      <c r="AEW135" s="65"/>
      <c r="AEX135" s="65"/>
      <c r="AEY135" s="65"/>
      <c r="AEZ135" s="65"/>
      <c r="AFA135" s="65"/>
      <c r="AFB135" s="65"/>
      <c r="AFC135" s="65"/>
      <c r="AFD135" s="65"/>
      <c r="AFE135" s="65"/>
      <c r="AFF135" s="65"/>
      <c r="AFG135" s="65"/>
      <c r="AFH135" s="65"/>
      <c r="AFI135" s="65"/>
      <c r="AFJ135" s="65"/>
      <c r="AFK135" s="65"/>
      <c r="AFL135" s="65"/>
      <c r="AFM135" s="65"/>
      <c r="AFN135" s="65"/>
      <c r="AFO135" s="65"/>
      <c r="AFP135" s="65"/>
      <c r="AFQ135" s="65"/>
      <c r="AFR135" s="65"/>
      <c r="AFS135" s="65"/>
      <c r="AFT135" s="65"/>
      <c r="AFU135" s="65"/>
      <c r="AFV135" s="65"/>
      <c r="AFW135" s="65"/>
      <c r="AFX135" s="65"/>
      <c r="AFY135" s="65"/>
      <c r="AFZ135" s="65"/>
      <c r="AGA135" s="65"/>
      <c r="AGB135" s="65"/>
      <c r="AGC135" s="65"/>
      <c r="AGD135" s="65"/>
      <c r="AGE135" s="65"/>
      <c r="AGF135" s="65"/>
      <c r="AGG135" s="65"/>
      <c r="AGH135" s="65"/>
      <c r="AGI135" s="65"/>
      <c r="AGJ135" s="65"/>
      <c r="AGK135" s="65"/>
      <c r="AGL135" s="65"/>
      <c r="AGM135" s="65"/>
      <c r="AGN135" s="65"/>
      <c r="AGO135" s="65"/>
      <c r="AGP135" s="65"/>
      <c r="AGQ135" s="65"/>
      <c r="AGR135" s="65"/>
      <c r="AGS135" s="65"/>
      <c r="AGT135" s="65"/>
      <c r="AGU135" s="65"/>
      <c r="AGV135" s="65"/>
      <c r="AGW135" s="65"/>
      <c r="AGX135" s="65"/>
      <c r="AGY135" s="65"/>
      <c r="AGZ135" s="65"/>
      <c r="AHA135" s="65"/>
      <c r="AHB135" s="65"/>
      <c r="AHC135" s="65"/>
      <c r="AHD135" s="65"/>
      <c r="AHE135" s="65"/>
      <c r="AHF135" s="65"/>
      <c r="AHG135" s="65"/>
      <c r="AHH135" s="65"/>
      <c r="AHI135" s="65"/>
      <c r="AHJ135" s="65"/>
      <c r="AHK135" s="65"/>
      <c r="AHL135" s="65"/>
      <c r="AHM135" s="65"/>
      <c r="AHN135" s="65"/>
      <c r="AHO135" s="65"/>
      <c r="AHP135" s="65"/>
      <c r="AHQ135" s="65"/>
      <c r="AHR135" s="65"/>
      <c r="AHS135" s="65"/>
      <c r="AHT135" s="65"/>
      <c r="AHU135" s="65"/>
      <c r="AHV135" s="65"/>
      <c r="AHW135" s="65"/>
      <c r="AHX135" s="65"/>
      <c r="AHY135" s="65"/>
      <c r="AHZ135" s="65"/>
      <c r="AIA135" s="65"/>
      <c r="AIB135" s="65"/>
      <c r="AIC135" s="65"/>
      <c r="AID135" s="65"/>
      <c r="AIE135" s="65"/>
      <c r="AIF135" s="65"/>
      <c r="AIG135" s="65"/>
      <c r="AIH135" s="65"/>
      <c r="AII135" s="65"/>
      <c r="AIJ135" s="65"/>
      <c r="AIK135" s="65"/>
      <c r="AIL135" s="65"/>
      <c r="AIM135" s="65"/>
      <c r="AIN135" s="65"/>
      <c r="AIO135" s="65"/>
      <c r="AIP135" s="65"/>
      <c r="AIQ135" s="65"/>
      <c r="AIR135" s="65"/>
      <c r="AIS135" s="65"/>
      <c r="AIT135" s="65"/>
      <c r="AIU135" s="65"/>
      <c r="AIV135" s="65"/>
      <c r="AIW135" s="65"/>
      <c r="AIX135" s="65"/>
      <c r="AIY135" s="65"/>
      <c r="AIZ135" s="65"/>
      <c r="AJA135" s="65"/>
      <c r="AJB135" s="65"/>
      <c r="AJC135" s="65"/>
      <c r="AJD135" s="65"/>
      <c r="AJE135" s="65"/>
      <c r="AJF135" s="65"/>
      <c r="AJG135" s="65"/>
      <c r="AJH135" s="65"/>
      <c r="AJI135" s="65"/>
      <c r="AJJ135" s="65"/>
      <c r="AJK135" s="65"/>
      <c r="AJL135" s="65"/>
      <c r="AJM135" s="65"/>
      <c r="AJN135" s="65"/>
      <c r="AJO135" s="65"/>
      <c r="AJP135" s="65"/>
      <c r="AJQ135" s="65"/>
      <c r="AJR135" s="65"/>
      <c r="AJS135" s="65"/>
      <c r="AJT135" s="65"/>
      <c r="AJU135" s="65"/>
      <c r="AJV135" s="65"/>
      <c r="AJW135" s="65"/>
      <c r="AJX135" s="65"/>
      <c r="AJY135" s="65"/>
      <c r="AJZ135" s="65"/>
      <c r="AKA135" s="65"/>
      <c r="AKB135" s="65"/>
      <c r="AKC135" s="65"/>
      <c r="AKD135" s="65"/>
      <c r="AKE135" s="65"/>
      <c r="AKF135" s="65"/>
      <c r="AKG135" s="65"/>
      <c r="AKH135" s="65"/>
    </row>
    <row r="136" spans="1:970" ht="25.5">
      <c r="A136" s="25">
        <v>121</v>
      </c>
      <c r="B136" s="32" t="s">
        <v>229</v>
      </c>
      <c r="C136" s="51" t="s">
        <v>40</v>
      </c>
      <c r="D136" s="52">
        <v>30</v>
      </c>
      <c r="E136" s="28"/>
      <c r="F136" s="29">
        <f t="shared" si="15"/>
        <v>0</v>
      </c>
      <c r="G136" s="29">
        <f t="shared" si="16"/>
        <v>0</v>
      </c>
      <c r="H136" s="29">
        <f t="shared" si="17"/>
        <v>0</v>
      </c>
      <c r="I136" s="26" t="s">
        <v>230</v>
      </c>
      <c r="J136" s="27"/>
      <c r="K136" s="41"/>
    </row>
    <row r="137" spans="1:970" ht="38.25">
      <c r="A137" s="25">
        <v>122</v>
      </c>
      <c r="B137" s="32" t="s">
        <v>231</v>
      </c>
      <c r="C137" s="51" t="s">
        <v>40</v>
      </c>
      <c r="D137" s="52">
        <v>800</v>
      </c>
      <c r="E137" s="28"/>
      <c r="F137" s="29">
        <f t="shared" si="15"/>
        <v>0</v>
      </c>
      <c r="G137" s="29">
        <f t="shared" si="16"/>
        <v>0</v>
      </c>
      <c r="H137" s="29">
        <f t="shared" si="17"/>
        <v>0</v>
      </c>
      <c r="I137" s="26" t="s">
        <v>232</v>
      </c>
      <c r="J137" s="27"/>
      <c r="K137" s="41"/>
    </row>
    <row r="138" spans="1:970" ht="38.25">
      <c r="A138" s="25">
        <v>123</v>
      </c>
      <c r="B138" s="32" t="s">
        <v>233</v>
      </c>
      <c r="C138" s="51" t="s">
        <v>40</v>
      </c>
      <c r="D138" s="52">
        <v>50</v>
      </c>
      <c r="E138" s="28"/>
      <c r="F138" s="29">
        <f t="shared" si="15"/>
        <v>0</v>
      </c>
      <c r="G138" s="29">
        <f t="shared" si="16"/>
        <v>0</v>
      </c>
      <c r="H138" s="29">
        <f t="shared" si="17"/>
        <v>0</v>
      </c>
      <c r="I138" s="26" t="s">
        <v>232</v>
      </c>
      <c r="J138" s="27"/>
      <c r="K138" s="41"/>
    </row>
    <row r="139" spans="1:970" s="40" customFormat="1" ht="25.5">
      <c r="A139" s="25">
        <v>124</v>
      </c>
      <c r="B139" s="32" t="s">
        <v>234</v>
      </c>
      <c r="C139" s="27" t="s">
        <v>40</v>
      </c>
      <c r="D139" s="33">
        <v>5</v>
      </c>
      <c r="E139" s="28"/>
      <c r="F139" s="29">
        <f t="shared" si="15"/>
        <v>0</v>
      </c>
      <c r="G139" s="29">
        <f t="shared" si="16"/>
        <v>0</v>
      </c>
      <c r="H139" s="29">
        <f t="shared" si="17"/>
        <v>0</v>
      </c>
      <c r="I139" s="26" t="s">
        <v>235</v>
      </c>
      <c r="J139" s="27"/>
      <c r="K139" s="41"/>
    </row>
    <row r="140" spans="1:970" s="40" customFormat="1" ht="25.5">
      <c r="A140" s="25">
        <v>125</v>
      </c>
      <c r="B140" s="32" t="s">
        <v>236</v>
      </c>
      <c r="C140" s="27" t="s">
        <v>40</v>
      </c>
      <c r="D140" s="33">
        <v>5</v>
      </c>
      <c r="E140" s="28"/>
      <c r="F140" s="29">
        <f t="shared" si="15"/>
        <v>0</v>
      </c>
      <c r="G140" s="29">
        <f t="shared" si="16"/>
        <v>0</v>
      </c>
      <c r="H140" s="29">
        <f t="shared" si="17"/>
        <v>0</v>
      </c>
      <c r="I140" s="26" t="s">
        <v>237</v>
      </c>
      <c r="J140" s="27"/>
      <c r="K140" s="41"/>
    </row>
    <row r="141" spans="1:970" s="40" customFormat="1" ht="38.25">
      <c r="A141" s="25">
        <v>126</v>
      </c>
      <c r="B141" s="36" t="s">
        <v>238</v>
      </c>
      <c r="C141" s="27" t="s">
        <v>40</v>
      </c>
      <c r="D141" s="42">
        <v>10</v>
      </c>
      <c r="E141" s="28"/>
      <c r="F141" s="29">
        <f t="shared" si="15"/>
        <v>0</v>
      </c>
      <c r="G141" s="29">
        <f t="shared" si="16"/>
        <v>0</v>
      </c>
      <c r="H141" s="29">
        <f t="shared" si="17"/>
        <v>0</v>
      </c>
      <c r="I141" s="26" t="s">
        <v>239</v>
      </c>
      <c r="J141" s="39"/>
    </row>
    <row r="142" spans="1:970" ht="25.5">
      <c r="A142" s="25">
        <v>127</v>
      </c>
      <c r="B142" s="36" t="s">
        <v>240</v>
      </c>
      <c r="C142" s="27" t="s">
        <v>40</v>
      </c>
      <c r="D142" s="42">
        <v>10</v>
      </c>
      <c r="E142" s="28"/>
      <c r="F142" s="29">
        <f t="shared" si="15"/>
        <v>0</v>
      </c>
      <c r="G142" s="29">
        <f t="shared" si="16"/>
        <v>0</v>
      </c>
      <c r="H142" s="29">
        <f t="shared" si="17"/>
        <v>0</v>
      </c>
      <c r="I142" s="26" t="s">
        <v>241</v>
      </c>
      <c r="J142" s="39"/>
      <c r="K142" s="40"/>
    </row>
    <row r="143" spans="1:970" ht="63.75">
      <c r="A143" s="25">
        <v>128</v>
      </c>
      <c r="B143" s="32" t="s">
        <v>242</v>
      </c>
      <c r="C143" s="51" t="s">
        <v>15</v>
      </c>
      <c r="D143" s="52">
        <v>200</v>
      </c>
      <c r="E143" s="28"/>
      <c r="F143" s="29">
        <f t="shared" si="15"/>
        <v>0</v>
      </c>
      <c r="G143" s="29">
        <f t="shared" si="16"/>
        <v>0</v>
      </c>
      <c r="H143" s="29">
        <f t="shared" si="17"/>
        <v>0</v>
      </c>
      <c r="I143" s="26" t="s">
        <v>243</v>
      </c>
      <c r="J143" s="39"/>
      <c r="K143" s="40"/>
    </row>
    <row r="144" spans="1:970" ht="63.75">
      <c r="A144" s="25">
        <v>129</v>
      </c>
      <c r="B144" s="32" t="s">
        <v>244</v>
      </c>
      <c r="C144" s="51" t="s">
        <v>15</v>
      </c>
      <c r="D144" s="52">
        <v>600</v>
      </c>
      <c r="E144" s="28"/>
      <c r="F144" s="29">
        <f t="shared" si="15"/>
        <v>0</v>
      </c>
      <c r="G144" s="29">
        <f t="shared" si="16"/>
        <v>0</v>
      </c>
      <c r="H144" s="29">
        <f t="shared" si="17"/>
        <v>0</v>
      </c>
      <c r="I144" s="26" t="s">
        <v>243</v>
      </c>
      <c r="J144" s="39"/>
      <c r="K144" s="40"/>
    </row>
    <row r="145" spans="1:11" ht="76.5">
      <c r="A145" s="25">
        <v>130</v>
      </c>
      <c r="B145" s="32" t="s">
        <v>245</v>
      </c>
      <c r="C145" s="51" t="s">
        <v>15</v>
      </c>
      <c r="D145" s="52">
        <v>50</v>
      </c>
      <c r="E145" s="28"/>
      <c r="F145" s="29">
        <f t="shared" si="15"/>
        <v>0</v>
      </c>
      <c r="G145" s="29">
        <f t="shared" si="16"/>
        <v>0</v>
      </c>
      <c r="H145" s="29">
        <f t="shared" si="17"/>
        <v>0</v>
      </c>
      <c r="I145" s="26" t="s">
        <v>246</v>
      </c>
      <c r="J145" s="39"/>
      <c r="K145" s="40"/>
    </row>
    <row r="146" spans="1:11" ht="42" customHeight="1">
      <c r="A146" s="25">
        <v>131</v>
      </c>
      <c r="B146" s="32" t="s">
        <v>247</v>
      </c>
      <c r="C146" s="51" t="s">
        <v>15</v>
      </c>
      <c r="D146" s="52">
        <v>500</v>
      </c>
      <c r="E146" s="28"/>
      <c r="F146" s="29">
        <f t="shared" si="15"/>
        <v>0</v>
      </c>
      <c r="G146" s="29">
        <f t="shared" si="16"/>
        <v>0</v>
      </c>
      <c r="H146" s="29">
        <f t="shared" si="17"/>
        <v>0</v>
      </c>
      <c r="I146" s="30" t="s">
        <v>248</v>
      </c>
      <c r="J146" s="27"/>
      <c r="K146" s="41"/>
    </row>
    <row r="147" spans="1:11" s="40" customFormat="1" ht="25.5">
      <c r="A147" s="25">
        <v>132</v>
      </c>
      <c r="B147" s="32" t="s">
        <v>249</v>
      </c>
      <c r="C147" s="27" t="s">
        <v>15</v>
      </c>
      <c r="D147" s="33">
        <v>4000</v>
      </c>
      <c r="E147" s="28"/>
      <c r="F147" s="29">
        <f t="shared" si="15"/>
        <v>0</v>
      </c>
      <c r="G147" s="29">
        <f t="shared" si="16"/>
        <v>0</v>
      </c>
      <c r="H147" s="29">
        <f t="shared" si="17"/>
        <v>0</v>
      </c>
      <c r="I147" s="30" t="s">
        <v>250</v>
      </c>
      <c r="J147" s="27"/>
      <c r="K147" s="41"/>
    </row>
    <row r="148" spans="1:11" s="40" customFormat="1" ht="25.5">
      <c r="A148" s="25">
        <v>133</v>
      </c>
      <c r="B148" s="32" t="s">
        <v>251</v>
      </c>
      <c r="C148" s="27" t="s">
        <v>15</v>
      </c>
      <c r="D148" s="33">
        <v>1000</v>
      </c>
      <c r="E148" s="28"/>
      <c r="F148" s="29">
        <f t="shared" si="15"/>
        <v>0</v>
      </c>
      <c r="G148" s="29">
        <f t="shared" si="16"/>
        <v>0</v>
      </c>
      <c r="H148" s="29">
        <f t="shared" si="17"/>
        <v>0</v>
      </c>
      <c r="I148" s="30" t="s">
        <v>252</v>
      </c>
      <c r="J148" s="27"/>
      <c r="K148" s="41"/>
    </row>
    <row r="149" spans="1:11" s="40" customFormat="1" ht="51">
      <c r="A149" s="25">
        <v>134</v>
      </c>
      <c r="B149" s="32" t="s">
        <v>253</v>
      </c>
      <c r="C149" s="27" t="s">
        <v>15</v>
      </c>
      <c r="D149" s="33">
        <v>50</v>
      </c>
      <c r="E149" s="28"/>
      <c r="F149" s="29">
        <f t="shared" si="15"/>
        <v>0</v>
      </c>
      <c r="G149" s="29">
        <f t="shared" si="16"/>
        <v>0</v>
      </c>
      <c r="H149" s="29">
        <f t="shared" si="17"/>
        <v>0</v>
      </c>
      <c r="I149" s="30" t="s">
        <v>254</v>
      </c>
      <c r="J149" s="27"/>
      <c r="K149" s="41"/>
    </row>
    <row r="150" spans="1:11" s="18" customFormat="1">
      <c r="A150" s="5" t="s">
        <v>54</v>
      </c>
      <c r="B150" s="5"/>
      <c r="C150" s="5"/>
      <c r="D150" s="5"/>
      <c r="E150" s="5"/>
      <c r="F150" s="45">
        <f>SUM(F127:F149)</f>
        <v>0</v>
      </c>
      <c r="G150" s="45">
        <f>SUM(G127:G149)</f>
        <v>0</v>
      </c>
      <c r="H150" s="45">
        <f>SUM(H127:H149)</f>
        <v>0</v>
      </c>
      <c r="I150" s="46"/>
      <c r="J150" s="46"/>
    </row>
    <row r="151" spans="1:11">
      <c r="A151" s="4"/>
      <c r="B151" s="4"/>
      <c r="C151" s="4"/>
      <c r="D151" s="4"/>
      <c r="E151" s="4"/>
      <c r="F151" s="4"/>
      <c r="G151" s="4"/>
      <c r="H151" s="4"/>
      <c r="I151" s="4"/>
      <c r="J151" s="4"/>
      <c r="K151" s="24"/>
    </row>
    <row r="152" spans="1:11">
      <c r="A152" s="25">
        <v>135</v>
      </c>
      <c r="B152" s="32" t="s">
        <v>255</v>
      </c>
      <c r="C152" s="27" t="s">
        <v>15</v>
      </c>
      <c r="D152" s="33">
        <v>10</v>
      </c>
      <c r="E152" s="28"/>
      <c r="F152" s="29">
        <f t="shared" ref="F152:F158" si="18">ROUND(D152*E152,2)</f>
        <v>0</v>
      </c>
      <c r="G152" s="29">
        <f t="shared" ref="G152:G158" si="19">ROUND(F152*0.23,2)</f>
        <v>0</v>
      </c>
      <c r="H152" s="29">
        <f t="shared" ref="H152:H158" si="20">F152+G152</f>
        <v>0</v>
      </c>
      <c r="I152" s="26" t="s">
        <v>256</v>
      </c>
      <c r="J152" s="39"/>
      <c r="K152" s="40"/>
    </row>
    <row r="153" spans="1:11">
      <c r="A153" s="25">
        <v>136</v>
      </c>
      <c r="B153" s="32" t="s">
        <v>257</v>
      </c>
      <c r="C153" s="27" t="s">
        <v>15</v>
      </c>
      <c r="D153" s="33">
        <v>500</v>
      </c>
      <c r="E153" s="28"/>
      <c r="F153" s="29">
        <f t="shared" si="18"/>
        <v>0</v>
      </c>
      <c r="G153" s="29">
        <f t="shared" si="19"/>
        <v>0</v>
      </c>
      <c r="H153" s="29">
        <f t="shared" si="20"/>
        <v>0</v>
      </c>
      <c r="I153" s="26" t="s">
        <v>258</v>
      </c>
      <c r="J153" s="27"/>
      <c r="K153" s="41"/>
    </row>
    <row r="154" spans="1:11" ht="38.25">
      <c r="A154" s="25">
        <v>137</v>
      </c>
      <c r="B154" s="32" t="s">
        <v>259</v>
      </c>
      <c r="C154" s="27" t="s">
        <v>15</v>
      </c>
      <c r="D154" s="33">
        <v>1000</v>
      </c>
      <c r="E154" s="28"/>
      <c r="F154" s="29">
        <f t="shared" si="18"/>
        <v>0</v>
      </c>
      <c r="G154" s="29">
        <f t="shared" si="19"/>
        <v>0</v>
      </c>
      <c r="H154" s="29">
        <f t="shared" si="20"/>
        <v>0</v>
      </c>
      <c r="I154" s="26" t="s">
        <v>260</v>
      </c>
      <c r="J154" s="27"/>
      <c r="K154" s="41"/>
    </row>
    <row r="155" spans="1:11" s="40" customFormat="1" ht="38.25">
      <c r="A155" s="25">
        <v>138</v>
      </c>
      <c r="B155" s="36" t="s">
        <v>261</v>
      </c>
      <c r="C155" s="27" t="s">
        <v>262</v>
      </c>
      <c r="D155" s="42">
        <v>500</v>
      </c>
      <c r="E155" s="28"/>
      <c r="F155" s="29">
        <f t="shared" si="18"/>
        <v>0</v>
      </c>
      <c r="G155" s="29">
        <f t="shared" si="19"/>
        <v>0</v>
      </c>
      <c r="H155" s="29">
        <f t="shared" si="20"/>
        <v>0</v>
      </c>
      <c r="I155" s="26" t="s">
        <v>263</v>
      </c>
      <c r="J155" s="39"/>
    </row>
    <row r="156" spans="1:11" s="40" customFormat="1" ht="63.75">
      <c r="A156" s="25">
        <v>139</v>
      </c>
      <c r="B156" s="36" t="s">
        <v>264</v>
      </c>
      <c r="C156" s="27" t="s">
        <v>262</v>
      </c>
      <c r="D156" s="42">
        <v>50</v>
      </c>
      <c r="E156" s="28"/>
      <c r="F156" s="29">
        <f t="shared" si="18"/>
        <v>0</v>
      </c>
      <c r="G156" s="29">
        <f t="shared" si="19"/>
        <v>0</v>
      </c>
      <c r="H156" s="29">
        <f t="shared" si="20"/>
        <v>0</v>
      </c>
      <c r="I156" s="67" t="s">
        <v>265</v>
      </c>
      <c r="J156" s="39"/>
    </row>
    <row r="157" spans="1:11" ht="25.5">
      <c r="A157" s="25">
        <v>140</v>
      </c>
      <c r="B157" s="36" t="s">
        <v>266</v>
      </c>
      <c r="C157" s="27" t="s">
        <v>15</v>
      </c>
      <c r="D157" s="42">
        <v>5000</v>
      </c>
      <c r="E157" s="28"/>
      <c r="F157" s="29">
        <f t="shared" si="18"/>
        <v>0</v>
      </c>
      <c r="G157" s="29">
        <f t="shared" si="19"/>
        <v>0</v>
      </c>
      <c r="H157" s="29">
        <f t="shared" si="20"/>
        <v>0</v>
      </c>
      <c r="I157" s="26" t="s">
        <v>267</v>
      </c>
      <c r="J157" s="39"/>
      <c r="K157" s="40"/>
    </row>
    <row r="158" spans="1:11">
      <c r="A158" s="25">
        <v>141</v>
      </c>
      <c r="B158" s="32" t="s">
        <v>268</v>
      </c>
      <c r="C158" s="27" t="s">
        <v>15</v>
      </c>
      <c r="D158" s="33">
        <v>10000</v>
      </c>
      <c r="E158" s="28"/>
      <c r="F158" s="29">
        <f t="shared" si="18"/>
        <v>0</v>
      </c>
      <c r="G158" s="29">
        <f t="shared" si="19"/>
        <v>0</v>
      </c>
      <c r="H158" s="29">
        <f t="shared" si="20"/>
        <v>0</v>
      </c>
      <c r="I158" s="26" t="s">
        <v>269</v>
      </c>
      <c r="J158" s="27"/>
      <c r="K158" s="41"/>
    </row>
    <row r="159" spans="1:11">
      <c r="A159" s="2"/>
      <c r="B159" s="2"/>
      <c r="C159" s="2"/>
      <c r="D159" s="2"/>
      <c r="E159" s="2"/>
      <c r="F159" s="45">
        <f>SUM(F152:F158)</f>
        <v>0</v>
      </c>
      <c r="G159" s="45">
        <f>SUM(G152:G158)</f>
        <v>0</v>
      </c>
      <c r="H159" s="45">
        <f>SUM(H152:H158)</f>
        <v>0</v>
      </c>
      <c r="I159" s="26"/>
      <c r="J159" s="27"/>
      <c r="K159" s="41"/>
    </row>
    <row r="160" spans="1:11">
      <c r="A160" s="4"/>
      <c r="B160" s="4"/>
      <c r="C160" s="4"/>
      <c r="D160" s="4"/>
      <c r="E160" s="4"/>
      <c r="F160" s="4"/>
      <c r="G160" s="4"/>
      <c r="H160" s="4"/>
      <c r="I160" s="4"/>
      <c r="J160" s="4"/>
      <c r="K160" s="24"/>
    </row>
    <row r="161" spans="1:970" ht="62.25" customHeight="1">
      <c r="A161" s="25">
        <v>142</v>
      </c>
      <c r="B161" s="27" t="s">
        <v>270</v>
      </c>
      <c r="C161" s="27" t="s">
        <v>15</v>
      </c>
      <c r="D161" s="33">
        <v>200</v>
      </c>
      <c r="E161" s="28"/>
      <c r="F161" s="29">
        <f t="shared" ref="F161:F196" si="21">ROUND(D161*E161,2)</f>
        <v>0</v>
      </c>
      <c r="G161" s="29">
        <f t="shared" ref="G161:G196" si="22">ROUND(F161*0.23,2)</f>
        <v>0</v>
      </c>
      <c r="H161" s="29">
        <f t="shared" ref="H161:H196" si="23">F161+G161</f>
        <v>0</v>
      </c>
      <c r="I161" s="43" t="s">
        <v>271</v>
      </c>
      <c r="J161" s="38"/>
    </row>
    <row r="162" spans="1:970" ht="51">
      <c r="A162" s="25">
        <v>143</v>
      </c>
      <c r="B162" s="27" t="s">
        <v>272</v>
      </c>
      <c r="C162" s="27" t="s">
        <v>15</v>
      </c>
      <c r="D162" s="33">
        <v>10</v>
      </c>
      <c r="E162" s="28"/>
      <c r="F162" s="29">
        <f t="shared" si="21"/>
        <v>0</v>
      </c>
      <c r="G162" s="29">
        <f t="shared" si="22"/>
        <v>0</v>
      </c>
      <c r="H162" s="29">
        <f t="shared" si="23"/>
        <v>0</v>
      </c>
      <c r="I162" s="26" t="s">
        <v>273</v>
      </c>
      <c r="J162" s="26"/>
      <c r="K162" s="53"/>
    </row>
    <row r="163" spans="1:970">
      <c r="A163" s="25">
        <v>144</v>
      </c>
      <c r="B163" s="36" t="s">
        <v>274</v>
      </c>
      <c r="C163" s="27" t="s">
        <v>40</v>
      </c>
      <c r="D163" s="42">
        <v>10</v>
      </c>
      <c r="E163" s="28"/>
      <c r="F163" s="29">
        <f t="shared" si="21"/>
        <v>0</v>
      </c>
      <c r="G163" s="29">
        <f t="shared" si="22"/>
        <v>0</v>
      </c>
      <c r="H163" s="29">
        <f t="shared" si="23"/>
        <v>0</v>
      </c>
      <c r="I163" s="26" t="s">
        <v>275</v>
      </c>
      <c r="J163" s="39"/>
      <c r="K163" s="40"/>
    </row>
    <row r="164" spans="1:970">
      <c r="A164" s="25">
        <v>145</v>
      </c>
      <c r="B164" s="36" t="s">
        <v>276</v>
      </c>
      <c r="C164" s="27" t="s">
        <v>40</v>
      </c>
      <c r="D164" s="42">
        <v>10</v>
      </c>
      <c r="E164" s="28"/>
      <c r="F164" s="29">
        <f t="shared" si="21"/>
        <v>0</v>
      </c>
      <c r="G164" s="29">
        <f t="shared" si="22"/>
        <v>0</v>
      </c>
      <c r="H164" s="29">
        <f t="shared" si="23"/>
        <v>0</v>
      </c>
      <c r="I164" s="26" t="s">
        <v>277</v>
      </c>
      <c r="J164" s="39"/>
      <c r="K164" s="40"/>
    </row>
    <row r="165" spans="1:970">
      <c r="A165" s="25">
        <v>146</v>
      </c>
      <c r="B165" s="36" t="s">
        <v>278</v>
      </c>
      <c r="C165" s="27" t="s">
        <v>40</v>
      </c>
      <c r="D165" s="42">
        <v>10</v>
      </c>
      <c r="E165" s="28"/>
      <c r="F165" s="29">
        <f t="shared" si="21"/>
        <v>0</v>
      </c>
      <c r="G165" s="29">
        <f t="shared" si="22"/>
        <v>0</v>
      </c>
      <c r="H165" s="29">
        <f t="shared" si="23"/>
        <v>0</v>
      </c>
      <c r="I165" s="26" t="s">
        <v>277</v>
      </c>
      <c r="J165" s="39"/>
      <c r="K165" s="40"/>
    </row>
    <row r="166" spans="1:970">
      <c r="A166" s="25">
        <v>147</v>
      </c>
      <c r="B166" s="36" t="s">
        <v>279</v>
      </c>
      <c r="C166" s="27" t="s">
        <v>40</v>
      </c>
      <c r="D166" s="42">
        <v>10</v>
      </c>
      <c r="E166" s="28"/>
      <c r="F166" s="29">
        <f t="shared" si="21"/>
        <v>0</v>
      </c>
      <c r="G166" s="29">
        <f t="shared" si="22"/>
        <v>0</v>
      </c>
      <c r="H166" s="29">
        <f t="shared" si="23"/>
        <v>0</v>
      </c>
      <c r="I166" s="26" t="s">
        <v>277</v>
      </c>
      <c r="J166" s="39"/>
      <c r="K166" s="40"/>
    </row>
    <row r="167" spans="1:970">
      <c r="A167" s="25">
        <v>148</v>
      </c>
      <c r="B167" s="36" t="s">
        <v>280</v>
      </c>
      <c r="C167" s="27" t="s">
        <v>40</v>
      </c>
      <c r="D167" s="42">
        <v>10</v>
      </c>
      <c r="E167" s="28"/>
      <c r="F167" s="29">
        <f t="shared" si="21"/>
        <v>0</v>
      </c>
      <c r="G167" s="29">
        <f t="shared" si="22"/>
        <v>0</v>
      </c>
      <c r="H167" s="29">
        <f t="shared" si="23"/>
        <v>0</v>
      </c>
      <c r="I167" s="26" t="s">
        <v>277</v>
      </c>
      <c r="J167" s="39"/>
      <c r="K167" s="40"/>
    </row>
    <row r="168" spans="1:970">
      <c r="A168" s="25">
        <v>149</v>
      </c>
      <c r="B168" s="36" t="s">
        <v>281</v>
      </c>
      <c r="C168" s="27" t="s">
        <v>40</v>
      </c>
      <c r="D168" s="42">
        <v>10</v>
      </c>
      <c r="E168" s="28"/>
      <c r="F168" s="29">
        <f t="shared" si="21"/>
        <v>0</v>
      </c>
      <c r="G168" s="29">
        <f t="shared" si="22"/>
        <v>0</v>
      </c>
      <c r="H168" s="29">
        <f t="shared" si="23"/>
        <v>0</v>
      </c>
      <c r="I168" s="26" t="s">
        <v>277</v>
      </c>
      <c r="J168" s="39"/>
      <c r="K168" s="40"/>
    </row>
    <row r="169" spans="1:970" ht="61.5" customHeight="1">
      <c r="A169" s="25">
        <v>150</v>
      </c>
      <c r="B169" s="26" t="s">
        <v>282</v>
      </c>
      <c r="C169" s="27" t="s">
        <v>15</v>
      </c>
      <c r="D169" s="33">
        <v>5000</v>
      </c>
      <c r="E169" s="28"/>
      <c r="F169" s="29">
        <f t="shared" si="21"/>
        <v>0</v>
      </c>
      <c r="G169" s="29">
        <f t="shared" si="22"/>
        <v>0</v>
      </c>
      <c r="H169" s="29">
        <f t="shared" si="23"/>
        <v>0</v>
      </c>
      <c r="I169" s="30" t="s">
        <v>283</v>
      </c>
      <c r="J169" s="27"/>
      <c r="K169" s="41"/>
    </row>
    <row r="170" spans="1:970" s="69" customFormat="1" ht="51">
      <c r="A170" s="25">
        <v>151</v>
      </c>
      <c r="B170" s="26" t="s">
        <v>284</v>
      </c>
      <c r="C170" s="27" t="s">
        <v>15</v>
      </c>
      <c r="D170" s="33">
        <v>1000</v>
      </c>
      <c r="E170" s="28"/>
      <c r="F170" s="29">
        <f t="shared" si="21"/>
        <v>0</v>
      </c>
      <c r="G170" s="29">
        <f t="shared" si="22"/>
        <v>0</v>
      </c>
      <c r="H170" s="29">
        <f t="shared" si="23"/>
        <v>0</v>
      </c>
      <c r="I170" s="26" t="s">
        <v>285</v>
      </c>
      <c r="J170" s="27"/>
      <c r="K170" s="4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c r="CV170" s="68"/>
      <c r="CW170" s="68"/>
      <c r="CX170" s="68"/>
      <c r="CY170" s="68"/>
      <c r="CZ170" s="68"/>
      <c r="DA170" s="68"/>
      <c r="DB170" s="68"/>
      <c r="DC170" s="68"/>
      <c r="DD170" s="68"/>
      <c r="DE170" s="68"/>
      <c r="DF170" s="68"/>
      <c r="DG170" s="68"/>
      <c r="DH170" s="68"/>
      <c r="DI170" s="68"/>
      <c r="DJ170" s="68"/>
      <c r="DK170" s="68"/>
      <c r="DL170" s="68"/>
      <c r="DM170" s="68"/>
      <c r="DN170" s="68"/>
      <c r="DO170" s="68"/>
      <c r="DP170" s="68"/>
      <c r="DQ170" s="68"/>
      <c r="DR170" s="68"/>
      <c r="DS170" s="68"/>
      <c r="DT170" s="68"/>
      <c r="DU170" s="68"/>
      <c r="DV170" s="68"/>
      <c r="DW170" s="68"/>
      <c r="DX170" s="68"/>
      <c r="DY170" s="68"/>
      <c r="DZ170" s="68"/>
      <c r="EA170" s="68"/>
      <c r="EB170" s="68"/>
      <c r="EC170" s="68"/>
      <c r="ED170" s="68"/>
      <c r="EE170" s="68"/>
      <c r="EF170" s="68"/>
      <c r="EG170" s="68"/>
      <c r="EH170" s="68"/>
      <c r="EI170" s="68"/>
      <c r="EJ170" s="68"/>
      <c r="EK170" s="68"/>
      <c r="EL170" s="68"/>
      <c r="EM170" s="68"/>
      <c r="EN170" s="68"/>
      <c r="EO170" s="68"/>
      <c r="EP170" s="68"/>
      <c r="EQ170" s="68"/>
      <c r="ER170" s="68"/>
      <c r="ES170" s="68"/>
      <c r="ET170" s="68"/>
      <c r="EU170" s="68"/>
      <c r="EV170" s="68"/>
      <c r="EW170" s="68"/>
      <c r="EX170" s="68"/>
      <c r="EY170" s="68"/>
      <c r="EZ170" s="68"/>
      <c r="FA170" s="68"/>
      <c r="FB170" s="68"/>
      <c r="FC170" s="68"/>
      <c r="FD170" s="68"/>
      <c r="FE170" s="68"/>
      <c r="FF170" s="68"/>
      <c r="FG170" s="68"/>
      <c r="FH170" s="68"/>
      <c r="FI170" s="68"/>
      <c r="FJ170" s="68"/>
      <c r="FK170" s="68"/>
      <c r="FL170" s="68"/>
      <c r="FM170" s="68"/>
      <c r="FN170" s="68"/>
      <c r="FO170" s="68"/>
      <c r="FP170" s="68"/>
      <c r="FQ170" s="68"/>
      <c r="FR170" s="68"/>
      <c r="FS170" s="68"/>
      <c r="FT170" s="68"/>
      <c r="FU170" s="68"/>
      <c r="FV170" s="68"/>
      <c r="FW170" s="68"/>
      <c r="FX170" s="68"/>
      <c r="FY170" s="68"/>
      <c r="FZ170" s="68"/>
      <c r="GA170" s="68"/>
      <c r="GB170" s="68"/>
      <c r="GC170" s="68"/>
      <c r="GD170" s="68"/>
      <c r="GE170" s="68"/>
      <c r="GF170" s="68"/>
      <c r="GG170" s="68"/>
      <c r="GH170" s="68"/>
      <c r="GI170" s="68"/>
      <c r="GJ170" s="68"/>
      <c r="GK170" s="68"/>
      <c r="GL170" s="68"/>
      <c r="GM170" s="68"/>
      <c r="GN170" s="68"/>
      <c r="GO170" s="68"/>
      <c r="GP170" s="68"/>
      <c r="GQ170" s="68"/>
      <c r="GR170" s="68"/>
      <c r="GS170" s="68"/>
      <c r="GT170" s="68"/>
      <c r="GU170" s="68"/>
      <c r="GV170" s="68"/>
      <c r="GW170" s="68"/>
      <c r="GX170" s="68"/>
      <c r="GY170" s="68"/>
      <c r="GZ170" s="68"/>
      <c r="HA170" s="68"/>
      <c r="HB170" s="68"/>
      <c r="HC170" s="68"/>
      <c r="HD170" s="68"/>
      <c r="HE170" s="68"/>
      <c r="HF170" s="68"/>
      <c r="HG170" s="68"/>
      <c r="HH170" s="68"/>
      <c r="HI170" s="68"/>
      <c r="HJ170" s="68"/>
      <c r="HK170" s="68"/>
      <c r="HL170" s="68"/>
      <c r="HM170" s="68"/>
      <c r="HN170" s="68"/>
      <c r="HO170" s="68"/>
      <c r="HP170" s="68"/>
      <c r="HQ170" s="68"/>
      <c r="HR170" s="68"/>
      <c r="HS170" s="68"/>
      <c r="HT170" s="68"/>
      <c r="HU170" s="68"/>
      <c r="HV170" s="68"/>
      <c r="HW170" s="68"/>
      <c r="HX170" s="68"/>
      <c r="HY170" s="68"/>
      <c r="HZ170" s="68"/>
      <c r="IA170" s="68"/>
      <c r="IB170" s="68"/>
      <c r="IC170" s="68"/>
      <c r="ID170" s="68"/>
      <c r="IE170" s="68"/>
      <c r="IF170" s="68"/>
      <c r="IG170" s="68"/>
      <c r="IH170" s="68"/>
      <c r="II170" s="68"/>
      <c r="IJ170" s="68"/>
      <c r="IK170" s="68"/>
      <c r="IL170" s="68"/>
      <c r="IM170" s="68"/>
      <c r="IN170" s="68"/>
      <c r="IO170" s="68"/>
      <c r="IP170" s="68"/>
      <c r="IQ170" s="68"/>
      <c r="IR170" s="68"/>
      <c r="IS170" s="68"/>
      <c r="IT170" s="68"/>
      <c r="IU170" s="68"/>
      <c r="IV170" s="68"/>
      <c r="IW170" s="68"/>
      <c r="IX170" s="68"/>
      <c r="IY170" s="68"/>
      <c r="IZ170" s="68"/>
      <c r="JA170" s="68"/>
      <c r="JB170" s="68"/>
      <c r="JC170" s="68"/>
      <c r="JD170" s="68"/>
      <c r="JE170" s="68"/>
      <c r="JF170" s="68"/>
      <c r="JG170" s="68"/>
      <c r="JH170" s="68"/>
      <c r="JI170" s="68"/>
      <c r="JJ170" s="68"/>
      <c r="JK170" s="68"/>
      <c r="JL170" s="68"/>
      <c r="JM170" s="68"/>
      <c r="JN170" s="68"/>
      <c r="JO170" s="68"/>
      <c r="JP170" s="68"/>
      <c r="JQ170" s="68"/>
      <c r="JR170" s="68"/>
      <c r="JS170" s="68"/>
      <c r="JT170" s="68"/>
      <c r="JU170" s="68"/>
      <c r="JV170" s="68"/>
      <c r="JW170" s="68"/>
      <c r="JX170" s="68"/>
      <c r="JY170" s="68"/>
      <c r="JZ170" s="68"/>
      <c r="KA170" s="68"/>
      <c r="KB170" s="68"/>
      <c r="KC170" s="68"/>
      <c r="KD170" s="68"/>
      <c r="KE170" s="68"/>
      <c r="KF170" s="68"/>
      <c r="KG170" s="68"/>
      <c r="KH170" s="68"/>
      <c r="KI170" s="68"/>
      <c r="KJ170" s="68"/>
      <c r="KK170" s="68"/>
      <c r="KL170" s="68"/>
      <c r="KM170" s="68"/>
      <c r="KN170" s="68"/>
      <c r="KO170" s="68"/>
      <c r="KP170" s="68"/>
      <c r="KQ170" s="68"/>
      <c r="KR170" s="68"/>
      <c r="KS170" s="68"/>
      <c r="KT170" s="68"/>
      <c r="KU170" s="68"/>
      <c r="KV170" s="68"/>
      <c r="KW170" s="68"/>
      <c r="KX170" s="68"/>
      <c r="KY170" s="68"/>
      <c r="KZ170" s="68"/>
      <c r="LA170" s="68"/>
      <c r="LB170" s="68"/>
      <c r="LC170" s="68"/>
      <c r="LD170" s="68"/>
      <c r="LE170" s="68"/>
      <c r="LF170" s="68"/>
      <c r="LG170" s="68"/>
      <c r="LH170" s="68"/>
      <c r="LI170" s="68"/>
      <c r="LJ170" s="68"/>
      <c r="LK170" s="68"/>
      <c r="LL170" s="68"/>
      <c r="LM170" s="68"/>
      <c r="LN170" s="68"/>
      <c r="LO170" s="68"/>
      <c r="LP170" s="68"/>
      <c r="LQ170" s="68"/>
      <c r="LR170" s="68"/>
      <c r="LS170" s="68"/>
      <c r="LT170" s="68"/>
      <c r="LU170" s="68"/>
      <c r="LV170" s="68"/>
      <c r="LW170" s="68"/>
      <c r="LX170" s="68"/>
      <c r="LY170" s="68"/>
      <c r="LZ170" s="68"/>
      <c r="MA170" s="68"/>
      <c r="MB170" s="68"/>
      <c r="MC170" s="68"/>
      <c r="MD170" s="68"/>
      <c r="ME170" s="68"/>
      <c r="MF170" s="68"/>
      <c r="MG170" s="68"/>
      <c r="MH170" s="68"/>
      <c r="MI170" s="68"/>
      <c r="MJ170" s="68"/>
      <c r="MK170" s="68"/>
      <c r="ML170" s="68"/>
      <c r="MM170" s="68"/>
      <c r="MN170" s="68"/>
      <c r="MO170" s="68"/>
      <c r="MP170" s="68"/>
      <c r="MQ170" s="68"/>
      <c r="MR170" s="68"/>
      <c r="MS170" s="68"/>
      <c r="MT170" s="68"/>
      <c r="MU170" s="68"/>
      <c r="MV170" s="68"/>
      <c r="MW170" s="68"/>
      <c r="MX170" s="68"/>
      <c r="MY170" s="68"/>
      <c r="MZ170" s="68"/>
      <c r="NA170" s="68"/>
      <c r="NB170" s="68"/>
      <c r="NC170" s="68"/>
      <c r="ND170" s="68"/>
      <c r="NE170" s="68"/>
      <c r="NF170" s="68"/>
      <c r="NG170" s="68"/>
      <c r="NH170" s="68"/>
      <c r="NI170" s="68"/>
      <c r="NJ170" s="68"/>
      <c r="NK170" s="68"/>
      <c r="NL170" s="68"/>
      <c r="NM170" s="68"/>
      <c r="NN170" s="68"/>
      <c r="NO170" s="68"/>
      <c r="NP170" s="68"/>
      <c r="NQ170" s="68"/>
      <c r="NR170" s="68"/>
      <c r="NS170" s="68"/>
      <c r="NT170" s="68"/>
      <c r="NU170" s="68"/>
      <c r="NV170" s="68"/>
      <c r="NW170" s="68"/>
      <c r="NX170" s="68"/>
      <c r="NY170" s="68"/>
      <c r="NZ170" s="68"/>
      <c r="OA170" s="68"/>
      <c r="OB170" s="68"/>
      <c r="OC170" s="68"/>
      <c r="OD170" s="68"/>
      <c r="OE170" s="68"/>
      <c r="OF170" s="68"/>
      <c r="OG170" s="68"/>
      <c r="OH170" s="68"/>
      <c r="OI170" s="68"/>
      <c r="OJ170" s="68"/>
      <c r="OK170" s="68"/>
      <c r="OL170" s="68"/>
      <c r="OM170" s="68"/>
      <c r="ON170" s="68"/>
      <c r="OO170" s="68"/>
      <c r="OP170" s="68"/>
      <c r="OQ170" s="68"/>
      <c r="OR170" s="68"/>
      <c r="OS170" s="68"/>
      <c r="OT170" s="68"/>
      <c r="OU170" s="68"/>
      <c r="OV170" s="68"/>
      <c r="OW170" s="68"/>
      <c r="OX170" s="68"/>
      <c r="OY170" s="68"/>
      <c r="OZ170" s="68"/>
      <c r="PA170" s="68"/>
      <c r="PB170" s="68"/>
      <c r="PC170" s="68"/>
      <c r="PD170" s="68"/>
      <c r="PE170" s="68"/>
      <c r="PF170" s="68"/>
      <c r="PG170" s="68"/>
      <c r="PH170" s="68"/>
      <c r="PI170" s="68"/>
      <c r="PJ170" s="68"/>
      <c r="PK170" s="68"/>
      <c r="PL170" s="68"/>
      <c r="PM170" s="68"/>
      <c r="PN170" s="68"/>
      <c r="PO170" s="68"/>
      <c r="PP170" s="68"/>
      <c r="PQ170" s="68"/>
      <c r="PR170" s="68"/>
      <c r="PS170" s="68"/>
      <c r="PT170" s="68"/>
      <c r="PU170" s="68"/>
      <c r="PV170" s="68"/>
      <c r="PW170" s="68"/>
      <c r="PX170" s="68"/>
      <c r="PY170" s="68"/>
      <c r="PZ170" s="68"/>
      <c r="QA170" s="68"/>
      <c r="QB170" s="68"/>
      <c r="QC170" s="68"/>
      <c r="QD170" s="68"/>
      <c r="QE170" s="68"/>
      <c r="QF170" s="68"/>
      <c r="QG170" s="68"/>
      <c r="QH170" s="68"/>
      <c r="QI170" s="68"/>
      <c r="QJ170" s="68"/>
      <c r="QK170" s="68"/>
      <c r="QL170" s="68"/>
      <c r="QM170" s="68"/>
      <c r="QN170" s="68"/>
      <c r="QO170" s="68"/>
      <c r="QP170" s="68"/>
      <c r="QQ170" s="68"/>
      <c r="QR170" s="68"/>
      <c r="QS170" s="68"/>
      <c r="QT170" s="68"/>
      <c r="QU170" s="68"/>
      <c r="QV170" s="68"/>
      <c r="QW170" s="68"/>
      <c r="QX170" s="68"/>
      <c r="QY170" s="68"/>
      <c r="QZ170" s="68"/>
      <c r="RA170" s="68"/>
      <c r="RB170" s="68"/>
      <c r="RC170" s="68"/>
      <c r="RD170" s="68"/>
      <c r="RE170" s="68"/>
      <c r="RF170" s="68"/>
      <c r="RG170" s="68"/>
      <c r="RH170" s="68"/>
      <c r="RI170" s="68"/>
      <c r="RJ170" s="68"/>
      <c r="RK170" s="68"/>
      <c r="RL170" s="68"/>
      <c r="RM170" s="68"/>
      <c r="RN170" s="68"/>
      <c r="RO170" s="68"/>
      <c r="RP170" s="68"/>
      <c r="RQ170" s="68"/>
      <c r="RR170" s="68"/>
      <c r="RS170" s="68"/>
      <c r="RT170" s="68"/>
      <c r="RU170" s="68"/>
      <c r="RV170" s="68"/>
      <c r="RW170" s="68"/>
      <c r="RX170" s="68"/>
      <c r="RY170" s="68"/>
      <c r="RZ170" s="68"/>
      <c r="SA170" s="68"/>
      <c r="SB170" s="68"/>
      <c r="SC170" s="68"/>
      <c r="SD170" s="68"/>
      <c r="SE170" s="68"/>
      <c r="SF170" s="68"/>
      <c r="SG170" s="68"/>
      <c r="SH170" s="68"/>
      <c r="SI170" s="68"/>
      <c r="SJ170" s="68"/>
      <c r="SK170" s="68"/>
      <c r="SL170" s="68"/>
      <c r="SM170" s="68"/>
      <c r="SN170" s="68"/>
      <c r="SO170" s="68"/>
      <c r="SP170" s="68"/>
      <c r="SQ170" s="68"/>
      <c r="SR170" s="68"/>
      <c r="SS170" s="68"/>
      <c r="ST170" s="68"/>
      <c r="SU170" s="68"/>
      <c r="SV170" s="68"/>
      <c r="SW170" s="68"/>
      <c r="SX170" s="68"/>
      <c r="SY170" s="68"/>
      <c r="SZ170" s="68"/>
      <c r="TA170" s="68"/>
      <c r="TB170" s="68"/>
      <c r="TC170" s="68"/>
      <c r="TD170" s="68"/>
      <c r="TE170" s="68"/>
      <c r="TF170" s="68"/>
      <c r="TG170" s="68"/>
      <c r="TH170" s="68"/>
      <c r="TI170" s="68"/>
      <c r="TJ170" s="68"/>
      <c r="TK170" s="68"/>
      <c r="TL170" s="68"/>
      <c r="TM170" s="68"/>
      <c r="TN170" s="68"/>
      <c r="TO170" s="68"/>
      <c r="TP170" s="68"/>
      <c r="TQ170" s="68"/>
      <c r="TR170" s="68"/>
      <c r="TS170" s="68"/>
      <c r="TT170" s="68"/>
      <c r="TU170" s="68"/>
      <c r="TV170" s="68"/>
      <c r="TW170" s="68"/>
      <c r="TX170" s="68"/>
      <c r="TY170" s="68"/>
      <c r="TZ170" s="68"/>
      <c r="UA170" s="68"/>
      <c r="UB170" s="68"/>
      <c r="UC170" s="68"/>
      <c r="UD170" s="68"/>
      <c r="UE170" s="68"/>
      <c r="UF170" s="68"/>
      <c r="UG170" s="68"/>
      <c r="UH170" s="68"/>
      <c r="UI170" s="68"/>
      <c r="UJ170" s="68"/>
      <c r="UK170" s="68"/>
      <c r="UL170" s="68"/>
      <c r="UM170" s="68"/>
      <c r="UN170" s="68"/>
      <c r="UO170" s="68"/>
      <c r="UP170" s="68"/>
      <c r="UQ170" s="68"/>
      <c r="UR170" s="68"/>
      <c r="US170" s="68"/>
      <c r="UT170" s="68"/>
      <c r="UU170" s="68"/>
      <c r="UV170" s="68"/>
      <c r="UW170" s="68"/>
      <c r="UX170" s="68"/>
      <c r="UY170" s="68"/>
      <c r="UZ170" s="68"/>
      <c r="VA170" s="68"/>
      <c r="VB170" s="68"/>
      <c r="VC170" s="68"/>
      <c r="VD170" s="68"/>
      <c r="VE170" s="68"/>
      <c r="VF170" s="68"/>
      <c r="VG170" s="68"/>
      <c r="VH170" s="68"/>
      <c r="VI170" s="68"/>
      <c r="VJ170" s="68"/>
      <c r="VK170" s="68"/>
      <c r="VL170" s="68"/>
      <c r="VM170" s="68"/>
      <c r="VN170" s="68"/>
      <c r="VO170" s="68"/>
      <c r="VP170" s="68"/>
      <c r="VQ170" s="68"/>
      <c r="VR170" s="68"/>
      <c r="VS170" s="68"/>
      <c r="VT170" s="68"/>
      <c r="VU170" s="68"/>
      <c r="VV170" s="68"/>
      <c r="VW170" s="68"/>
      <c r="VX170" s="68"/>
      <c r="VY170" s="68"/>
      <c r="VZ170" s="68"/>
      <c r="WA170" s="68"/>
      <c r="WB170" s="68"/>
      <c r="WC170" s="68"/>
      <c r="WD170" s="68"/>
      <c r="WE170" s="68"/>
      <c r="WF170" s="68"/>
      <c r="WG170" s="68"/>
      <c r="WH170" s="68"/>
      <c r="WI170" s="68"/>
      <c r="WJ170" s="68"/>
      <c r="WK170" s="68"/>
      <c r="WL170" s="68"/>
      <c r="WM170" s="68"/>
      <c r="WN170" s="68"/>
      <c r="WO170" s="68"/>
      <c r="WP170" s="68"/>
      <c r="WQ170" s="68"/>
      <c r="WR170" s="68"/>
      <c r="WS170" s="68"/>
      <c r="WT170" s="68"/>
      <c r="WU170" s="68"/>
      <c r="WV170" s="68"/>
      <c r="WW170" s="68"/>
      <c r="WX170" s="68"/>
      <c r="WY170" s="68"/>
      <c r="WZ170" s="68"/>
      <c r="XA170" s="68"/>
      <c r="XB170" s="68"/>
      <c r="XC170" s="68"/>
      <c r="XD170" s="68"/>
      <c r="XE170" s="68"/>
      <c r="XF170" s="68"/>
      <c r="XG170" s="68"/>
      <c r="XH170" s="68"/>
      <c r="XI170" s="68"/>
      <c r="XJ170" s="68"/>
      <c r="XK170" s="68"/>
      <c r="XL170" s="68"/>
      <c r="XM170" s="68"/>
      <c r="XN170" s="68"/>
      <c r="XO170" s="68"/>
      <c r="XP170" s="68"/>
      <c r="XQ170" s="68"/>
      <c r="XR170" s="68"/>
      <c r="XS170" s="68"/>
      <c r="XT170" s="68"/>
      <c r="XU170" s="68"/>
      <c r="XV170" s="68"/>
      <c r="XW170" s="68"/>
      <c r="XX170" s="68"/>
      <c r="XY170" s="68"/>
      <c r="XZ170" s="68"/>
      <c r="YA170" s="68"/>
      <c r="YB170" s="68"/>
      <c r="YC170" s="68"/>
      <c r="YD170" s="68"/>
      <c r="YE170" s="68"/>
      <c r="YF170" s="68"/>
      <c r="YG170" s="68"/>
      <c r="YH170" s="68"/>
      <c r="YI170" s="68"/>
      <c r="YJ170" s="68"/>
      <c r="YK170" s="68"/>
      <c r="YL170" s="68"/>
      <c r="YM170" s="68"/>
      <c r="YN170" s="68"/>
      <c r="YO170" s="68"/>
      <c r="YP170" s="68"/>
      <c r="YQ170" s="68"/>
      <c r="YR170" s="68"/>
      <c r="YS170" s="68"/>
      <c r="YT170" s="68"/>
      <c r="YU170" s="68"/>
      <c r="YV170" s="68"/>
      <c r="YW170" s="68"/>
      <c r="YX170" s="68"/>
      <c r="YY170" s="68"/>
      <c r="YZ170" s="68"/>
      <c r="ZA170" s="68"/>
      <c r="ZB170" s="68"/>
      <c r="ZC170" s="68"/>
      <c r="ZD170" s="68"/>
      <c r="ZE170" s="68"/>
      <c r="ZF170" s="68"/>
      <c r="ZG170" s="68"/>
      <c r="ZH170" s="68"/>
      <c r="ZI170" s="68"/>
      <c r="ZJ170" s="68"/>
      <c r="ZK170" s="68"/>
      <c r="ZL170" s="68"/>
      <c r="ZM170" s="68"/>
      <c r="ZN170" s="68"/>
      <c r="ZO170" s="68"/>
      <c r="ZP170" s="68"/>
      <c r="ZQ170" s="68"/>
      <c r="ZR170" s="68"/>
      <c r="ZS170" s="68"/>
      <c r="ZT170" s="68"/>
      <c r="ZU170" s="68"/>
      <c r="ZV170" s="68"/>
      <c r="ZW170" s="68"/>
      <c r="ZX170" s="68"/>
      <c r="ZY170" s="68"/>
      <c r="ZZ170" s="68"/>
      <c r="AAA170" s="68"/>
      <c r="AAB170" s="68"/>
      <c r="AAC170" s="68"/>
      <c r="AAD170" s="68"/>
      <c r="AAE170" s="68"/>
      <c r="AAF170" s="68"/>
      <c r="AAG170" s="68"/>
      <c r="AAH170" s="68"/>
      <c r="AAI170" s="68"/>
      <c r="AAJ170" s="68"/>
      <c r="AAK170" s="68"/>
      <c r="AAL170" s="68"/>
      <c r="AAM170" s="68"/>
      <c r="AAN170" s="68"/>
      <c r="AAO170" s="68"/>
      <c r="AAP170" s="68"/>
      <c r="AAQ170" s="68"/>
      <c r="AAR170" s="68"/>
      <c r="AAS170" s="68"/>
      <c r="AAT170" s="68"/>
      <c r="AAU170" s="68"/>
      <c r="AAV170" s="68"/>
      <c r="AAW170" s="68"/>
      <c r="AAX170" s="68"/>
      <c r="AAY170" s="68"/>
      <c r="AAZ170" s="68"/>
      <c r="ABA170" s="68"/>
      <c r="ABB170" s="68"/>
      <c r="ABC170" s="68"/>
      <c r="ABD170" s="68"/>
      <c r="ABE170" s="68"/>
      <c r="ABF170" s="68"/>
      <c r="ABG170" s="68"/>
      <c r="ABH170" s="68"/>
      <c r="ABI170" s="68"/>
      <c r="ABJ170" s="68"/>
      <c r="ABK170" s="68"/>
      <c r="ABL170" s="68"/>
      <c r="ABM170" s="68"/>
      <c r="ABN170" s="68"/>
      <c r="ABO170" s="68"/>
      <c r="ABP170" s="68"/>
      <c r="ABQ170" s="68"/>
      <c r="ABR170" s="68"/>
      <c r="ABS170" s="68"/>
      <c r="ABT170" s="68"/>
      <c r="ABU170" s="68"/>
      <c r="ABV170" s="68"/>
      <c r="ABW170" s="68"/>
      <c r="ABX170" s="68"/>
      <c r="ABY170" s="68"/>
      <c r="ABZ170" s="68"/>
      <c r="ACA170" s="68"/>
      <c r="ACB170" s="68"/>
      <c r="ACC170" s="68"/>
      <c r="ACD170" s="68"/>
      <c r="ACE170" s="68"/>
      <c r="ACF170" s="68"/>
      <c r="ACG170" s="68"/>
      <c r="ACH170" s="68"/>
      <c r="ACI170" s="68"/>
      <c r="ACJ170" s="68"/>
      <c r="ACK170" s="68"/>
      <c r="ACL170" s="68"/>
      <c r="ACM170" s="68"/>
      <c r="ACN170" s="68"/>
      <c r="ACO170" s="68"/>
      <c r="ACP170" s="68"/>
      <c r="ACQ170" s="68"/>
      <c r="ACR170" s="68"/>
      <c r="ACS170" s="68"/>
      <c r="ACT170" s="68"/>
      <c r="ACU170" s="68"/>
      <c r="ACV170" s="68"/>
      <c r="ACW170" s="68"/>
      <c r="ACX170" s="68"/>
      <c r="ACY170" s="68"/>
      <c r="ACZ170" s="68"/>
      <c r="ADA170" s="68"/>
      <c r="ADB170" s="68"/>
      <c r="ADC170" s="68"/>
      <c r="ADD170" s="68"/>
      <c r="ADE170" s="68"/>
      <c r="ADF170" s="68"/>
      <c r="ADG170" s="68"/>
      <c r="ADH170" s="68"/>
      <c r="ADI170" s="68"/>
      <c r="ADJ170" s="68"/>
      <c r="ADK170" s="68"/>
      <c r="ADL170" s="68"/>
      <c r="ADM170" s="68"/>
      <c r="ADN170" s="68"/>
      <c r="ADO170" s="68"/>
      <c r="ADP170" s="68"/>
      <c r="ADQ170" s="68"/>
      <c r="ADR170" s="68"/>
      <c r="ADS170" s="68"/>
      <c r="ADT170" s="68"/>
      <c r="ADU170" s="68"/>
      <c r="ADV170" s="68"/>
      <c r="ADW170" s="68"/>
      <c r="ADX170" s="68"/>
      <c r="ADY170" s="68"/>
      <c r="ADZ170" s="68"/>
      <c r="AEA170" s="68"/>
      <c r="AEB170" s="68"/>
      <c r="AEC170" s="68"/>
      <c r="AED170" s="68"/>
      <c r="AEE170" s="68"/>
      <c r="AEF170" s="68"/>
      <c r="AEG170" s="68"/>
      <c r="AEH170" s="68"/>
      <c r="AEI170" s="68"/>
      <c r="AEJ170" s="68"/>
      <c r="AEK170" s="68"/>
      <c r="AEL170" s="68"/>
      <c r="AEM170" s="68"/>
      <c r="AEN170" s="68"/>
      <c r="AEO170" s="68"/>
      <c r="AEP170" s="68"/>
      <c r="AEQ170" s="68"/>
      <c r="AER170" s="68"/>
      <c r="AES170" s="68"/>
      <c r="AET170" s="68"/>
      <c r="AEU170" s="68"/>
      <c r="AEV170" s="68"/>
      <c r="AEW170" s="68"/>
      <c r="AEX170" s="68"/>
      <c r="AEY170" s="68"/>
      <c r="AEZ170" s="68"/>
      <c r="AFA170" s="68"/>
      <c r="AFB170" s="68"/>
      <c r="AFC170" s="68"/>
      <c r="AFD170" s="68"/>
      <c r="AFE170" s="68"/>
      <c r="AFF170" s="68"/>
      <c r="AFG170" s="68"/>
      <c r="AFH170" s="68"/>
      <c r="AFI170" s="68"/>
      <c r="AFJ170" s="68"/>
      <c r="AFK170" s="68"/>
      <c r="AFL170" s="68"/>
      <c r="AFM170" s="68"/>
      <c r="AFN170" s="68"/>
      <c r="AFO170" s="68"/>
      <c r="AFP170" s="68"/>
      <c r="AFQ170" s="68"/>
      <c r="AFR170" s="68"/>
      <c r="AFS170" s="68"/>
      <c r="AFT170" s="68"/>
      <c r="AFU170" s="68"/>
      <c r="AFV170" s="68"/>
      <c r="AFW170" s="68"/>
      <c r="AFX170" s="68"/>
      <c r="AFY170" s="68"/>
      <c r="AFZ170" s="68"/>
      <c r="AGA170" s="68"/>
      <c r="AGB170" s="68"/>
      <c r="AGC170" s="68"/>
      <c r="AGD170" s="68"/>
      <c r="AGE170" s="68"/>
      <c r="AGF170" s="68"/>
      <c r="AGG170" s="68"/>
      <c r="AGH170" s="68"/>
      <c r="AGI170" s="68"/>
      <c r="AGJ170" s="68"/>
      <c r="AGK170" s="68"/>
      <c r="AGL170" s="68"/>
      <c r="AGM170" s="68"/>
      <c r="AGN170" s="68"/>
      <c r="AGO170" s="68"/>
      <c r="AGP170" s="68"/>
      <c r="AGQ170" s="68"/>
      <c r="AGR170" s="68"/>
      <c r="AGS170" s="68"/>
      <c r="AGT170" s="68"/>
      <c r="AGU170" s="68"/>
      <c r="AGV170" s="68"/>
      <c r="AGW170" s="68"/>
      <c r="AGX170" s="68"/>
      <c r="AGY170" s="68"/>
      <c r="AGZ170" s="68"/>
      <c r="AHA170" s="68"/>
      <c r="AHB170" s="68"/>
      <c r="AHC170" s="68"/>
      <c r="AHD170" s="68"/>
      <c r="AHE170" s="68"/>
      <c r="AHF170" s="68"/>
      <c r="AHG170" s="68"/>
      <c r="AHH170" s="68"/>
      <c r="AHI170" s="68"/>
      <c r="AHJ170" s="68"/>
      <c r="AHK170" s="68"/>
      <c r="AHL170" s="68"/>
      <c r="AHM170" s="68"/>
      <c r="AHN170" s="68"/>
      <c r="AHO170" s="68"/>
      <c r="AHP170" s="68"/>
      <c r="AHQ170" s="68"/>
      <c r="AHR170" s="68"/>
      <c r="AHS170" s="68"/>
      <c r="AHT170" s="68"/>
      <c r="AHU170" s="68"/>
      <c r="AHV170" s="68"/>
      <c r="AHW170" s="68"/>
      <c r="AHX170" s="68"/>
      <c r="AHY170" s="68"/>
      <c r="AHZ170" s="68"/>
      <c r="AIA170" s="68"/>
      <c r="AIB170" s="68"/>
      <c r="AIC170" s="68"/>
      <c r="AID170" s="68"/>
      <c r="AIE170" s="68"/>
      <c r="AIF170" s="68"/>
      <c r="AIG170" s="68"/>
      <c r="AIH170" s="68"/>
      <c r="AII170" s="68"/>
      <c r="AIJ170" s="68"/>
      <c r="AIK170" s="68"/>
      <c r="AIL170" s="68"/>
      <c r="AIM170" s="68"/>
      <c r="AIN170" s="68"/>
      <c r="AIO170" s="68"/>
      <c r="AIP170" s="68"/>
      <c r="AIQ170" s="68"/>
      <c r="AIR170" s="68"/>
      <c r="AIS170" s="68"/>
      <c r="AIT170" s="68"/>
      <c r="AIU170" s="68"/>
      <c r="AIV170" s="68"/>
      <c r="AIW170" s="68"/>
      <c r="AIX170" s="68"/>
      <c r="AIY170" s="68"/>
      <c r="AIZ170" s="68"/>
      <c r="AJA170" s="68"/>
      <c r="AJB170" s="68"/>
      <c r="AJC170" s="68"/>
      <c r="AJD170" s="68"/>
      <c r="AJE170" s="68"/>
      <c r="AJF170" s="68"/>
      <c r="AJG170" s="68"/>
      <c r="AJH170" s="68"/>
      <c r="AJI170" s="68"/>
      <c r="AJJ170" s="68"/>
      <c r="AJK170" s="68"/>
      <c r="AJL170" s="68"/>
      <c r="AJM170" s="68"/>
      <c r="AJN170" s="68"/>
      <c r="AJO170" s="68"/>
      <c r="AJP170" s="68"/>
      <c r="AJQ170" s="68"/>
      <c r="AJR170" s="68"/>
      <c r="AJS170" s="68"/>
      <c r="AJT170" s="68"/>
      <c r="AJU170" s="68"/>
      <c r="AJV170" s="68"/>
      <c r="AJW170" s="68"/>
      <c r="AJX170" s="68"/>
      <c r="AJY170" s="68"/>
      <c r="AJZ170" s="68"/>
      <c r="AKA170" s="68"/>
      <c r="AKB170" s="68"/>
      <c r="AKC170" s="68"/>
      <c r="AKD170" s="68"/>
      <c r="AKE170" s="68"/>
      <c r="AKF170" s="68"/>
      <c r="AKG170" s="68"/>
      <c r="AKH170" s="68"/>
    </row>
    <row r="171" spans="1:970" ht="51">
      <c r="A171" s="25">
        <v>152</v>
      </c>
      <c r="B171" s="32" t="s">
        <v>286</v>
      </c>
      <c r="C171" s="27" t="s">
        <v>287</v>
      </c>
      <c r="D171" s="33">
        <v>1000</v>
      </c>
      <c r="E171" s="28"/>
      <c r="F171" s="29">
        <f t="shared" si="21"/>
        <v>0</v>
      </c>
      <c r="G171" s="29">
        <f t="shared" si="22"/>
        <v>0</v>
      </c>
      <c r="H171" s="29">
        <f t="shared" si="23"/>
        <v>0</v>
      </c>
      <c r="I171" s="26" t="s">
        <v>288</v>
      </c>
      <c r="J171" s="27"/>
      <c r="K171" s="41"/>
    </row>
    <row r="172" spans="1:970" ht="25.5">
      <c r="A172" s="25">
        <v>153</v>
      </c>
      <c r="B172" s="32" t="s">
        <v>289</v>
      </c>
      <c r="C172" s="27" t="s">
        <v>15</v>
      </c>
      <c r="D172" s="33">
        <v>20</v>
      </c>
      <c r="E172" s="28"/>
      <c r="F172" s="29">
        <f t="shared" si="21"/>
        <v>0</v>
      </c>
      <c r="G172" s="29">
        <f t="shared" si="22"/>
        <v>0</v>
      </c>
      <c r="H172" s="29">
        <f t="shared" si="23"/>
        <v>0</v>
      </c>
      <c r="I172" s="26" t="s">
        <v>290</v>
      </c>
      <c r="J172" s="27"/>
      <c r="K172" s="41"/>
    </row>
    <row r="173" spans="1:970" ht="25.5">
      <c r="A173" s="25">
        <v>154</v>
      </c>
      <c r="B173" s="32" t="s">
        <v>291</v>
      </c>
      <c r="C173" s="27" t="s">
        <v>15</v>
      </c>
      <c r="D173" s="33">
        <v>100</v>
      </c>
      <c r="E173" s="28"/>
      <c r="F173" s="29">
        <f t="shared" si="21"/>
        <v>0</v>
      </c>
      <c r="G173" s="29">
        <f t="shared" si="22"/>
        <v>0</v>
      </c>
      <c r="H173" s="29">
        <f t="shared" si="23"/>
        <v>0</v>
      </c>
      <c r="I173" s="26" t="s">
        <v>292</v>
      </c>
      <c r="J173" s="27"/>
      <c r="K173" s="41"/>
    </row>
    <row r="174" spans="1:970" s="40" customFormat="1">
      <c r="A174" s="25">
        <v>155</v>
      </c>
      <c r="B174" s="32" t="s">
        <v>293</v>
      </c>
      <c r="C174" s="27" t="s">
        <v>15</v>
      </c>
      <c r="D174" s="33">
        <v>100</v>
      </c>
      <c r="E174" s="28"/>
      <c r="F174" s="29">
        <f t="shared" si="21"/>
        <v>0</v>
      </c>
      <c r="G174" s="29">
        <f t="shared" si="22"/>
        <v>0</v>
      </c>
      <c r="H174" s="29">
        <f t="shared" si="23"/>
        <v>0</v>
      </c>
      <c r="I174" s="26" t="s">
        <v>294</v>
      </c>
      <c r="J174" s="27"/>
      <c r="K174" s="41"/>
    </row>
    <row r="175" spans="1:970" s="40" customFormat="1">
      <c r="A175" s="25">
        <v>156</v>
      </c>
      <c r="B175" s="32" t="s">
        <v>295</v>
      </c>
      <c r="C175" s="27" t="s">
        <v>40</v>
      </c>
      <c r="D175" s="33">
        <v>5</v>
      </c>
      <c r="E175" s="28"/>
      <c r="F175" s="29">
        <f t="shared" si="21"/>
        <v>0</v>
      </c>
      <c r="G175" s="29">
        <f t="shared" si="22"/>
        <v>0</v>
      </c>
      <c r="H175" s="29">
        <f t="shared" si="23"/>
        <v>0</v>
      </c>
      <c r="I175" s="26" t="s">
        <v>296</v>
      </c>
      <c r="J175" s="27"/>
      <c r="K175" s="41"/>
    </row>
    <row r="176" spans="1:970" ht="41.25" customHeight="1">
      <c r="A176" s="25">
        <v>157</v>
      </c>
      <c r="B176" s="32" t="s">
        <v>297</v>
      </c>
      <c r="C176" s="27" t="s">
        <v>15</v>
      </c>
      <c r="D176" s="33">
        <v>300</v>
      </c>
      <c r="E176" s="28"/>
      <c r="F176" s="29">
        <f t="shared" si="21"/>
        <v>0</v>
      </c>
      <c r="G176" s="29">
        <f t="shared" si="22"/>
        <v>0</v>
      </c>
      <c r="H176" s="29">
        <f t="shared" si="23"/>
        <v>0</v>
      </c>
      <c r="I176" s="30" t="s">
        <v>298</v>
      </c>
      <c r="J176" s="27"/>
      <c r="K176" s="41"/>
    </row>
    <row r="177" spans="1:11" ht="63.75">
      <c r="A177" s="25">
        <v>158</v>
      </c>
      <c r="B177" s="32" t="s">
        <v>299</v>
      </c>
      <c r="C177" s="27" t="s">
        <v>15</v>
      </c>
      <c r="D177" s="33">
        <v>10</v>
      </c>
      <c r="E177" s="28"/>
      <c r="F177" s="29">
        <f t="shared" si="21"/>
        <v>0</v>
      </c>
      <c r="G177" s="29">
        <f t="shared" si="22"/>
        <v>0</v>
      </c>
      <c r="H177" s="29">
        <f t="shared" si="23"/>
        <v>0</v>
      </c>
      <c r="I177" s="26" t="s">
        <v>300</v>
      </c>
      <c r="J177" s="27"/>
      <c r="K177" s="41"/>
    </row>
    <row r="178" spans="1:11" ht="25.5">
      <c r="A178" s="25">
        <v>159</v>
      </c>
      <c r="B178" s="32" t="s">
        <v>301</v>
      </c>
      <c r="C178" s="27" t="s">
        <v>40</v>
      </c>
      <c r="D178" s="33">
        <v>10</v>
      </c>
      <c r="E178" s="28"/>
      <c r="F178" s="29">
        <f t="shared" si="21"/>
        <v>0</v>
      </c>
      <c r="G178" s="29">
        <f t="shared" si="22"/>
        <v>0</v>
      </c>
      <c r="H178" s="29">
        <f t="shared" si="23"/>
        <v>0</v>
      </c>
      <c r="I178" s="26" t="s">
        <v>302</v>
      </c>
      <c r="J178" s="27"/>
      <c r="K178" s="41"/>
    </row>
    <row r="179" spans="1:11" ht="27" customHeight="1">
      <c r="A179" s="25">
        <v>160</v>
      </c>
      <c r="B179" s="32" t="s">
        <v>303</v>
      </c>
      <c r="C179" s="27" t="s">
        <v>15</v>
      </c>
      <c r="D179" s="33">
        <v>1</v>
      </c>
      <c r="E179" s="28"/>
      <c r="F179" s="29">
        <f t="shared" si="21"/>
        <v>0</v>
      </c>
      <c r="G179" s="29">
        <f t="shared" si="22"/>
        <v>0</v>
      </c>
      <c r="H179" s="29">
        <f t="shared" si="23"/>
        <v>0</v>
      </c>
      <c r="I179" s="26" t="s">
        <v>304</v>
      </c>
      <c r="J179" s="27"/>
      <c r="K179" s="41"/>
    </row>
    <row r="180" spans="1:11" s="40" customFormat="1" ht="76.5">
      <c r="A180" s="25">
        <v>161</v>
      </c>
      <c r="B180" s="32" t="s">
        <v>305</v>
      </c>
      <c r="C180" s="27" t="s">
        <v>15</v>
      </c>
      <c r="D180" s="33">
        <v>50</v>
      </c>
      <c r="E180" s="28"/>
      <c r="F180" s="29">
        <f t="shared" si="21"/>
        <v>0</v>
      </c>
      <c r="G180" s="29">
        <f t="shared" si="22"/>
        <v>0</v>
      </c>
      <c r="H180" s="29">
        <f t="shared" si="23"/>
        <v>0</v>
      </c>
      <c r="I180" s="26" t="s">
        <v>306</v>
      </c>
      <c r="J180" s="27"/>
      <c r="K180" s="41"/>
    </row>
    <row r="181" spans="1:11" s="40" customFormat="1">
      <c r="A181" s="25">
        <v>162</v>
      </c>
      <c r="B181" s="32" t="s">
        <v>307</v>
      </c>
      <c r="C181" s="27" t="s">
        <v>40</v>
      </c>
      <c r="D181" s="33">
        <v>5</v>
      </c>
      <c r="E181" s="28"/>
      <c r="F181" s="29">
        <f t="shared" si="21"/>
        <v>0</v>
      </c>
      <c r="G181" s="29">
        <f t="shared" si="22"/>
        <v>0</v>
      </c>
      <c r="H181" s="29">
        <f t="shared" si="23"/>
        <v>0</v>
      </c>
      <c r="I181" s="26" t="s">
        <v>308</v>
      </c>
      <c r="J181" s="27"/>
      <c r="K181" s="41"/>
    </row>
    <row r="182" spans="1:11" ht="25.5">
      <c r="A182" s="25">
        <v>163</v>
      </c>
      <c r="B182" s="32" t="s">
        <v>309</v>
      </c>
      <c r="C182" s="27" t="s">
        <v>15</v>
      </c>
      <c r="D182" s="33">
        <v>200</v>
      </c>
      <c r="E182" s="28"/>
      <c r="F182" s="29">
        <f t="shared" si="21"/>
        <v>0</v>
      </c>
      <c r="G182" s="29">
        <f t="shared" si="22"/>
        <v>0</v>
      </c>
      <c r="H182" s="29">
        <f t="shared" si="23"/>
        <v>0</v>
      </c>
      <c r="I182" s="26" t="s">
        <v>310</v>
      </c>
      <c r="J182" s="39"/>
      <c r="K182" s="40"/>
    </row>
    <row r="183" spans="1:11" ht="25.5">
      <c r="A183" s="25">
        <v>164</v>
      </c>
      <c r="B183" s="32" t="s">
        <v>311</v>
      </c>
      <c r="C183" s="27" t="s">
        <v>40</v>
      </c>
      <c r="D183" s="33">
        <v>4000</v>
      </c>
      <c r="E183" s="28"/>
      <c r="F183" s="29">
        <f t="shared" si="21"/>
        <v>0</v>
      </c>
      <c r="G183" s="29">
        <f t="shared" si="22"/>
        <v>0</v>
      </c>
      <c r="H183" s="29">
        <f t="shared" si="23"/>
        <v>0</v>
      </c>
      <c r="I183" s="26" t="s">
        <v>312</v>
      </c>
      <c r="J183" s="27"/>
      <c r="K183" s="41"/>
    </row>
    <row r="184" spans="1:11">
      <c r="A184" s="25">
        <v>165</v>
      </c>
      <c r="B184" s="32" t="s">
        <v>313</v>
      </c>
      <c r="C184" s="27" t="s">
        <v>40</v>
      </c>
      <c r="D184" s="33">
        <v>200</v>
      </c>
      <c r="E184" s="28"/>
      <c r="F184" s="29">
        <f t="shared" si="21"/>
        <v>0</v>
      </c>
      <c r="G184" s="29">
        <f t="shared" si="22"/>
        <v>0</v>
      </c>
      <c r="H184" s="29">
        <f t="shared" si="23"/>
        <v>0</v>
      </c>
      <c r="I184" s="26" t="s">
        <v>314</v>
      </c>
      <c r="J184" s="27"/>
      <c r="K184" s="41"/>
    </row>
    <row r="185" spans="1:11" ht="25.5">
      <c r="A185" s="25">
        <v>166</v>
      </c>
      <c r="B185" s="32" t="s">
        <v>315</v>
      </c>
      <c r="C185" s="27" t="s">
        <v>40</v>
      </c>
      <c r="D185" s="33">
        <v>30</v>
      </c>
      <c r="E185" s="28"/>
      <c r="F185" s="29">
        <f t="shared" si="21"/>
        <v>0</v>
      </c>
      <c r="G185" s="29">
        <f t="shared" si="22"/>
        <v>0</v>
      </c>
      <c r="H185" s="29">
        <f t="shared" si="23"/>
        <v>0</v>
      </c>
      <c r="I185" s="26" t="s">
        <v>316</v>
      </c>
      <c r="J185" s="27"/>
      <c r="K185" s="41"/>
    </row>
    <row r="186" spans="1:11" ht="25.5">
      <c r="A186" s="25">
        <v>167</v>
      </c>
      <c r="B186" s="32" t="s">
        <v>317</v>
      </c>
      <c r="C186" s="27" t="s">
        <v>40</v>
      </c>
      <c r="D186" s="33">
        <v>30</v>
      </c>
      <c r="E186" s="28"/>
      <c r="F186" s="29">
        <f t="shared" si="21"/>
        <v>0</v>
      </c>
      <c r="G186" s="29">
        <f t="shared" si="22"/>
        <v>0</v>
      </c>
      <c r="H186" s="29">
        <f t="shared" si="23"/>
        <v>0</v>
      </c>
      <c r="I186" s="26" t="s">
        <v>318</v>
      </c>
      <c r="J186" s="27"/>
      <c r="K186" s="41"/>
    </row>
    <row r="187" spans="1:11" ht="38.25">
      <c r="A187" s="25">
        <v>168</v>
      </c>
      <c r="B187" s="26" t="s">
        <v>319</v>
      </c>
      <c r="C187" s="27" t="s">
        <v>15</v>
      </c>
      <c r="D187" s="33">
        <v>100</v>
      </c>
      <c r="E187" s="28"/>
      <c r="F187" s="29">
        <f t="shared" si="21"/>
        <v>0</v>
      </c>
      <c r="G187" s="29">
        <f t="shared" si="22"/>
        <v>0</v>
      </c>
      <c r="H187" s="29">
        <f t="shared" si="23"/>
        <v>0</v>
      </c>
      <c r="I187" s="26" t="s">
        <v>320</v>
      </c>
      <c r="J187" s="27"/>
      <c r="K187" s="41"/>
    </row>
    <row r="188" spans="1:11" ht="25.5">
      <c r="A188" s="25">
        <v>169</v>
      </c>
      <c r="B188" s="32" t="s">
        <v>321</v>
      </c>
      <c r="C188" s="27" t="s">
        <v>40</v>
      </c>
      <c r="D188" s="33">
        <v>5000</v>
      </c>
      <c r="E188" s="28"/>
      <c r="F188" s="29">
        <f t="shared" si="21"/>
        <v>0</v>
      </c>
      <c r="G188" s="29">
        <f t="shared" si="22"/>
        <v>0</v>
      </c>
      <c r="H188" s="29">
        <f t="shared" si="23"/>
        <v>0</v>
      </c>
      <c r="I188" s="26" t="s">
        <v>322</v>
      </c>
      <c r="J188" s="27"/>
      <c r="K188" s="41"/>
    </row>
    <row r="189" spans="1:11" ht="25.5">
      <c r="A189" s="25">
        <v>170</v>
      </c>
      <c r="B189" s="32" t="s">
        <v>323</v>
      </c>
      <c r="C189" s="27" t="s">
        <v>40</v>
      </c>
      <c r="D189" s="33">
        <v>5</v>
      </c>
      <c r="E189" s="28"/>
      <c r="F189" s="29">
        <f t="shared" si="21"/>
        <v>0</v>
      </c>
      <c r="G189" s="29">
        <f t="shared" si="22"/>
        <v>0</v>
      </c>
      <c r="H189" s="29">
        <f t="shared" si="23"/>
        <v>0</v>
      </c>
      <c r="I189" s="26" t="s">
        <v>324</v>
      </c>
      <c r="J189" s="27"/>
      <c r="K189" s="41"/>
    </row>
    <row r="190" spans="1:11" ht="38.25">
      <c r="A190" s="25">
        <v>171</v>
      </c>
      <c r="B190" s="32" t="s">
        <v>325</v>
      </c>
      <c r="C190" s="27" t="s">
        <v>164</v>
      </c>
      <c r="D190" s="33">
        <v>50</v>
      </c>
      <c r="E190" s="28"/>
      <c r="F190" s="29">
        <f t="shared" si="21"/>
        <v>0</v>
      </c>
      <c r="G190" s="29">
        <f t="shared" si="22"/>
        <v>0</v>
      </c>
      <c r="H190" s="29">
        <f t="shared" si="23"/>
        <v>0</v>
      </c>
      <c r="I190" s="26" t="s">
        <v>326</v>
      </c>
      <c r="J190" s="27"/>
      <c r="K190" s="41"/>
    </row>
    <row r="191" spans="1:11" ht="25.5">
      <c r="A191" s="25">
        <v>172</v>
      </c>
      <c r="B191" s="32" t="s">
        <v>327</v>
      </c>
      <c r="C191" s="27" t="s">
        <v>40</v>
      </c>
      <c r="D191" s="33">
        <v>20</v>
      </c>
      <c r="E191" s="28"/>
      <c r="F191" s="29">
        <f t="shared" si="21"/>
        <v>0</v>
      </c>
      <c r="G191" s="29">
        <f t="shared" si="22"/>
        <v>0</v>
      </c>
      <c r="H191" s="29">
        <f t="shared" si="23"/>
        <v>0</v>
      </c>
      <c r="I191" s="26" t="s">
        <v>328</v>
      </c>
      <c r="J191" s="27"/>
      <c r="K191" s="41"/>
    </row>
    <row r="192" spans="1:11" ht="38.25">
      <c r="A192" s="25">
        <v>173</v>
      </c>
      <c r="B192" s="32" t="s">
        <v>329</v>
      </c>
      <c r="C192" s="27" t="s">
        <v>15</v>
      </c>
      <c r="D192" s="33">
        <v>10</v>
      </c>
      <c r="E192" s="28"/>
      <c r="F192" s="29">
        <f t="shared" si="21"/>
        <v>0</v>
      </c>
      <c r="G192" s="29">
        <f t="shared" si="22"/>
        <v>0</v>
      </c>
      <c r="H192" s="29">
        <f t="shared" si="23"/>
        <v>0</v>
      </c>
      <c r="I192" s="26" t="s">
        <v>330</v>
      </c>
      <c r="J192" s="27"/>
      <c r="K192" s="41"/>
    </row>
    <row r="193" spans="1:11" ht="25.5">
      <c r="A193" s="25">
        <v>174</v>
      </c>
      <c r="B193" s="32" t="s">
        <v>331</v>
      </c>
      <c r="C193" s="27" t="s">
        <v>15</v>
      </c>
      <c r="D193" s="33">
        <v>10</v>
      </c>
      <c r="E193" s="28"/>
      <c r="F193" s="29">
        <f t="shared" si="21"/>
        <v>0</v>
      </c>
      <c r="G193" s="29">
        <f t="shared" si="22"/>
        <v>0</v>
      </c>
      <c r="H193" s="29">
        <f t="shared" si="23"/>
        <v>0</v>
      </c>
      <c r="I193" s="26" t="s">
        <v>332</v>
      </c>
      <c r="J193" s="27"/>
      <c r="K193" s="41"/>
    </row>
    <row r="194" spans="1:11" ht="25.5">
      <c r="A194" s="25">
        <v>175</v>
      </c>
      <c r="B194" s="32" t="s">
        <v>333</v>
      </c>
      <c r="C194" s="27" t="s">
        <v>15</v>
      </c>
      <c r="D194" s="33">
        <v>500</v>
      </c>
      <c r="E194" s="28"/>
      <c r="F194" s="29">
        <f t="shared" si="21"/>
        <v>0</v>
      </c>
      <c r="G194" s="29">
        <f t="shared" si="22"/>
        <v>0</v>
      </c>
      <c r="H194" s="29">
        <f t="shared" si="23"/>
        <v>0</v>
      </c>
      <c r="I194" s="26" t="s">
        <v>334</v>
      </c>
      <c r="J194" s="27"/>
      <c r="K194" s="41"/>
    </row>
    <row r="195" spans="1:11" ht="51">
      <c r="A195" s="25">
        <v>176</v>
      </c>
      <c r="B195" s="32" t="s">
        <v>335</v>
      </c>
      <c r="C195" s="27" t="s">
        <v>15</v>
      </c>
      <c r="D195" s="33">
        <v>2</v>
      </c>
      <c r="E195" s="28"/>
      <c r="F195" s="29">
        <f t="shared" si="21"/>
        <v>0</v>
      </c>
      <c r="G195" s="29">
        <f t="shared" si="22"/>
        <v>0</v>
      </c>
      <c r="H195" s="29">
        <f t="shared" si="23"/>
        <v>0</v>
      </c>
      <c r="I195" s="26" t="s">
        <v>336</v>
      </c>
      <c r="J195" s="27"/>
      <c r="K195" s="41"/>
    </row>
    <row r="196" spans="1:11" ht="51">
      <c r="A196" s="25">
        <v>177</v>
      </c>
      <c r="B196" s="32" t="s">
        <v>337</v>
      </c>
      <c r="C196" s="27" t="s">
        <v>40</v>
      </c>
      <c r="D196" s="33">
        <v>2</v>
      </c>
      <c r="E196" s="28"/>
      <c r="F196" s="29">
        <f t="shared" si="21"/>
        <v>0</v>
      </c>
      <c r="G196" s="29">
        <f t="shared" si="22"/>
        <v>0</v>
      </c>
      <c r="H196" s="29">
        <f t="shared" si="23"/>
        <v>0</v>
      </c>
      <c r="I196" s="26" t="s">
        <v>338</v>
      </c>
      <c r="J196" s="27"/>
      <c r="K196" s="41"/>
    </row>
    <row r="197" spans="1:11" s="18" customFormat="1">
      <c r="A197" s="5" t="s">
        <v>54</v>
      </c>
      <c r="B197" s="5"/>
      <c r="C197" s="5"/>
      <c r="D197" s="5"/>
      <c r="E197" s="5"/>
      <c r="F197" s="45">
        <f>SUM(F161:F196)</f>
        <v>0</v>
      </c>
      <c r="G197" s="45">
        <f>SUM(G161:G196)</f>
        <v>0</v>
      </c>
      <c r="H197" s="45">
        <f>SUM(H161:H196)</f>
        <v>0</v>
      </c>
      <c r="I197" s="46"/>
      <c r="J197" s="46"/>
      <c r="K197" s="22"/>
    </row>
    <row r="198" spans="1:11">
      <c r="A198" s="4"/>
      <c r="B198" s="4"/>
      <c r="C198" s="4"/>
      <c r="D198" s="4"/>
      <c r="E198" s="4"/>
      <c r="F198" s="4"/>
      <c r="G198" s="4"/>
      <c r="H198" s="4"/>
      <c r="I198" s="4"/>
      <c r="J198" s="4"/>
      <c r="K198" s="24"/>
    </row>
    <row r="199" spans="1:11" s="40" customFormat="1">
      <c r="A199" s="25">
        <v>178</v>
      </c>
      <c r="B199" s="32" t="s">
        <v>339</v>
      </c>
      <c r="C199" s="27" t="s">
        <v>15</v>
      </c>
      <c r="D199" s="33">
        <v>2</v>
      </c>
      <c r="E199" s="28"/>
      <c r="F199" s="29">
        <f t="shared" ref="F199:F204" si="24">ROUND(D199*E199,2)</f>
        <v>0</v>
      </c>
      <c r="G199" s="29">
        <f t="shared" ref="G199:G204" si="25">ROUND(F199*0.23,2)</f>
        <v>0</v>
      </c>
      <c r="H199" s="29">
        <f t="shared" ref="H199:H204" si="26">F199+G199</f>
        <v>0</v>
      </c>
      <c r="I199" s="26" t="s">
        <v>340</v>
      </c>
      <c r="J199" s="27"/>
      <c r="K199" s="41"/>
    </row>
    <row r="200" spans="1:11" s="40" customFormat="1" ht="25.5">
      <c r="A200" s="25">
        <v>179</v>
      </c>
      <c r="B200" s="32" t="s">
        <v>341</v>
      </c>
      <c r="C200" s="27" t="s">
        <v>15</v>
      </c>
      <c r="D200" s="33">
        <v>2</v>
      </c>
      <c r="E200" s="28"/>
      <c r="F200" s="29">
        <f t="shared" si="24"/>
        <v>0</v>
      </c>
      <c r="G200" s="29">
        <f t="shared" si="25"/>
        <v>0</v>
      </c>
      <c r="H200" s="29">
        <f t="shared" si="26"/>
        <v>0</v>
      </c>
      <c r="I200" s="26" t="s">
        <v>342</v>
      </c>
      <c r="J200" s="27"/>
      <c r="K200" s="41"/>
    </row>
    <row r="201" spans="1:11" s="40" customFormat="1" ht="25.5">
      <c r="A201" s="25">
        <v>180</v>
      </c>
      <c r="B201" s="32" t="s">
        <v>343</v>
      </c>
      <c r="C201" s="27" t="s">
        <v>15</v>
      </c>
      <c r="D201" s="33">
        <v>2</v>
      </c>
      <c r="E201" s="28"/>
      <c r="F201" s="29">
        <f t="shared" si="24"/>
        <v>0</v>
      </c>
      <c r="G201" s="29">
        <f t="shared" si="25"/>
        <v>0</v>
      </c>
      <c r="H201" s="29">
        <f t="shared" si="26"/>
        <v>0</v>
      </c>
      <c r="I201" s="26" t="s">
        <v>344</v>
      </c>
      <c r="J201" s="27"/>
      <c r="K201" s="41"/>
    </row>
    <row r="202" spans="1:11" s="40" customFormat="1" ht="38.25">
      <c r="A202" s="25">
        <v>181</v>
      </c>
      <c r="B202" s="32" t="s">
        <v>345</v>
      </c>
      <c r="C202" s="27" t="s">
        <v>15</v>
      </c>
      <c r="D202" s="33">
        <v>5</v>
      </c>
      <c r="E202" s="28"/>
      <c r="F202" s="29">
        <f t="shared" si="24"/>
        <v>0</v>
      </c>
      <c r="G202" s="29">
        <f t="shared" si="25"/>
        <v>0</v>
      </c>
      <c r="H202" s="29">
        <f t="shared" si="26"/>
        <v>0</v>
      </c>
      <c r="I202" s="26" t="s">
        <v>346</v>
      </c>
      <c r="J202" s="27"/>
      <c r="K202" s="41"/>
    </row>
    <row r="203" spans="1:11" ht="25.5">
      <c r="A203" s="25">
        <v>182</v>
      </c>
      <c r="B203" s="32" t="s">
        <v>347</v>
      </c>
      <c r="C203" s="51" t="s">
        <v>15</v>
      </c>
      <c r="D203" s="52">
        <v>30</v>
      </c>
      <c r="E203" s="28"/>
      <c r="F203" s="29">
        <f t="shared" si="24"/>
        <v>0</v>
      </c>
      <c r="G203" s="29">
        <f t="shared" si="25"/>
        <v>0</v>
      </c>
      <c r="H203" s="29">
        <f t="shared" si="26"/>
        <v>0</v>
      </c>
      <c r="I203" s="26" t="s">
        <v>348</v>
      </c>
      <c r="J203" s="27"/>
      <c r="K203" s="41"/>
    </row>
    <row r="204" spans="1:11" ht="38.25">
      <c r="A204" s="25">
        <v>183</v>
      </c>
      <c r="B204" s="32" t="s">
        <v>349</v>
      </c>
      <c r="C204" s="51" t="s">
        <v>15</v>
      </c>
      <c r="D204" s="52">
        <v>30</v>
      </c>
      <c r="E204" s="28"/>
      <c r="F204" s="29">
        <f t="shared" si="24"/>
        <v>0</v>
      </c>
      <c r="G204" s="29">
        <f t="shared" si="25"/>
        <v>0</v>
      </c>
      <c r="H204" s="29">
        <f t="shared" si="26"/>
        <v>0</v>
      </c>
      <c r="I204" s="26" t="s">
        <v>350</v>
      </c>
      <c r="J204" s="27"/>
      <c r="K204" s="41"/>
    </row>
    <row r="205" spans="1:11">
      <c r="A205" s="5" t="s">
        <v>54</v>
      </c>
      <c r="B205" s="5"/>
      <c r="C205" s="5"/>
      <c r="D205" s="5"/>
      <c r="E205" s="5"/>
      <c r="F205" s="45">
        <f>SUM(F199:F204)</f>
        <v>0</v>
      </c>
      <c r="G205" s="45">
        <f>SUM(G199:G204)</f>
        <v>0</v>
      </c>
      <c r="H205" s="45">
        <f>SUM(H199:H204)</f>
        <v>0</v>
      </c>
      <c r="I205" s="46"/>
      <c r="J205" s="46"/>
      <c r="K205" s="22"/>
    </row>
    <row r="206" spans="1:11">
      <c r="A206" s="4"/>
      <c r="B206" s="4"/>
      <c r="C206" s="4"/>
      <c r="D206" s="4"/>
      <c r="E206" s="4"/>
      <c r="F206" s="4"/>
      <c r="G206" s="4"/>
      <c r="H206" s="4"/>
      <c r="I206" s="4"/>
      <c r="J206" s="4"/>
      <c r="K206" s="24"/>
    </row>
    <row r="207" spans="1:11" ht="25.5">
      <c r="A207" s="25">
        <v>184</v>
      </c>
      <c r="B207" s="32" t="s">
        <v>351</v>
      </c>
      <c r="C207" s="27" t="s">
        <v>15</v>
      </c>
      <c r="D207" s="33">
        <v>50</v>
      </c>
      <c r="E207" s="28"/>
      <c r="F207" s="29">
        <f t="shared" ref="F207:F215" si="27">ROUND(D207*E207,2)</f>
        <v>0</v>
      </c>
      <c r="G207" s="29">
        <f t="shared" ref="G207:G215" si="28">ROUND(F207*0.23,2)</f>
        <v>0</v>
      </c>
      <c r="H207" s="29">
        <f t="shared" ref="H207:H215" si="29">F207+G207</f>
        <v>0</v>
      </c>
      <c r="I207" s="26" t="s">
        <v>352</v>
      </c>
      <c r="J207" s="39"/>
      <c r="K207" s="40"/>
    </row>
    <row r="208" spans="1:11" ht="38.25">
      <c r="A208" s="25">
        <v>185</v>
      </c>
      <c r="B208" s="32" t="s">
        <v>353</v>
      </c>
      <c r="C208" s="27" t="s">
        <v>29</v>
      </c>
      <c r="D208" s="33">
        <v>20</v>
      </c>
      <c r="E208" s="28"/>
      <c r="F208" s="29">
        <f t="shared" si="27"/>
        <v>0</v>
      </c>
      <c r="G208" s="29">
        <f t="shared" si="28"/>
        <v>0</v>
      </c>
      <c r="H208" s="29">
        <f t="shared" si="29"/>
        <v>0</v>
      </c>
      <c r="I208" s="26" t="s">
        <v>354</v>
      </c>
      <c r="J208" s="39"/>
      <c r="K208" s="40"/>
    </row>
    <row r="209" spans="1:11" ht="107.25" customHeight="1">
      <c r="A209" s="25">
        <v>186</v>
      </c>
      <c r="B209" s="50" t="s">
        <v>355</v>
      </c>
      <c r="C209" s="27" t="s">
        <v>40</v>
      </c>
      <c r="D209" s="33">
        <v>50</v>
      </c>
      <c r="E209" s="28"/>
      <c r="F209" s="29">
        <f t="shared" si="27"/>
        <v>0</v>
      </c>
      <c r="G209" s="29">
        <f t="shared" si="28"/>
        <v>0</v>
      </c>
      <c r="H209" s="29">
        <f t="shared" si="29"/>
        <v>0</v>
      </c>
      <c r="I209" s="26" t="s">
        <v>356</v>
      </c>
      <c r="J209" s="26"/>
      <c r="K209" s="53"/>
    </row>
    <row r="210" spans="1:11" s="40" customFormat="1" ht="25.5">
      <c r="A210" s="25">
        <v>187</v>
      </c>
      <c r="B210" s="32" t="s">
        <v>357</v>
      </c>
      <c r="C210" s="27" t="s">
        <v>189</v>
      </c>
      <c r="D210" s="33">
        <v>25</v>
      </c>
      <c r="E210" s="28"/>
      <c r="F210" s="29">
        <f t="shared" si="27"/>
        <v>0</v>
      </c>
      <c r="G210" s="29">
        <f t="shared" si="28"/>
        <v>0</v>
      </c>
      <c r="H210" s="29">
        <f t="shared" si="29"/>
        <v>0</v>
      </c>
      <c r="I210" s="26" t="s">
        <v>358</v>
      </c>
      <c r="J210" s="27"/>
      <c r="K210" s="41"/>
    </row>
    <row r="211" spans="1:11">
      <c r="A211" s="25">
        <v>188</v>
      </c>
      <c r="B211" s="32" t="s">
        <v>359</v>
      </c>
      <c r="C211" s="27" t="s">
        <v>15</v>
      </c>
      <c r="D211" s="33">
        <v>10</v>
      </c>
      <c r="E211" s="28"/>
      <c r="F211" s="29">
        <f t="shared" si="27"/>
        <v>0</v>
      </c>
      <c r="G211" s="29">
        <f t="shared" si="28"/>
        <v>0</v>
      </c>
      <c r="H211" s="29">
        <f t="shared" si="29"/>
        <v>0</v>
      </c>
      <c r="I211" s="26" t="s">
        <v>360</v>
      </c>
      <c r="J211" s="27"/>
      <c r="K211" s="41"/>
    </row>
    <row r="212" spans="1:11" ht="51">
      <c r="A212" s="25">
        <v>189</v>
      </c>
      <c r="B212" s="32" t="s">
        <v>361</v>
      </c>
      <c r="C212" s="27" t="s">
        <v>15</v>
      </c>
      <c r="D212" s="33">
        <v>5</v>
      </c>
      <c r="E212" s="28"/>
      <c r="F212" s="29">
        <f t="shared" si="27"/>
        <v>0</v>
      </c>
      <c r="G212" s="29">
        <f t="shared" si="28"/>
        <v>0</v>
      </c>
      <c r="H212" s="29">
        <f t="shared" si="29"/>
        <v>0</v>
      </c>
      <c r="I212" s="26" t="s">
        <v>362</v>
      </c>
      <c r="J212" s="27"/>
      <c r="K212" s="41"/>
    </row>
    <row r="213" spans="1:11" ht="25.5">
      <c r="A213" s="25">
        <v>190</v>
      </c>
      <c r="B213" s="32" t="s">
        <v>363</v>
      </c>
      <c r="C213" s="27" t="s">
        <v>164</v>
      </c>
      <c r="D213" s="33">
        <v>2</v>
      </c>
      <c r="E213" s="28"/>
      <c r="F213" s="29">
        <f t="shared" si="27"/>
        <v>0</v>
      </c>
      <c r="G213" s="29">
        <f t="shared" si="28"/>
        <v>0</v>
      </c>
      <c r="H213" s="29">
        <f t="shared" si="29"/>
        <v>0</v>
      </c>
      <c r="I213" s="26" t="s">
        <v>364</v>
      </c>
      <c r="J213" s="27"/>
      <c r="K213" s="41"/>
    </row>
    <row r="214" spans="1:11" ht="156.75" customHeight="1">
      <c r="A214" s="25">
        <v>191</v>
      </c>
      <c r="B214" s="32" t="s">
        <v>365</v>
      </c>
      <c r="C214" s="27" t="s">
        <v>15</v>
      </c>
      <c r="D214" s="33">
        <v>2</v>
      </c>
      <c r="E214" s="28"/>
      <c r="F214" s="29">
        <f t="shared" si="27"/>
        <v>0</v>
      </c>
      <c r="G214" s="29">
        <f t="shared" si="28"/>
        <v>0</v>
      </c>
      <c r="H214" s="29">
        <f t="shared" si="29"/>
        <v>0</v>
      </c>
      <c r="I214" s="70" t="s">
        <v>366</v>
      </c>
      <c r="J214" s="27"/>
      <c r="K214" s="41"/>
    </row>
    <row r="215" spans="1:11" s="14" customFormat="1" ht="25.5">
      <c r="A215" s="25">
        <v>192</v>
      </c>
      <c r="B215" s="32" t="s">
        <v>367</v>
      </c>
      <c r="C215" s="51" t="s">
        <v>368</v>
      </c>
      <c r="D215" s="52">
        <v>30</v>
      </c>
      <c r="E215" s="28"/>
      <c r="F215" s="29">
        <f t="shared" si="27"/>
        <v>0</v>
      </c>
      <c r="G215" s="29">
        <f t="shared" si="28"/>
        <v>0</v>
      </c>
      <c r="H215" s="29">
        <f t="shared" si="29"/>
        <v>0</v>
      </c>
      <c r="I215" s="26" t="s">
        <v>369</v>
      </c>
      <c r="J215" s="39"/>
      <c r="K215" s="40"/>
    </row>
    <row r="216" spans="1:11" s="71" customFormat="1">
      <c r="A216" s="5" t="s">
        <v>54</v>
      </c>
      <c r="B216" s="5"/>
      <c r="C216" s="5"/>
      <c r="D216" s="5"/>
      <c r="E216" s="5"/>
      <c r="F216" s="45">
        <f>SUM(F207:F215)</f>
        <v>0</v>
      </c>
      <c r="G216" s="45">
        <f>SUM(G207:G215)</f>
        <v>0</v>
      </c>
      <c r="H216" s="45">
        <f>SUM(H207:H215)</f>
        <v>0</v>
      </c>
      <c r="I216" s="46"/>
      <c r="J216" s="46"/>
      <c r="K216" s="48"/>
    </row>
    <row r="217" spans="1:11">
      <c r="A217" s="4"/>
      <c r="B217" s="4"/>
      <c r="C217" s="4"/>
      <c r="D217" s="4"/>
      <c r="E217" s="4"/>
      <c r="F217" s="4"/>
      <c r="G217" s="4"/>
      <c r="H217" s="4"/>
      <c r="I217" s="4"/>
      <c r="J217" s="4"/>
      <c r="K217" s="24"/>
    </row>
    <row r="218" spans="1:11" s="11" customFormat="1" ht="38.25">
      <c r="A218" s="25">
        <v>193</v>
      </c>
      <c r="B218" s="32" t="s">
        <v>370</v>
      </c>
      <c r="C218" s="27" t="s">
        <v>164</v>
      </c>
      <c r="D218" s="33">
        <v>20</v>
      </c>
      <c r="E218" s="28"/>
      <c r="F218" s="29">
        <f>ROUND(D218*E218,2)</f>
        <v>0</v>
      </c>
      <c r="G218" s="29">
        <f>ROUND(F218*0.23,2)</f>
        <v>0</v>
      </c>
      <c r="H218" s="29">
        <f>F218+G218</f>
        <v>0</v>
      </c>
      <c r="I218" s="26" t="s">
        <v>371</v>
      </c>
      <c r="J218" s="39"/>
      <c r="K218" s="40"/>
    </row>
    <row r="219" spans="1:11" s="11" customFormat="1" ht="25.5">
      <c r="A219" s="25">
        <v>194</v>
      </c>
      <c r="B219" s="32" t="s">
        <v>372</v>
      </c>
      <c r="C219" s="51" t="s">
        <v>40</v>
      </c>
      <c r="D219" s="52">
        <v>2</v>
      </c>
      <c r="E219" s="28"/>
      <c r="F219" s="29">
        <f>ROUND(D219*E219,2)</f>
        <v>0</v>
      </c>
      <c r="G219" s="29">
        <f>ROUND(F219*0.23,2)</f>
        <v>0</v>
      </c>
      <c r="H219" s="29">
        <f>F219+G219</f>
        <v>0</v>
      </c>
      <c r="I219" s="26" t="s">
        <v>373</v>
      </c>
      <c r="J219" s="39"/>
      <c r="K219" s="40"/>
    </row>
    <row r="220" spans="1:11" s="11" customFormat="1" ht="25.5">
      <c r="A220" s="25">
        <v>195</v>
      </c>
      <c r="B220" s="36" t="s">
        <v>374</v>
      </c>
      <c r="C220" s="27" t="s">
        <v>15</v>
      </c>
      <c r="D220" s="42">
        <v>5</v>
      </c>
      <c r="E220" s="28"/>
      <c r="F220" s="29">
        <f>ROUND(D220*E220,2)</f>
        <v>0</v>
      </c>
      <c r="G220" s="29">
        <f>ROUND(F220*0.23,2)</f>
        <v>0</v>
      </c>
      <c r="H220" s="29">
        <f>F220+G220</f>
        <v>0</v>
      </c>
      <c r="I220" s="26" t="s">
        <v>375</v>
      </c>
      <c r="J220" s="39"/>
      <c r="K220" s="40"/>
    </row>
    <row r="221" spans="1:11" s="11" customFormat="1" ht="38.25">
      <c r="A221" s="25">
        <v>196</v>
      </c>
      <c r="B221" s="38" t="s">
        <v>376</v>
      </c>
      <c r="C221" s="38" t="s">
        <v>15</v>
      </c>
      <c r="D221" s="38">
        <v>200</v>
      </c>
      <c r="E221" s="72"/>
      <c r="F221" s="29">
        <f>ROUND(D221*E221,2)</f>
        <v>0</v>
      </c>
      <c r="G221" s="29">
        <f>ROUND(F221*0.23,2)</f>
        <v>0</v>
      </c>
      <c r="H221" s="73">
        <f>F221+G221</f>
        <v>0</v>
      </c>
      <c r="I221" s="30" t="s">
        <v>377</v>
      </c>
      <c r="J221" s="38"/>
    </row>
    <row r="222" spans="1:11" s="18" customFormat="1">
      <c r="A222" s="5" t="s">
        <v>54</v>
      </c>
      <c r="B222" s="5"/>
      <c r="C222" s="5"/>
      <c r="D222" s="5"/>
      <c r="E222" s="5"/>
      <c r="F222" s="74">
        <f>SUM(F218:F221)</f>
        <v>0</v>
      </c>
      <c r="G222" s="74">
        <f>SUM(G218:G221)</f>
        <v>0</v>
      </c>
      <c r="H222" s="74">
        <f>SUM(H218:H221)</f>
        <v>0</v>
      </c>
      <c r="I222" s="75"/>
      <c r="J222" s="75"/>
    </row>
    <row r="223" spans="1:11">
      <c r="A223" s="4"/>
      <c r="B223" s="4"/>
      <c r="C223" s="4"/>
      <c r="D223" s="4"/>
      <c r="E223" s="4"/>
      <c r="F223" s="4"/>
      <c r="G223" s="4"/>
      <c r="H223" s="4"/>
      <c r="I223" s="4"/>
      <c r="J223" s="4"/>
      <c r="K223" s="24"/>
    </row>
    <row r="224" spans="1:11" ht="51">
      <c r="A224" s="25">
        <v>197</v>
      </c>
      <c r="B224" s="36" t="s">
        <v>378</v>
      </c>
      <c r="C224" s="27" t="s">
        <v>15</v>
      </c>
      <c r="D224" s="42">
        <v>100</v>
      </c>
      <c r="E224" s="28"/>
      <c r="F224" s="29">
        <f t="shared" ref="F224:F263" si="30">ROUND(D224*E224,2)</f>
        <v>0</v>
      </c>
      <c r="G224" s="29">
        <f t="shared" ref="G224:G263" si="31">ROUND(F224*0.23,2)</f>
        <v>0</v>
      </c>
      <c r="H224" s="29">
        <f>F224+G224</f>
        <v>0</v>
      </c>
      <c r="I224" s="26" t="s">
        <v>379</v>
      </c>
      <c r="J224" s="39"/>
      <c r="K224" s="40"/>
    </row>
    <row r="225" spans="1:56" s="15" customFormat="1" ht="51">
      <c r="A225" s="76">
        <v>198</v>
      </c>
      <c r="B225" s="77" t="s">
        <v>380</v>
      </c>
      <c r="C225" s="78" t="s">
        <v>15</v>
      </c>
      <c r="D225" s="79">
        <v>10</v>
      </c>
      <c r="E225" s="80"/>
      <c r="F225" s="29">
        <f t="shared" si="30"/>
        <v>0</v>
      </c>
      <c r="G225" s="29">
        <f t="shared" si="31"/>
        <v>0</v>
      </c>
      <c r="H225" s="81">
        <f>F225+G225</f>
        <v>0</v>
      </c>
      <c r="I225" s="67" t="s">
        <v>381</v>
      </c>
      <c r="J225" s="82"/>
      <c r="K225" s="83"/>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row>
    <row r="226" spans="1:56" ht="89.25">
      <c r="A226" s="25">
        <v>199</v>
      </c>
      <c r="B226" s="36" t="s">
        <v>382</v>
      </c>
      <c r="C226" s="27" t="s">
        <v>15</v>
      </c>
      <c r="D226" s="42">
        <v>30</v>
      </c>
      <c r="E226" s="28"/>
      <c r="F226" s="29">
        <f t="shared" si="30"/>
        <v>0</v>
      </c>
      <c r="G226" s="29">
        <f t="shared" si="31"/>
        <v>0</v>
      </c>
      <c r="H226" s="29">
        <f>G226+F226</f>
        <v>0</v>
      </c>
      <c r="I226" s="26" t="s">
        <v>383</v>
      </c>
      <c r="J226" s="39"/>
      <c r="K226" s="40"/>
    </row>
    <row r="227" spans="1:56" ht="38.25">
      <c r="A227" s="76">
        <v>200</v>
      </c>
      <c r="B227" s="36" t="s">
        <v>384</v>
      </c>
      <c r="C227" s="27" t="s">
        <v>15</v>
      </c>
      <c r="D227" s="42">
        <v>2</v>
      </c>
      <c r="E227" s="28"/>
      <c r="F227" s="29">
        <f t="shared" si="30"/>
        <v>0</v>
      </c>
      <c r="G227" s="29">
        <f t="shared" si="31"/>
        <v>0</v>
      </c>
      <c r="H227" s="29">
        <f t="shared" ref="H227:H263" si="32">F227+G227</f>
        <v>0</v>
      </c>
      <c r="I227" s="26" t="s">
        <v>385</v>
      </c>
      <c r="J227" s="39"/>
      <c r="K227" s="40"/>
    </row>
    <row r="228" spans="1:56" s="40" customFormat="1" ht="38.25">
      <c r="A228" s="25">
        <v>201</v>
      </c>
      <c r="B228" s="36" t="s">
        <v>386</v>
      </c>
      <c r="C228" s="27" t="s">
        <v>15</v>
      </c>
      <c r="D228" s="42">
        <v>150</v>
      </c>
      <c r="E228" s="28"/>
      <c r="F228" s="29">
        <f t="shared" si="30"/>
        <v>0</v>
      </c>
      <c r="G228" s="29">
        <f t="shared" si="31"/>
        <v>0</v>
      </c>
      <c r="H228" s="29">
        <f t="shared" si="32"/>
        <v>0</v>
      </c>
      <c r="I228" s="26" t="s">
        <v>387</v>
      </c>
      <c r="J228" s="39"/>
    </row>
    <row r="229" spans="1:56" s="40" customFormat="1" ht="38.25">
      <c r="A229" s="76">
        <v>202</v>
      </c>
      <c r="B229" s="36" t="s">
        <v>388</v>
      </c>
      <c r="C229" s="27" t="s">
        <v>15</v>
      </c>
      <c r="D229" s="42">
        <v>25</v>
      </c>
      <c r="E229" s="28"/>
      <c r="F229" s="29">
        <f t="shared" si="30"/>
        <v>0</v>
      </c>
      <c r="G229" s="29">
        <f t="shared" si="31"/>
        <v>0</v>
      </c>
      <c r="H229" s="29">
        <f t="shared" si="32"/>
        <v>0</v>
      </c>
      <c r="I229" s="26" t="s">
        <v>389</v>
      </c>
      <c r="J229" s="39"/>
    </row>
    <row r="230" spans="1:56" ht="51">
      <c r="A230" s="25">
        <v>203</v>
      </c>
      <c r="B230" s="36" t="s">
        <v>390</v>
      </c>
      <c r="C230" s="27" t="s">
        <v>15</v>
      </c>
      <c r="D230" s="42">
        <v>500</v>
      </c>
      <c r="E230" s="28"/>
      <c r="F230" s="29">
        <f t="shared" si="30"/>
        <v>0</v>
      </c>
      <c r="G230" s="29">
        <f t="shared" si="31"/>
        <v>0</v>
      </c>
      <c r="H230" s="29">
        <f t="shared" si="32"/>
        <v>0</v>
      </c>
      <c r="I230" s="26" t="s">
        <v>391</v>
      </c>
      <c r="J230" s="39"/>
      <c r="K230" s="40"/>
    </row>
    <row r="231" spans="1:56" ht="38.25">
      <c r="A231" s="76">
        <v>204</v>
      </c>
      <c r="B231" s="36" t="s">
        <v>392</v>
      </c>
      <c r="C231" s="27" t="s">
        <v>15</v>
      </c>
      <c r="D231" s="42">
        <v>15</v>
      </c>
      <c r="E231" s="28"/>
      <c r="F231" s="29">
        <f t="shared" si="30"/>
        <v>0</v>
      </c>
      <c r="G231" s="29">
        <f t="shared" si="31"/>
        <v>0</v>
      </c>
      <c r="H231" s="29">
        <f t="shared" si="32"/>
        <v>0</v>
      </c>
      <c r="I231" s="26" t="s">
        <v>393</v>
      </c>
      <c r="J231" s="39"/>
      <c r="K231" s="40"/>
    </row>
    <row r="232" spans="1:56" ht="25.5">
      <c r="A232" s="25">
        <v>205</v>
      </c>
      <c r="B232" s="36" t="s">
        <v>394</v>
      </c>
      <c r="C232" s="27" t="s">
        <v>15</v>
      </c>
      <c r="D232" s="42">
        <v>1</v>
      </c>
      <c r="E232" s="28"/>
      <c r="F232" s="29">
        <f t="shared" si="30"/>
        <v>0</v>
      </c>
      <c r="G232" s="29">
        <f t="shared" si="31"/>
        <v>0</v>
      </c>
      <c r="H232" s="29">
        <f t="shared" si="32"/>
        <v>0</v>
      </c>
      <c r="I232" s="26" t="s">
        <v>395</v>
      </c>
      <c r="J232" s="39"/>
      <c r="K232" s="40"/>
    </row>
    <row r="233" spans="1:56" ht="25.5">
      <c r="A233" s="76">
        <v>206</v>
      </c>
      <c r="B233" s="70" t="s">
        <v>396</v>
      </c>
      <c r="C233" s="27" t="s">
        <v>15</v>
      </c>
      <c r="D233" s="38">
        <v>40</v>
      </c>
      <c r="E233" s="72"/>
      <c r="F233" s="29">
        <f t="shared" si="30"/>
        <v>0</v>
      </c>
      <c r="G233" s="29">
        <f t="shared" si="31"/>
        <v>0</v>
      </c>
      <c r="H233" s="29">
        <f t="shared" si="32"/>
        <v>0</v>
      </c>
      <c r="I233" s="30" t="s">
        <v>397</v>
      </c>
      <c r="J233" s="38"/>
    </row>
    <row r="234" spans="1:56" ht="25.5">
      <c r="A234" s="25">
        <v>207</v>
      </c>
      <c r="B234" s="70" t="s">
        <v>398</v>
      </c>
      <c r="C234" s="27" t="s">
        <v>15</v>
      </c>
      <c r="D234" s="38">
        <v>40</v>
      </c>
      <c r="E234" s="72"/>
      <c r="F234" s="29">
        <f t="shared" si="30"/>
        <v>0</v>
      </c>
      <c r="G234" s="29">
        <f t="shared" si="31"/>
        <v>0</v>
      </c>
      <c r="H234" s="29">
        <f t="shared" si="32"/>
        <v>0</v>
      </c>
      <c r="I234" s="30" t="s">
        <v>399</v>
      </c>
      <c r="J234" s="38"/>
    </row>
    <row r="235" spans="1:56" ht="25.5">
      <c r="A235" s="76">
        <v>208</v>
      </c>
      <c r="B235" s="70" t="s">
        <v>400</v>
      </c>
      <c r="C235" s="27" t="s">
        <v>15</v>
      </c>
      <c r="D235" s="38">
        <v>40</v>
      </c>
      <c r="E235" s="72"/>
      <c r="F235" s="29">
        <f t="shared" si="30"/>
        <v>0</v>
      </c>
      <c r="G235" s="29">
        <f t="shared" si="31"/>
        <v>0</v>
      </c>
      <c r="H235" s="29">
        <f t="shared" si="32"/>
        <v>0</v>
      </c>
      <c r="I235" s="30" t="s">
        <v>399</v>
      </c>
      <c r="J235" s="38"/>
    </row>
    <row r="236" spans="1:56" ht="25.5">
      <c r="A236" s="25">
        <v>209</v>
      </c>
      <c r="B236" s="70" t="s">
        <v>401</v>
      </c>
      <c r="C236" s="27" t="s">
        <v>15</v>
      </c>
      <c r="D236" s="38">
        <v>40</v>
      </c>
      <c r="E236" s="72"/>
      <c r="F236" s="29">
        <f t="shared" si="30"/>
        <v>0</v>
      </c>
      <c r="G236" s="29">
        <f t="shared" si="31"/>
        <v>0</v>
      </c>
      <c r="H236" s="29">
        <f t="shared" si="32"/>
        <v>0</v>
      </c>
      <c r="I236" s="30" t="s">
        <v>402</v>
      </c>
      <c r="J236" s="38"/>
    </row>
    <row r="237" spans="1:56" ht="25.5">
      <c r="A237" s="76">
        <v>210</v>
      </c>
      <c r="B237" s="70" t="s">
        <v>403</v>
      </c>
      <c r="C237" s="27" t="s">
        <v>15</v>
      </c>
      <c r="D237" s="38">
        <v>30</v>
      </c>
      <c r="E237" s="72"/>
      <c r="F237" s="29">
        <f t="shared" si="30"/>
        <v>0</v>
      </c>
      <c r="G237" s="29">
        <f t="shared" si="31"/>
        <v>0</v>
      </c>
      <c r="H237" s="29">
        <f t="shared" si="32"/>
        <v>0</v>
      </c>
      <c r="I237" s="30" t="s">
        <v>402</v>
      </c>
      <c r="J237" s="38"/>
    </row>
    <row r="238" spans="1:56" ht="25.5">
      <c r="A238" s="25">
        <v>211</v>
      </c>
      <c r="B238" s="70" t="s">
        <v>404</v>
      </c>
      <c r="C238" s="27" t="s">
        <v>15</v>
      </c>
      <c r="D238" s="38">
        <v>70</v>
      </c>
      <c r="E238" s="72"/>
      <c r="F238" s="29">
        <f t="shared" si="30"/>
        <v>0</v>
      </c>
      <c r="G238" s="29">
        <f t="shared" si="31"/>
        <v>0</v>
      </c>
      <c r="H238" s="29">
        <f t="shared" si="32"/>
        <v>0</v>
      </c>
      <c r="I238" s="30" t="s">
        <v>405</v>
      </c>
      <c r="J238" s="38"/>
    </row>
    <row r="239" spans="1:56" ht="25.5">
      <c r="A239" s="76">
        <v>212</v>
      </c>
      <c r="B239" s="70" t="s">
        <v>406</v>
      </c>
      <c r="C239" s="27" t="s">
        <v>15</v>
      </c>
      <c r="D239" s="38">
        <v>40</v>
      </c>
      <c r="E239" s="72"/>
      <c r="F239" s="29">
        <f t="shared" si="30"/>
        <v>0</v>
      </c>
      <c r="G239" s="29">
        <f t="shared" si="31"/>
        <v>0</v>
      </c>
      <c r="H239" s="29">
        <f t="shared" si="32"/>
        <v>0</v>
      </c>
      <c r="I239" s="30" t="s">
        <v>405</v>
      </c>
      <c r="J239" s="38"/>
    </row>
    <row r="240" spans="1:56" ht="25.5">
      <c r="A240" s="25">
        <v>213</v>
      </c>
      <c r="B240" s="70" t="s">
        <v>407</v>
      </c>
      <c r="C240" s="27" t="s">
        <v>15</v>
      </c>
      <c r="D240" s="38">
        <v>40</v>
      </c>
      <c r="E240" s="72"/>
      <c r="F240" s="29">
        <f t="shared" si="30"/>
        <v>0</v>
      </c>
      <c r="G240" s="29">
        <f t="shared" si="31"/>
        <v>0</v>
      </c>
      <c r="H240" s="29">
        <f t="shared" si="32"/>
        <v>0</v>
      </c>
      <c r="I240" s="30" t="s">
        <v>405</v>
      </c>
      <c r="J240" s="38"/>
    </row>
    <row r="241" spans="1:10" ht="25.5">
      <c r="A241" s="76">
        <v>214</v>
      </c>
      <c r="B241" s="70" t="s">
        <v>408</v>
      </c>
      <c r="C241" s="27" t="s">
        <v>15</v>
      </c>
      <c r="D241" s="38">
        <v>80</v>
      </c>
      <c r="E241" s="72"/>
      <c r="F241" s="29">
        <f t="shared" si="30"/>
        <v>0</v>
      </c>
      <c r="G241" s="29">
        <f t="shared" si="31"/>
        <v>0</v>
      </c>
      <c r="H241" s="29">
        <f t="shared" si="32"/>
        <v>0</v>
      </c>
      <c r="I241" s="30" t="s">
        <v>405</v>
      </c>
      <c r="J241" s="38"/>
    </row>
    <row r="242" spans="1:10" ht="25.5">
      <c r="A242" s="25">
        <v>215</v>
      </c>
      <c r="B242" s="70" t="s">
        <v>409</v>
      </c>
      <c r="C242" s="27" t="s">
        <v>15</v>
      </c>
      <c r="D242" s="38">
        <v>40</v>
      </c>
      <c r="E242" s="72"/>
      <c r="F242" s="29">
        <f t="shared" si="30"/>
        <v>0</v>
      </c>
      <c r="G242" s="29">
        <f t="shared" si="31"/>
        <v>0</v>
      </c>
      <c r="H242" s="29">
        <f t="shared" si="32"/>
        <v>0</v>
      </c>
      <c r="I242" s="30" t="s">
        <v>405</v>
      </c>
      <c r="J242" s="38"/>
    </row>
    <row r="243" spans="1:10" ht="25.5">
      <c r="A243" s="76">
        <v>216</v>
      </c>
      <c r="B243" s="70" t="s">
        <v>410</v>
      </c>
      <c r="C243" s="27" t="s">
        <v>15</v>
      </c>
      <c r="D243" s="38">
        <v>40</v>
      </c>
      <c r="E243" s="72"/>
      <c r="F243" s="29">
        <f t="shared" si="30"/>
        <v>0</v>
      </c>
      <c r="G243" s="29">
        <f t="shared" si="31"/>
        <v>0</v>
      </c>
      <c r="H243" s="29">
        <f t="shared" si="32"/>
        <v>0</v>
      </c>
      <c r="I243" s="30" t="s">
        <v>411</v>
      </c>
      <c r="J243" s="38"/>
    </row>
    <row r="244" spans="1:10" ht="25.5">
      <c r="A244" s="25">
        <v>217</v>
      </c>
      <c r="B244" s="70" t="s">
        <v>412</v>
      </c>
      <c r="C244" s="27" t="s">
        <v>15</v>
      </c>
      <c r="D244" s="38">
        <v>40</v>
      </c>
      <c r="E244" s="72"/>
      <c r="F244" s="29">
        <f t="shared" si="30"/>
        <v>0</v>
      </c>
      <c r="G244" s="29">
        <f t="shared" si="31"/>
        <v>0</v>
      </c>
      <c r="H244" s="29">
        <f t="shared" si="32"/>
        <v>0</v>
      </c>
      <c r="I244" s="30" t="s">
        <v>411</v>
      </c>
      <c r="J244" s="38"/>
    </row>
    <row r="245" spans="1:10" ht="25.5">
      <c r="A245" s="76">
        <v>218</v>
      </c>
      <c r="B245" s="70" t="s">
        <v>413</v>
      </c>
      <c r="C245" s="27" t="s">
        <v>15</v>
      </c>
      <c r="D245" s="38">
        <v>40</v>
      </c>
      <c r="E245" s="72"/>
      <c r="F245" s="29">
        <f t="shared" si="30"/>
        <v>0</v>
      </c>
      <c r="G245" s="29">
        <f t="shared" si="31"/>
        <v>0</v>
      </c>
      <c r="H245" s="29">
        <f t="shared" si="32"/>
        <v>0</v>
      </c>
      <c r="I245" s="30" t="s">
        <v>414</v>
      </c>
      <c r="J245" s="38"/>
    </row>
    <row r="246" spans="1:10" ht="25.5">
      <c r="A246" s="25">
        <v>219</v>
      </c>
      <c r="B246" s="70" t="s">
        <v>415</v>
      </c>
      <c r="C246" s="27" t="s">
        <v>15</v>
      </c>
      <c r="D246" s="38">
        <v>40</v>
      </c>
      <c r="E246" s="72"/>
      <c r="F246" s="29">
        <f t="shared" si="30"/>
        <v>0</v>
      </c>
      <c r="G246" s="29">
        <f t="shared" si="31"/>
        <v>0</v>
      </c>
      <c r="H246" s="29">
        <f t="shared" si="32"/>
        <v>0</v>
      </c>
      <c r="I246" s="30" t="s">
        <v>414</v>
      </c>
      <c r="J246" s="38"/>
    </row>
    <row r="247" spans="1:10" ht="25.5">
      <c r="A247" s="76">
        <v>220</v>
      </c>
      <c r="B247" s="70" t="s">
        <v>416</v>
      </c>
      <c r="C247" s="27" t="s">
        <v>15</v>
      </c>
      <c r="D247" s="38">
        <v>20</v>
      </c>
      <c r="E247" s="72"/>
      <c r="F247" s="29">
        <f t="shared" si="30"/>
        <v>0</v>
      </c>
      <c r="G247" s="29">
        <f t="shared" si="31"/>
        <v>0</v>
      </c>
      <c r="H247" s="29">
        <f t="shared" si="32"/>
        <v>0</v>
      </c>
      <c r="I247" s="30" t="s">
        <v>414</v>
      </c>
      <c r="J247" s="38"/>
    </row>
    <row r="248" spans="1:10" ht="25.5">
      <c r="A248" s="25">
        <v>221</v>
      </c>
      <c r="B248" s="70" t="s">
        <v>417</v>
      </c>
      <c r="C248" s="27" t="s">
        <v>15</v>
      </c>
      <c r="D248" s="38">
        <v>30</v>
      </c>
      <c r="E248" s="72"/>
      <c r="F248" s="29">
        <f t="shared" si="30"/>
        <v>0</v>
      </c>
      <c r="G248" s="29">
        <f t="shared" si="31"/>
        <v>0</v>
      </c>
      <c r="H248" s="29">
        <f t="shared" si="32"/>
        <v>0</v>
      </c>
      <c r="I248" s="30" t="s">
        <v>414</v>
      </c>
      <c r="J248" s="38"/>
    </row>
    <row r="249" spans="1:10" ht="25.5">
      <c r="A249" s="76">
        <v>222</v>
      </c>
      <c r="B249" s="70" t="s">
        <v>418</v>
      </c>
      <c r="C249" s="27" t="s">
        <v>15</v>
      </c>
      <c r="D249" s="38">
        <v>30</v>
      </c>
      <c r="E249" s="72"/>
      <c r="F249" s="29">
        <f t="shared" si="30"/>
        <v>0</v>
      </c>
      <c r="G249" s="29">
        <f t="shared" si="31"/>
        <v>0</v>
      </c>
      <c r="H249" s="29">
        <f t="shared" si="32"/>
        <v>0</v>
      </c>
      <c r="I249" s="30" t="s">
        <v>414</v>
      </c>
      <c r="J249" s="38"/>
    </row>
    <row r="250" spans="1:10" ht="25.5">
      <c r="A250" s="25">
        <v>223</v>
      </c>
      <c r="B250" s="70" t="s">
        <v>419</v>
      </c>
      <c r="C250" s="27" t="s">
        <v>15</v>
      </c>
      <c r="D250" s="38">
        <v>30</v>
      </c>
      <c r="E250" s="72"/>
      <c r="F250" s="29">
        <f t="shared" si="30"/>
        <v>0</v>
      </c>
      <c r="G250" s="29">
        <f t="shared" si="31"/>
        <v>0</v>
      </c>
      <c r="H250" s="29">
        <f t="shared" si="32"/>
        <v>0</v>
      </c>
      <c r="I250" s="30" t="s">
        <v>414</v>
      </c>
      <c r="J250" s="38"/>
    </row>
    <row r="251" spans="1:10" ht="25.5">
      <c r="A251" s="76">
        <v>224</v>
      </c>
      <c r="B251" s="70" t="s">
        <v>420</v>
      </c>
      <c r="C251" s="27" t="s">
        <v>15</v>
      </c>
      <c r="D251" s="38">
        <v>30</v>
      </c>
      <c r="E251" s="72"/>
      <c r="F251" s="29">
        <f t="shared" si="30"/>
        <v>0</v>
      </c>
      <c r="G251" s="29">
        <f t="shared" si="31"/>
        <v>0</v>
      </c>
      <c r="H251" s="29">
        <f t="shared" si="32"/>
        <v>0</v>
      </c>
      <c r="I251" s="30" t="s">
        <v>414</v>
      </c>
      <c r="J251" s="38"/>
    </row>
    <row r="252" spans="1:10" ht="25.5">
      <c r="A252" s="25">
        <v>225</v>
      </c>
      <c r="B252" s="70" t="s">
        <v>421</v>
      </c>
      <c r="C252" s="27" t="s">
        <v>15</v>
      </c>
      <c r="D252" s="38">
        <v>30</v>
      </c>
      <c r="E252" s="72"/>
      <c r="F252" s="29">
        <f t="shared" si="30"/>
        <v>0</v>
      </c>
      <c r="G252" s="29">
        <f t="shared" si="31"/>
        <v>0</v>
      </c>
      <c r="H252" s="29">
        <f t="shared" si="32"/>
        <v>0</v>
      </c>
      <c r="I252" s="30" t="s">
        <v>422</v>
      </c>
      <c r="J252" s="38"/>
    </row>
    <row r="253" spans="1:10" ht="25.5">
      <c r="A253" s="76">
        <v>226</v>
      </c>
      <c r="B253" s="70" t="s">
        <v>423</v>
      </c>
      <c r="C253" s="27" t="s">
        <v>15</v>
      </c>
      <c r="D253" s="38">
        <v>50</v>
      </c>
      <c r="E253" s="72"/>
      <c r="F253" s="29">
        <f t="shared" si="30"/>
        <v>0</v>
      </c>
      <c r="G253" s="29">
        <f t="shared" si="31"/>
        <v>0</v>
      </c>
      <c r="H253" s="29">
        <f t="shared" si="32"/>
        <v>0</v>
      </c>
      <c r="I253" s="30" t="s">
        <v>422</v>
      </c>
      <c r="J253" s="38"/>
    </row>
    <row r="254" spans="1:10" ht="25.5">
      <c r="A254" s="25">
        <v>227</v>
      </c>
      <c r="B254" s="70" t="s">
        <v>424</v>
      </c>
      <c r="C254" s="27" t="s">
        <v>15</v>
      </c>
      <c r="D254" s="38">
        <v>30</v>
      </c>
      <c r="E254" s="72"/>
      <c r="F254" s="29">
        <f t="shared" si="30"/>
        <v>0</v>
      </c>
      <c r="G254" s="29">
        <f t="shared" si="31"/>
        <v>0</v>
      </c>
      <c r="H254" s="29">
        <f t="shared" si="32"/>
        <v>0</v>
      </c>
      <c r="I254" s="30" t="s">
        <v>422</v>
      </c>
      <c r="J254" s="38"/>
    </row>
    <row r="255" spans="1:10" ht="25.5">
      <c r="A255" s="76">
        <v>228</v>
      </c>
      <c r="B255" s="70" t="s">
        <v>425</v>
      </c>
      <c r="C255" s="27" t="s">
        <v>15</v>
      </c>
      <c r="D255" s="38">
        <v>30</v>
      </c>
      <c r="E255" s="72"/>
      <c r="F255" s="29">
        <f t="shared" si="30"/>
        <v>0</v>
      </c>
      <c r="G255" s="29">
        <f t="shared" si="31"/>
        <v>0</v>
      </c>
      <c r="H255" s="29">
        <f t="shared" si="32"/>
        <v>0</v>
      </c>
      <c r="I255" s="30" t="s">
        <v>411</v>
      </c>
      <c r="J255" s="38"/>
    </row>
    <row r="256" spans="1:10" ht="25.5">
      <c r="A256" s="25">
        <v>229</v>
      </c>
      <c r="B256" s="70" t="s">
        <v>426</v>
      </c>
      <c r="C256" s="27" t="s">
        <v>15</v>
      </c>
      <c r="D256" s="38">
        <v>40</v>
      </c>
      <c r="E256" s="72"/>
      <c r="F256" s="29">
        <f t="shared" si="30"/>
        <v>0</v>
      </c>
      <c r="G256" s="29">
        <f t="shared" si="31"/>
        <v>0</v>
      </c>
      <c r="H256" s="29">
        <f t="shared" si="32"/>
        <v>0</v>
      </c>
      <c r="I256" s="30" t="s">
        <v>427</v>
      </c>
      <c r="J256" s="38"/>
    </row>
    <row r="257" spans="1:11" ht="25.5">
      <c r="A257" s="76">
        <v>230</v>
      </c>
      <c r="B257" s="70" t="s">
        <v>428</v>
      </c>
      <c r="C257" s="27" t="s">
        <v>15</v>
      </c>
      <c r="D257" s="38">
        <v>250</v>
      </c>
      <c r="E257" s="72"/>
      <c r="F257" s="29">
        <f t="shared" si="30"/>
        <v>0</v>
      </c>
      <c r="G257" s="29">
        <f t="shared" si="31"/>
        <v>0</v>
      </c>
      <c r="H257" s="29">
        <f t="shared" si="32"/>
        <v>0</v>
      </c>
      <c r="I257" s="30" t="s">
        <v>429</v>
      </c>
      <c r="J257" s="38"/>
    </row>
    <row r="258" spans="1:11" ht="25.5">
      <c r="A258" s="25">
        <v>231</v>
      </c>
      <c r="B258" s="70" t="s">
        <v>430</v>
      </c>
      <c r="C258" s="27" t="s">
        <v>15</v>
      </c>
      <c r="D258" s="38">
        <v>200</v>
      </c>
      <c r="E258" s="72"/>
      <c r="F258" s="29">
        <f t="shared" si="30"/>
        <v>0</v>
      </c>
      <c r="G258" s="29">
        <f t="shared" si="31"/>
        <v>0</v>
      </c>
      <c r="H258" s="29">
        <f t="shared" si="32"/>
        <v>0</v>
      </c>
      <c r="I258" s="30" t="s">
        <v>431</v>
      </c>
      <c r="J258" s="38"/>
    </row>
    <row r="259" spans="1:11" ht="25.5">
      <c r="A259" s="76">
        <v>232</v>
      </c>
      <c r="B259" s="70" t="s">
        <v>432</v>
      </c>
      <c r="C259" s="27" t="s">
        <v>433</v>
      </c>
      <c r="D259" s="38">
        <v>100</v>
      </c>
      <c r="E259" s="72"/>
      <c r="F259" s="29">
        <f t="shared" si="30"/>
        <v>0</v>
      </c>
      <c r="G259" s="29">
        <f t="shared" si="31"/>
        <v>0</v>
      </c>
      <c r="H259" s="29">
        <f t="shared" si="32"/>
        <v>0</v>
      </c>
      <c r="I259" s="30" t="s">
        <v>431</v>
      </c>
      <c r="J259" s="38"/>
    </row>
    <row r="260" spans="1:11" ht="25.5">
      <c r="A260" s="25">
        <v>233</v>
      </c>
      <c r="B260" s="38" t="s">
        <v>434</v>
      </c>
      <c r="C260" s="27" t="s">
        <v>15</v>
      </c>
      <c r="D260" s="38">
        <v>50</v>
      </c>
      <c r="E260" s="72"/>
      <c r="F260" s="29">
        <f t="shared" si="30"/>
        <v>0</v>
      </c>
      <c r="G260" s="29">
        <f t="shared" si="31"/>
        <v>0</v>
      </c>
      <c r="H260" s="29">
        <f t="shared" si="32"/>
        <v>0</v>
      </c>
      <c r="I260" s="30" t="s">
        <v>435</v>
      </c>
      <c r="J260" s="38"/>
    </row>
    <row r="261" spans="1:11" ht="25.5">
      <c r="A261" s="76">
        <v>234</v>
      </c>
      <c r="B261" s="38" t="s">
        <v>436</v>
      </c>
      <c r="C261" s="27" t="s">
        <v>15</v>
      </c>
      <c r="D261" s="38">
        <v>30</v>
      </c>
      <c r="E261" s="72"/>
      <c r="F261" s="29">
        <f t="shared" si="30"/>
        <v>0</v>
      </c>
      <c r="G261" s="29">
        <f t="shared" si="31"/>
        <v>0</v>
      </c>
      <c r="H261" s="29">
        <f t="shared" si="32"/>
        <v>0</v>
      </c>
      <c r="I261" s="30" t="s">
        <v>437</v>
      </c>
      <c r="J261" s="38"/>
    </row>
    <row r="262" spans="1:11">
      <c r="A262" s="25">
        <v>235</v>
      </c>
      <c r="B262" s="38" t="s">
        <v>438</v>
      </c>
      <c r="C262" s="38" t="s">
        <v>40</v>
      </c>
      <c r="D262" s="38">
        <v>10</v>
      </c>
      <c r="E262" s="72"/>
      <c r="F262" s="29">
        <f t="shared" si="30"/>
        <v>0</v>
      </c>
      <c r="G262" s="29">
        <f t="shared" si="31"/>
        <v>0</v>
      </c>
      <c r="H262" s="29">
        <f t="shared" si="32"/>
        <v>0</v>
      </c>
      <c r="I262" s="30" t="s">
        <v>439</v>
      </c>
      <c r="J262" s="38"/>
    </row>
    <row r="263" spans="1:11">
      <c r="A263" s="76">
        <v>236</v>
      </c>
      <c r="B263" s="38" t="s">
        <v>440</v>
      </c>
      <c r="C263" s="38" t="s">
        <v>26</v>
      </c>
      <c r="D263" s="38">
        <v>10</v>
      </c>
      <c r="E263" s="72"/>
      <c r="F263" s="29">
        <f t="shared" si="30"/>
        <v>0</v>
      </c>
      <c r="G263" s="29">
        <f t="shared" si="31"/>
        <v>0</v>
      </c>
      <c r="H263" s="29">
        <f t="shared" si="32"/>
        <v>0</v>
      </c>
      <c r="I263" s="30" t="s">
        <v>441</v>
      </c>
      <c r="J263" s="38"/>
    </row>
    <row r="264" spans="1:11" s="18" customFormat="1">
      <c r="A264" s="1" t="s">
        <v>54</v>
      </c>
      <c r="B264" s="1"/>
      <c r="C264" s="1"/>
      <c r="D264" s="1"/>
      <c r="E264" s="1"/>
      <c r="F264" s="74">
        <f>SUM(F224:F263)</f>
        <v>0</v>
      </c>
      <c r="G264" s="74">
        <f>SUM(G224:G263)</f>
        <v>0</v>
      </c>
      <c r="H264" s="74">
        <f>SUM(H224:H263)</f>
        <v>0</v>
      </c>
      <c r="I264" s="84"/>
      <c r="J264" s="84"/>
    </row>
    <row r="265" spans="1:11">
      <c r="B265" s="18" t="s">
        <v>442</v>
      </c>
      <c r="C265" s="18"/>
      <c r="F265" s="85">
        <f>F26</f>
        <v>0</v>
      </c>
      <c r="G265" s="86">
        <f>ROUND(F265*23%,2)</f>
        <v>0</v>
      </c>
      <c r="H265" s="86">
        <f t="shared" ref="H265:H275" si="33">F265+G265</f>
        <v>0</v>
      </c>
      <c r="J265" s="18"/>
      <c r="K265" s="18"/>
    </row>
    <row r="266" spans="1:11">
      <c r="B266" s="18" t="s">
        <v>443</v>
      </c>
      <c r="C266" s="18"/>
      <c r="F266" s="87">
        <f>F47</f>
        <v>0</v>
      </c>
      <c r="G266" s="86">
        <f t="shared" ref="G266:G275" si="34">ROUND(F266*23%,2)</f>
        <v>0</v>
      </c>
      <c r="H266" s="86">
        <f t="shared" si="33"/>
        <v>0</v>
      </c>
    </row>
    <row r="267" spans="1:11">
      <c r="B267" s="18" t="s">
        <v>444</v>
      </c>
      <c r="C267" s="18"/>
      <c r="F267" s="85">
        <f>F111</f>
        <v>0</v>
      </c>
      <c r="G267" s="86">
        <f t="shared" si="34"/>
        <v>0</v>
      </c>
      <c r="H267" s="86">
        <f t="shared" si="33"/>
        <v>0</v>
      </c>
      <c r="J267" s="88"/>
      <c r="K267" s="88"/>
    </row>
    <row r="268" spans="1:11">
      <c r="B268" s="18" t="s">
        <v>445</v>
      </c>
      <c r="C268" s="18"/>
      <c r="F268" s="87">
        <f>F125</f>
        <v>0</v>
      </c>
      <c r="G268" s="86">
        <f t="shared" si="34"/>
        <v>0</v>
      </c>
      <c r="H268" s="86">
        <f t="shared" si="33"/>
        <v>0</v>
      </c>
      <c r="J268" s="88"/>
      <c r="K268" s="88"/>
    </row>
    <row r="269" spans="1:11">
      <c r="B269" s="18" t="s">
        <v>213</v>
      </c>
      <c r="C269" s="18"/>
      <c r="F269" s="85">
        <f>F150</f>
        <v>0</v>
      </c>
      <c r="G269" s="86">
        <f t="shared" si="34"/>
        <v>0</v>
      </c>
      <c r="H269" s="86">
        <f t="shared" si="33"/>
        <v>0</v>
      </c>
      <c r="J269" s="88"/>
      <c r="K269" s="88"/>
    </row>
    <row r="270" spans="1:11">
      <c r="B270" s="18" t="s">
        <v>446</v>
      </c>
      <c r="C270" s="18"/>
      <c r="F270" s="87">
        <f>F159</f>
        <v>0</v>
      </c>
      <c r="G270" s="86">
        <f t="shared" si="34"/>
        <v>0</v>
      </c>
      <c r="H270" s="86">
        <f t="shared" si="33"/>
        <v>0</v>
      </c>
      <c r="J270" s="18"/>
      <c r="K270" s="18"/>
    </row>
    <row r="271" spans="1:11">
      <c r="B271" s="18" t="s">
        <v>447</v>
      </c>
      <c r="C271" s="18"/>
      <c r="F271" s="87">
        <f>F197</f>
        <v>0</v>
      </c>
      <c r="G271" s="86">
        <f t="shared" si="34"/>
        <v>0</v>
      </c>
      <c r="H271" s="86">
        <f t="shared" si="33"/>
        <v>0</v>
      </c>
      <c r="J271" s="88"/>
      <c r="K271" s="88"/>
    </row>
    <row r="272" spans="1:11">
      <c r="B272" s="18" t="s">
        <v>448</v>
      </c>
      <c r="C272" s="18"/>
      <c r="F272" s="85">
        <f>F205</f>
        <v>0</v>
      </c>
      <c r="G272" s="86">
        <f t="shared" si="34"/>
        <v>0</v>
      </c>
      <c r="H272" s="86">
        <f t="shared" si="33"/>
        <v>0</v>
      </c>
      <c r="J272" s="18"/>
      <c r="K272" s="18"/>
    </row>
    <row r="273" spans="2:11">
      <c r="B273" s="18" t="s">
        <v>449</v>
      </c>
      <c r="C273" s="18"/>
      <c r="F273" s="87">
        <f>F216</f>
        <v>0</v>
      </c>
      <c r="G273" s="86">
        <f t="shared" si="34"/>
        <v>0</v>
      </c>
      <c r="H273" s="86">
        <f t="shared" si="33"/>
        <v>0</v>
      </c>
    </row>
    <row r="274" spans="2:11">
      <c r="B274" s="18" t="s">
        <v>450</v>
      </c>
      <c r="C274" s="18"/>
      <c r="F274" s="89">
        <f>F222</f>
        <v>0</v>
      </c>
      <c r="G274" s="86">
        <f t="shared" si="34"/>
        <v>0</v>
      </c>
      <c r="H274" s="86">
        <f t="shared" si="33"/>
        <v>0</v>
      </c>
      <c r="J274" s="88"/>
      <c r="K274" s="88"/>
    </row>
    <row r="275" spans="2:11">
      <c r="B275" s="18" t="s">
        <v>451</v>
      </c>
      <c r="C275" s="18"/>
      <c r="F275" s="85">
        <f>F264</f>
        <v>0</v>
      </c>
      <c r="G275" s="86">
        <f t="shared" si="34"/>
        <v>0</v>
      </c>
      <c r="H275" s="86">
        <f t="shared" si="33"/>
        <v>0</v>
      </c>
      <c r="J275" s="90"/>
      <c r="K275" s="90"/>
    </row>
    <row r="276" spans="2:11">
      <c r="B276" s="91" t="s">
        <v>452</v>
      </c>
      <c r="C276" s="92"/>
      <c r="D276" s="92"/>
      <c r="E276" s="93"/>
      <c r="F276" s="94">
        <f>SUM(F265:F275)</f>
        <v>0</v>
      </c>
      <c r="G276" s="94">
        <f>SUM(G265:G275)</f>
        <v>0</v>
      </c>
      <c r="H276" s="95">
        <f>SUM(H265:H275)</f>
        <v>0</v>
      </c>
      <c r="J276" s="18"/>
      <c r="K276" s="18"/>
    </row>
  </sheetData>
  <mergeCells count="33">
    <mergeCell ref="A223:J223"/>
    <mergeCell ref="A264:E264"/>
    <mergeCell ref="A205:E205"/>
    <mergeCell ref="A206:J206"/>
    <mergeCell ref="A216:E216"/>
    <mergeCell ref="A217:J217"/>
    <mergeCell ref="A222:E222"/>
    <mergeCell ref="A151:J151"/>
    <mergeCell ref="A159:E159"/>
    <mergeCell ref="A160:J160"/>
    <mergeCell ref="A197:E197"/>
    <mergeCell ref="A198:J198"/>
    <mergeCell ref="A111:E111"/>
    <mergeCell ref="A112:J112"/>
    <mergeCell ref="A125:E125"/>
    <mergeCell ref="A126:J126"/>
    <mergeCell ref="A150:E150"/>
    <mergeCell ref="A7:J7"/>
    <mergeCell ref="A26:E26"/>
    <mergeCell ref="A27:J27"/>
    <mergeCell ref="A47:E47"/>
    <mergeCell ref="A48:J48"/>
    <mergeCell ref="B4:J4"/>
    <mergeCell ref="A5:A6"/>
    <mergeCell ref="B5:B6"/>
    <mergeCell ref="C5:C6"/>
    <mergeCell ref="D5:D6"/>
    <mergeCell ref="E5:E6"/>
    <mergeCell ref="F5:F6"/>
    <mergeCell ref="G5:G6"/>
    <mergeCell ref="H5:H6"/>
    <mergeCell ref="I5:I6"/>
    <mergeCell ref="J5:J6"/>
  </mergeCells>
  <pageMargins left="0.7" right="0.7" top="0.75" bottom="0.75" header="0.511811023622047" footer="0.511811023622047"/>
  <pageSetup paperSize="9" fitToHeight="0"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49</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art. kancelar.-biurowe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A51205</dc:creator>
  <dc:description/>
  <cp:lastModifiedBy>A51366</cp:lastModifiedBy>
  <cp:revision>8</cp:revision>
  <cp:lastPrinted>2023-11-29T11:16:23Z</cp:lastPrinted>
  <dcterms:created xsi:type="dcterms:W3CDTF">2022-07-26T10:39:26Z</dcterms:created>
  <dcterms:modified xsi:type="dcterms:W3CDTF">2024-04-16T10:38:25Z</dcterms:modified>
  <dc:language>pl-PL</dc:language>
</cp:coreProperties>
</file>