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F6371A98-223E-4390-A3C9-C23BAC91109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zad_2" sheetId="2" r:id="rId1"/>
  </sheets>
  <definedNames>
    <definedName name="_xlnm.Print_Area" localSheetId="0">zad_2!$A$1:$J$127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32" i="2" s="1"/>
  <c r="F32" i="2" s="1"/>
  <c r="D76" i="2"/>
  <c r="D103" i="2" s="1"/>
  <c r="D69" i="2"/>
  <c r="D102" i="2" s="1"/>
  <c r="D61" i="2"/>
  <c r="D109" i="2" s="1"/>
  <c r="D110" i="2" s="1"/>
  <c r="E60" i="2"/>
  <c r="F60" i="2" s="1"/>
  <c r="E59" i="2"/>
  <c r="D52" i="2"/>
  <c r="D101" i="2" s="1"/>
  <c r="F51" i="2"/>
  <c r="H51" i="2" s="1"/>
  <c r="F50" i="2"/>
  <c r="H50" i="2" s="1"/>
  <c r="I50" i="2" s="1"/>
  <c r="D43" i="2"/>
  <c r="D93" i="2" s="1"/>
  <c r="D34" i="2"/>
  <c r="D92" i="2" s="1"/>
  <c r="D23" i="2"/>
  <c r="D91" i="2" s="1"/>
  <c r="E22" i="2"/>
  <c r="F22" i="2" s="1"/>
  <c r="E21" i="2"/>
  <c r="F21" i="2" s="1"/>
  <c r="F20" i="2"/>
  <c r="H20" i="2" s="1"/>
  <c r="D14" i="2"/>
  <c r="D85" i="2" s="1"/>
  <c r="E13" i="2"/>
  <c r="F13" i="2" s="1"/>
  <c r="D11" i="2"/>
  <c r="D84" i="2" s="1"/>
  <c r="E10" i="2"/>
  <c r="F10" i="2" s="1"/>
  <c r="H10" i="2" s="1"/>
  <c r="H11" i="2" s="1"/>
  <c r="D8" i="2"/>
  <c r="D83" i="2" s="1"/>
  <c r="F7" i="2"/>
  <c r="H7" i="2" s="1"/>
  <c r="H8" i="2" s="1"/>
  <c r="E33" i="2" l="1"/>
  <c r="F33" i="2" s="1"/>
  <c r="D104" i="2"/>
  <c r="F8" i="2"/>
  <c r="F83" i="2" s="1"/>
  <c r="F31" i="2"/>
  <c r="H31" i="2" s="1"/>
  <c r="E40" i="2"/>
  <c r="F40" i="2" s="1"/>
  <c r="H40" i="2" s="1"/>
  <c r="I40" i="2" s="1"/>
  <c r="H33" i="2"/>
  <c r="I33" i="2" s="1"/>
  <c r="D86" i="2"/>
  <c r="I83" i="2"/>
  <c r="J83" i="2" s="1"/>
  <c r="H13" i="2"/>
  <c r="H14" i="2" s="1"/>
  <c r="F14" i="2"/>
  <c r="F85" i="2" s="1"/>
  <c r="F23" i="2"/>
  <c r="H21" i="2"/>
  <c r="I21" i="2" s="1"/>
  <c r="D94" i="2"/>
  <c r="H22" i="2"/>
  <c r="I22" i="2" s="1"/>
  <c r="H32" i="2"/>
  <c r="I32" i="2" s="1"/>
  <c r="I10" i="2"/>
  <c r="I11" i="2" s="1"/>
  <c r="I51" i="2"/>
  <c r="E68" i="2"/>
  <c r="F59" i="2"/>
  <c r="H60" i="2"/>
  <c r="I60" i="2" s="1"/>
  <c r="I7" i="2"/>
  <c r="I8" i="2" s="1"/>
  <c r="F11" i="2"/>
  <c r="F84" i="2" s="1"/>
  <c r="I20" i="2"/>
  <c r="F52" i="2"/>
  <c r="I13" i="2" l="1"/>
  <c r="I14" i="2" s="1"/>
  <c r="E41" i="2"/>
  <c r="F41" i="2" s="1"/>
  <c r="F34" i="2"/>
  <c r="F92" i="2" s="1"/>
  <c r="I31" i="2"/>
  <c r="F61" i="2"/>
  <c r="H59" i="2"/>
  <c r="I59" i="2" s="1"/>
  <c r="I85" i="2"/>
  <c r="J85" i="2" s="1"/>
  <c r="F86" i="2"/>
  <c r="E115" i="2" s="1"/>
  <c r="I84" i="2"/>
  <c r="E75" i="2"/>
  <c r="F75" i="2" s="1"/>
  <c r="F68" i="2"/>
  <c r="F53" i="2"/>
  <c r="F101" i="2"/>
  <c r="F91" i="2"/>
  <c r="F24" i="2"/>
  <c r="F35" i="2" l="1"/>
  <c r="E42" i="2"/>
  <c r="F42" i="2" s="1"/>
  <c r="F43" i="2" s="1"/>
  <c r="I86" i="2"/>
  <c r="J84" i="2"/>
  <c r="J86" i="2" s="1"/>
  <c r="H24" i="2"/>
  <c r="I24" i="2" s="1"/>
  <c r="I92" i="2"/>
  <c r="J92" i="2" s="1"/>
  <c r="I91" i="2"/>
  <c r="J91" i="2" s="1"/>
  <c r="H35" i="2"/>
  <c r="I35" i="2" s="1"/>
  <c r="F109" i="2"/>
  <c r="F62" i="2"/>
  <c r="H41" i="2"/>
  <c r="I41" i="2" s="1"/>
  <c r="I101" i="2"/>
  <c r="F69" i="2"/>
  <c r="H68" i="2"/>
  <c r="I68" i="2" s="1"/>
  <c r="H53" i="2"/>
  <c r="I53" i="2" s="1"/>
  <c r="F76" i="2"/>
  <c r="H75" i="2"/>
  <c r="I75" i="2" s="1"/>
  <c r="F115" i="2"/>
  <c r="H42" i="2" l="1"/>
  <c r="I42" i="2" s="1"/>
  <c r="F77" i="2"/>
  <c r="F103" i="2"/>
  <c r="F102" i="2"/>
  <c r="F70" i="2"/>
  <c r="F44" i="2"/>
  <c r="F93" i="2"/>
  <c r="I115" i="2"/>
  <c r="H62" i="2"/>
  <c r="I62" i="2" s="1"/>
  <c r="I109" i="2"/>
  <c r="I110" i="2" s="1"/>
  <c r="F110" i="2"/>
  <c r="E118" i="2" s="1"/>
  <c r="F118" i="2" s="1"/>
  <c r="J101" i="2"/>
  <c r="J109" i="2" l="1"/>
  <c r="J110" i="2" s="1"/>
  <c r="H70" i="2"/>
  <c r="I70" i="2" s="1"/>
  <c r="I118" i="2"/>
  <c r="J118" i="2" s="1"/>
  <c r="I93" i="2"/>
  <c r="I94" i="2" s="1"/>
  <c r="J93" i="2"/>
  <c r="F94" i="2"/>
  <c r="E116" i="2" s="1"/>
  <c r="I102" i="2"/>
  <c r="J102" i="2" s="1"/>
  <c r="F104" i="2"/>
  <c r="E117" i="2" s="1"/>
  <c r="F117" i="2" s="1"/>
  <c r="J115" i="2"/>
  <c r="H44" i="2"/>
  <c r="I44" i="2" s="1"/>
  <c r="I103" i="2"/>
  <c r="J103" i="2"/>
  <c r="H77" i="2"/>
  <c r="I77" i="2" s="1"/>
  <c r="I104" i="2" l="1"/>
  <c r="I117" i="2"/>
  <c r="J117" i="2" s="1"/>
  <c r="F116" i="2"/>
  <c r="E119" i="2"/>
  <c r="J104" i="2"/>
  <c r="J94" i="2"/>
  <c r="I116" i="2" l="1"/>
  <c r="I119" i="2" s="1"/>
  <c r="F119" i="2"/>
  <c r="D124" i="2" s="1"/>
  <c r="D125" i="2" s="1"/>
  <c r="J116" i="2" l="1"/>
  <c r="I124" i="2"/>
  <c r="I125" i="2" s="1"/>
  <c r="J119" i="2"/>
  <c r="J124" i="2" s="1"/>
  <c r="J125" i="2" s="1"/>
  <c r="K125" i="2" s="1"/>
</calcChain>
</file>

<file path=xl/sharedStrings.xml><?xml version="1.0" encoding="utf-8"?>
<sst xmlns="http://schemas.openxmlformats.org/spreadsheetml/2006/main" count="209" uniqueCount="84">
  <si>
    <t>Lp.</t>
  </si>
  <si>
    <t xml:space="preserve">Rodzaj powierzchni sprzątania </t>
  </si>
  <si>
    <r>
      <t>Powierzchnia  w m</t>
    </r>
    <r>
      <rPr>
        <vertAlign val="superscript"/>
        <sz val="10"/>
        <color indexed="8"/>
        <rFont val="Arial"/>
        <family val="2"/>
        <charset val="238"/>
      </rPr>
      <t>2</t>
    </r>
  </si>
  <si>
    <r>
      <t xml:space="preserve"> Cena jednostkowa zryczałtowana za m</t>
    </r>
    <r>
      <rPr>
        <sz val="10"/>
        <rFont val="Czcionka tekstu podstawowego"/>
        <charset val="238"/>
      </rPr>
      <t>²</t>
    </r>
    <r>
      <rPr>
        <sz val="11"/>
        <color theme="1"/>
        <rFont val="Calibri"/>
        <family val="2"/>
        <scheme val="minor"/>
      </rPr>
      <t xml:space="preserve">                   netto w zł</t>
    </r>
  </si>
  <si>
    <t xml:space="preserve"> Miesięczna zryczałtowana wartość                           netto w zł                            (kol.3 x kol. 4)</t>
  </si>
  <si>
    <t>Stawka VAT w%</t>
  </si>
  <si>
    <t>Wartość                  Vat w zł</t>
  </si>
  <si>
    <t>Miesięczna zryczałtowana wartość                      brutto w zł                            (kol. 5 + kol. 7)</t>
  </si>
  <si>
    <t>Uwagi</t>
  </si>
  <si>
    <t xml:space="preserve">Powierzchnia pomieszczeń biurowych   </t>
  </si>
  <si>
    <t>Powierzchnia chodników</t>
  </si>
  <si>
    <t>Powierzchnia ulic/dróg</t>
  </si>
  <si>
    <t>Powierzchnia placów/parkingów</t>
  </si>
  <si>
    <t>Razem powierzchnie zewnętrzne utwardzone</t>
  </si>
  <si>
    <t>UWAGA !  W okresie zimowym należy stosować piasek i sól</t>
  </si>
  <si>
    <t>Razem powierzchnie zielone</t>
  </si>
  <si>
    <t>Uwaga: Założona realizacja 3 krotna w ciągu roku od kwietnia do listopada w terminach uzgodnionych z użytkownikiem</t>
  </si>
  <si>
    <t>Uwaga: Założona realizacja 8 miesięcy w ciągu roku od kwietnia do listopada</t>
  </si>
  <si>
    <t>Kompleks</t>
  </si>
  <si>
    <r>
      <t>Ilość w m</t>
    </r>
    <r>
      <rPr>
        <vertAlign val="superscript"/>
        <sz val="10"/>
        <rFont val="Arial"/>
        <family val="2"/>
        <charset val="238"/>
      </rPr>
      <t>2</t>
    </r>
  </si>
  <si>
    <t>Miesięczna zryczałtowana wartość usługi netto w zł</t>
  </si>
  <si>
    <t>Wartość Vat w zł</t>
  </si>
  <si>
    <t xml:space="preserve">Miesięczna zryczałtowana wartość usługi brutto w zł                           </t>
  </si>
  <si>
    <t>Razem wartość miesięcznego wynagrodzenia za wszystkie kompleksy</t>
  </si>
  <si>
    <t>Wyszczególnienie obiektów</t>
  </si>
  <si>
    <t>Razem wartość miesięcznego wynagrodzenia dla kompleksów</t>
  </si>
  <si>
    <t xml:space="preserve">Lp. </t>
  </si>
  <si>
    <t>Rodzaj sprzątania</t>
  </si>
  <si>
    <t>Sprzątanie powierzchni wewnętrznych w budynkach - tabela 1</t>
  </si>
  <si>
    <t>Sprzątanie terenów utwardzonych - tabela 2</t>
  </si>
  <si>
    <t>Razem wartość zadania</t>
  </si>
  <si>
    <t>x</t>
  </si>
  <si>
    <t xml:space="preserve">Rodzaj usługi </t>
  </si>
  <si>
    <t xml:space="preserve">Wartość zryczałtowanego wynagrodzenia zł netto za całość zadania  </t>
  </si>
  <si>
    <t>RAZEM ZA CAŁOŚĆ ZADANIA:</t>
  </si>
  <si>
    <t xml:space="preserve">UWAGI  </t>
  </si>
  <si>
    <t>Sprzątanie terenów zielonych z częstotliwością                              3 krotnie w ciągu roku -  tabela 4</t>
  </si>
  <si>
    <t>Formularz wyceny na sprzątanie powierzchni wewnętrznych w budynkach, terenów zewnętrznych utwardzonych i zielonych  będących w rejonie działania Jednostki Wojskowej nr 1156 - Poznań, ul. Silniki 1 w Zespole Zabezpieczenia m. Śrem, ul. Sikorskiego 2</t>
  </si>
  <si>
    <t>Zestawienie wyceny szacunkowej za okres jednego miesiaca na sprzątanie powierzchni wewnętrznych z podziałem na rodzaje pomieszczeń w poszczególnych budynkach administrowanych przez JW 1156 - Poznań, ul. Silniki 1 w Zespole Zabezpieczenia m. Śrem, ul. Sikorskiego 2</t>
  </si>
  <si>
    <t>Kompleks 1795, Śrem - Nochowo</t>
  </si>
  <si>
    <t>Razem miesięczna wartość wynagrodzenia za pomieszczenia sprzątane cyklem całorocznym dla kompleksu 1795</t>
  </si>
  <si>
    <t>Kompleks 2981, Śrem ul. Sikorskiego 2</t>
  </si>
  <si>
    <t>Razem miesięczna wartość wynagrodzenia za pomieszczenia sprzątane cyklem całorocznym dla kompleksu 2981</t>
  </si>
  <si>
    <t>Kompleks 2982, Śrem ul. Sikorskiego 2</t>
  </si>
  <si>
    <t>Razem miesięczna wartość wynagrodzenia za pomieszczenia sprzątane cyklem całorocznym dla kompleksu 2982</t>
  </si>
  <si>
    <t>Zestawienie wyceny szacunkowej za okres jednego miesiąca na sprzątanie powierzchni zewnętrznych utwardzonych w rejonie działania Jednostki Wojskowej nr 1156 - Poznań, ul. Silniki 1  w  Zespole Zabezpieczenia m. Śrem, ul. Sikorskiego 2</t>
  </si>
  <si>
    <t>Razem miesięczna wartość wynagrodzenia za tereny zewnętrzne utwardzone sprzątane w okresie całego roku dla kompleksu 1795</t>
  </si>
  <si>
    <t>Razem miesięczna wartość wynagrodzenia za tereny zewnętrzne utwardzone sprzątane w okresie całego roku dla kompleksu 2981</t>
  </si>
  <si>
    <t>Razem miesięczna wartość wynagrodzenia za tereny zewnętrzne utwardzone sprzątane w okresie całego roku dla kompleksu 2982</t>
  </si>
  <si>
    <t>Zestawienie wyceny szacunkowej za okres jednego miesiąca na sprzątanie powierzchni zewnętrznych zielonych w kompleksach administrowanych przez  Jednostę Wojskową nr 1156 Poznań, ul. Silniki 1  w  Zespole Zabezpieczenia m. Śrem, ul. Sikorskiego 2</t>
  </si>
  <si>
    <t>Trawniki wewnętrzne</t>
  </si>
  <si>
    <t>Obwałowania</t>
  </si>
  <si>
    <t>Uwaga: Założona realizacja 8 miesięcy w ciągu roku od kwietnia  do listopada włącznie dla kompleksu 1795</t>
  </si>
  <si>
    <t>Uwaga: Założona realizacja 8 miesięcy w ciągu roku od kwietnia do listopada w terminach uzgodnionych z użytkownikiem</t>
  </si>
  <si>
    <t>Inne tereny płaskie</t>
  </si>
  <si>
    <t>Obwałowania, skarpy</t>
  </si>
  <si>
    <t>Razem miesięczna wartość wynagrodzenia za tereny zielone sprzątane 3 krotnie w roku dla kompleksu 1795</t>
  </si>
  <si>
    <t>Uwaga: Założona realizacja 8 miesięcy w ciągu roku od kwietnia  do listopada włącznie dla kompleksu 2981</t>
  </si>
  <si>
    <t>Uwaga: Założona realizacja 8 miesięcy w ciągu roku od kwietnia  do listopada włącznie dla kompleksu 2982</t>
  </si>
  <si>
    <t>Tabela nr 1 - Zbiorcze zestawienie wyceny szacunkowej za okres jednego miesiąca na sprzątanie powierzchni wewnętrznych w budynkach administrowanych przez Jednostę Wojskową nr 1156  Poznań, ul. Silniki 1 w Zespole Zabezpieczenia m. Śrem, ul. Sikorskiego 2</t>
  </si>
  <si>
    <r>
      <t>Ilość w m</t>
    </r>
    <r>
      <rPr>
        <vertAlign val="superscript"/>
        <sz val="10"/>
        <color indexed="8"/>
        <rFont val="Arial"/>
        <family val="2"/>
        <charset val="238"/>
      </rPr>
      <t>2</t>
    </r>
  </si>
  <si>
    <t>1795 Śrem - Nochowo</t>
  </si>
  <si>
    <t>2981 Śrem, ul Sikorskiego 2</t>
  </si>
  <si>
    <t>2982 Śrem, ul Sikorskiego 2</t>
  </si>
  <si>
    <t>Tabela 2 - Zbiorcze zestawienie wyceny szacunkowej za okres jednego miesiąca na sprzątanie powierzchni zewnętrznych utwardzonych przy kompleksach administrowanych przez  Jednostkę Wojskową nr 1156  Poznań, ul. Silniki 1                                                                                                                                                                                   w Zespole Zabezpieczenia m. Śrem, ul. Sikorskiego 2</t>
  </si>
  <si>
    <t>Kompleks 1795 - Śrem - Nochowo</t>
  </si>
  <si>
    <t>Kompleks 2981 - Śrem, ul. Sikorskiego 2</t>
  </si>
  <si>
    <t>Kompleks 2982 - Śrem, ul. Sikorskiego 2</t>
  </si>
  <si>
    <t>Uwaga: W celu usuwania oblodzeń z terenów utwardzonych (drogi, chodniki i place) w okresie jesienno - zimowym należy stosować wyłącznie piasek z solą , celem zapewnienia bezpieczeństwa poruszania się ludzi .</t>
  </si>
  <si>
    <t>Tabela 3 - Zestawienie wyceny szacunkowej za okres jednego miesiąca na sprzątanie powierzchni zewnętrznych zielonych w kompleksach administrowanych przez  Jednostę Wojskową nr 1156 Poznań, ul. Silniki 1 w Zespole Zabezpieczenia  m. Śrem,                                                                                                                              ul. Sikorskiego 2   przez  8 m-cy w ciągu roku</t>
  </si>
  <si>
    <t>Tabela 4 - Zestawienie wyceny szacunkowej za okres jednego miesiąca na sprzątanie powierzchni zewnętrznych zielonych w kompleksach administrowanych przez  Jednostę Wojskową nr 1156 Poznań, ul. Silniki 1 w Zespole Zabezpieczenia m. Śrem,                                                                    ul. Sikorskiego 2 przez  3 m-ce w ciągu roku</t>
  </si>
  <si>
    <t>Razem wartość miesięcznego wynagrodzenia dla kompleksu</t>
  </si>
  <si>
    <t>ZESTAWIENIE WARTOŚCI USŁUGI SPRZĄTANIA POWIERZCHNI WEWNĘTRZNYCH  W BUDYNKACH, ZEWNĘTRZNYCH UTWARDZONYCH I ZIELONYCH DLA CAŁOŚCI ZADANIA</t>
  </si>
  <si>
    <t>Realizacja usługi w miesiącach                        ( liczba miesięcy)</t>
  </si>
  <si>
    <t>Wartość miesięcznego zryczałtowanego wynagrodzenia                 w zł netto</t>
  </si>
  <si>
    <t>Wartość zryczałtowanego wynagrodzenia zł netto za całość zadania                   (kol.3 x kol. 4)</t>
  </si>
  <si>
    <t>Wartość zryczałtowanego wynagrodzenia zł brutto za całość zadania                               ( kol. 5 + kol. 7)</t>
  </si>
  <si>
    <t>Sprzątanie terenów zielonych z częstotliwością 8 m-cy w ciągu roku - tabela 3</t>
  </si>
  <si>
    <t>Wartość zryczałtowanego wynagrodzenia zł brutto za całość zadania                               ( kol. 3 + kol. 7)</t>
  </si>
  <si>
    <t xml:space="preserve">Usługi sprzatania terenów wewnętrznych, zewnętrznych utwardzonych i zielonych </t>
  </si>
  <si>
    <r>
      <t xml:space="preserve">W przypadku realizacji umowy lub jej części w niepełnym wymiarze danego miesiąca przy obliczeniu wartości zrealizowanej usługi  obowiązuje następująca zasada :  </t>
    </r>
    <r>
      <rPr>
        <b/>
        <sz val="10"/>
        <color indexed="10"/>
        <rFont val="Arial"/>
        <family val="2"/>
        <charset val="238"/>
      </rPr>
      <t xml:space="preserve">podzielenia kwoty za wykonaną usługę przez ilość dni miesiąca i pomnożenia jej przez faktyczną ilość dni, w których usługa była realizowana </t>
    </r>
  </si>
  <si>
    <t>ZESTAWIENIE WARTOŚCI USŁUGI SPRZĄTANIA  DLA CAŁOŚCI ZADANIA  Zespołu Zabezpieczenia m. Śrem,                                     ul. Sikorskiego 2</t>
  </si>
  <si>
    <t xml:space="preserve">                                                                                                                                                       Załącznik nr  1 do umowy</t>
  </si>
  <si>
    <r>
      <t xml:space="preserve"> Termin realizacji usługi do 34 miesięcy  </t>
    </r>
    <r>
      <rPr>
        <b/>
        <sz val="10"/>
        <color rgb="FFFF0000"/>
        <rFont val="Arial"/>
        <family val="2"/>
        <charset val="238"/>
      </rPr>
      <t>od 01.02.2025 r. do 30.11.2027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</si>
</sst>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\ _z_ł"/>
    <numFmt numFmtId="166" formatCode="#,##0\ _z_ł"/>
  </numFmts>
  <fonts count="22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name val="Czcionka tekstu podstawowego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50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89">
    <xf numFmtId="0" fontId="0" fillId="0" borderId="0" xfId="0"/>
    <xf numFmtId="0" fontId="1" fillId="0" borderId="5" xfId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/>
    </xf>
    <xf numFmtId="0" fontId="9" fillId="0" borderId="8" xfId="1" applyFont="1" applyBorder="1" applyAlignment="1">
      <alignment horizontal="center"/>
    </xf>
    <xf numFmtId="0" fontId="1" fillId="0" borderId="8" xfId="1" applyBorder="1" applyAlignment="1">
      <alignment horizontal="center"/>
    </xf>
    <xf numFmtId="2" fontId="2" fillId="2" borderId="35" xfId="1" applyNumberFormat="1" applyFont="1" applyFill="1" applyBorder="1" applyAlignment="1">
      <alignment vertical="center" wrapText="1"/>
    </xf>
    <xf numFmtId="4" fontId="5" fillId="3" borderId="8" xfId="1" applyNumberFormat="1" applyFont="1" applyFill="1" applyBorder="1" applyAlignment="1">
      <alignment horizontal="center" vertical="center" wrapText="1"/>
    </xf>
    <xf numFmtId="2" fontId="2" fillId="3" borderId="33" xfId="1" applyNumberFormat="1" applyFont="1" applyFill="1" applyBorder="1" applyAlignment="1">
      <alignment vertical="center" wrapText="1"/>
    </xf>
    <xf numFmtId="1" fontId="2" fillId="0" borderId="34" xfId="1" applyNumberFormat="1" applyFont="1" applyBorder="1" applyAlignment="1">
      <alignment horizontal="right" vertical="center" wrapText="1"/>
    </xf>
    <xf numFmtId="2" fontId="2" fillId="0" borderId="35" xfId="1" applyNumberFormat="1" applyFont="1" applyBorder="1" applyAlignment="1">
      <alignment vertical="center" wrapText="1"/>
    </xf>
    <xf numFmtId="1" fontId="2" fillId="0" borderId="15" xfId="1" applyNumberFormat="1" applyFont="1" applyBorder="1" applyAlignment="1">
      <alignment horizontal="right" vertical="center" wrapText="1"/>
    </xf>
    <xf numFmtId="2" fontId="2" fillId="0" borderId="8" xfId="1" applyNumberFormat="1" applyFont="1" applyBorder="1" applyAlignment="1">
      <alignment vertical="center" wrapText="1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0" xfId="1"/>
    <xf numFmtId="0" fontId="1" fillId="0" borderId="0" xfId="1" applyFont="1"/>
    <xf numFmtId="0" fontId="5" fillId="3" borderId="5" xfId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50" xfId="1" applyBorder="1"/>
    <xf numFmtId="0" fontId="14" fillId="3" borderId="8" xfId="1" applyFont="1" applyFill="1" applyBorder="1" applyAlignment="1">
      <alignment horizontal="center" vertical="center"/>
    </xf>
    <xf numFmtId="4" fontId="14" fillId="3" borderId="8" xfId="1" applyNumberFormat="1" applyFont="1" applyFill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1" fontId="14" fillId="0" borderId="8" xfId="1" applyNumberFormat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/>
    </xf>
    <xf numFmtId="2" fontId="13" fillId="0" borderId="15" xfId="1" applyNumberFormat="1" applyFont="1" applyBorder="1" applyAlignment="1">
      <alignment horizontal="center" vertical="center" wrapText="1"/>
    </xf>
    <xf numFmtId="0" fontId="13" fillId="3" borderId="8" xfId="1" applyFont="1" applyFill="1" applyBorder="1" applyAlignment="1">
      <alignment vertical="center" wrapText="1"/>
    </xf>
    <xf numFmtId="2" fontId="2" fillId="3" borderId="14" xfId="1" applyNumberFormat="1" applyFont="1" applyFill="1" applyBorder="1" applyAlignment="1">
      <alignment horizontal="center" vertical="center" wrapText="1"/>
    </xf>
    <xf numFmtId="1" fontId="2" fillId="0" borderId="15" xfId="1" applyNumberFormat="1" applyFont="1" applyBorder="1" applyAlignment="1">
      <alignment horizontal="center" vertical="center" wrapText="1"/>
    </xf>
    <xf numFmtId="2" fontId="1" fillId="0" borderId="50" xfId="1" applyNumberFormat="1" applyBorder="1"/>
    <xf numFmtId="0" fontId="1" fillId="0" borderId="0" xfId="1" applyAlignment="1">
      <alignment textRotation="90"/>
    </xf>
    <xf numFmtId="0" fontId="14" fillId="0" borderId="8" xfId="1" applyFont="1" applyBorder="1" applyAlignment="1">
      <alignment horizontal="center" vertical="center" wrapText="1"/>
    </xf>
    <xf numFmtId="4" fontId="13" fillId="3" borderId="13" xfId="1" applyNumberFormat="1" applyFont="1" applyFill="1" applyBorder="1" applyAlignment="1">
      <alignment vertical="center" wrapText="1"/>
    </xf>
    <xf numFmtId="164" fontId="1" fillId="0" borderId="50" xfId="1" applyNumberFormat="1" applyBorder="1"/>
    <xf numFmtId="2" fontId="1" fillId="0" borderId="0" xfId="1" applyNumberFormat="1"/>
    <xf numFmtId="0" fontId="13" fillId="3" borderId="0" xfId="1" applyFont="1" applyFill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5" fillId="3" borderId="8" xfId="1" applyFont="1" applyFill="1" applyBorder="1" applyAlignment="1">
      <alignment horizontal="center" vertical="center"/>
    </xf>
    <xf numFmtId="0" fontId="15" fillId="0" borderId="8" xfId="1" applyFont="1" applyBorder="1" applyAlignment="1">
      <alignment horizontal="center"/>
    </xf>
    <xf numFmtId="0" fontId="14" fillId="0" borderId="8" xfId="1" applyFont="1" applyBorder="1"/>
    <xf numFmtId="2" fontId="17" fillId="0" borderId="0" xfId="2" applyNumberFormat="1" applyFont="1" applyAlignment="1">
      <alignment horizontal="right"/>
    </xf>
    <xf numFmtId="2" fontId="14" fillId="0" borderId="8" xfId="1" applyNumberFormat="1" applyFont="1" applyBorder="1" applyAlignment="1">
      <alignment vertical="center" wrapText="1"/>
    </xf>
    <xf numFmtId="1" fontId="14" fillId="0" borderId="8" xfId="1" applyNumberFormat="1" applyFont="1" applyBorder="1" applyAlignment="1">
      <alignment vertical="center" wrapText="1"/>
    </xf>
    <xf numFmtId="4" fontId="14" fillId="3" borderId="8" xfId="1" applyNumberFormat="1" applyFont="1" applyFill="1" applyBorder="1" applyAlignment="1">
      <alignment vertical="center" wrapText="1"/>
    </xf>
    <xf numFmtId="0" fontId="14" fillId="0" borderId="8" xfId="1" applyFont="1" applyBorder="1" applyAlignment="1">
      <alignment wrapText="1"/>
    </xf>
    <xf numFmtId="4" fontId="15" fillId="3" borderId="8" xfId="1" applyNumberFormat="1" applyFont="1" applyFill="1" applyBorder="1" applyAlignment="1">
      <alignment horizontal="center" vertical="center" wrapText="1"/>
    </xf>
    <xf numFmtId="4" fontId="15" fillId="3" borderId="8" xfId="1" applyNumberFormat="1" applyFont="1" applyFill="1" applyBorder="1" applyAlignment="1">
      <alignment vertical="center" wrapText="1"/>
    </xf>
    <xf numFmtId="2" fontId="15" fillId="0" borderId="8" xfId="1" applyNumberFormat="1" applyFont="1" applyBorder="1" applyAlignment="1">
      <alignment vertical="center" wrapText="1"/>
    </xf>
    <xf numFmtId="1" fontId="15" fillId="0" borderId="8" xfId="1" applyNumberFormat="1" applyFont="1" applyBorder="1" applyAlignment="1">
      <alignment vertical="center" wrapText="1"/>
    </xf>
    <xf numFmtId="2" fontId="13" fillId="3" borderId="14" xfId="1" applyNumberFormat="1" applyFont="1" applyFill="1" applyBorder="1" applyAlignment="1">
      <alignment vertical="center" wrapText="1"/>
    </xf>
    <xf numFmtId="0" fontId="14" fillId="0" borderId="15" xfId="1" applyFont="1" applyBorder="1"/>
    <xf numFmtId="4" fontId="12" fillId="3" borderId="8" xfId="1" applyNumberFormat="1" applyFont="1" applyFill="1" applyBorder="1" applyAlignment="1">
      <alignment vertical="center" wrapText="1"/>
    </xf>
    <xf numFmtId="0" fontId="14" fillId="3" borderId="7" xfId="1" applyFont="1" applyFill="1" applyBorder="1" applyAlignment="1">
      <alignment horizontal="center" vertical="center"/>
    </xf>
    <xf numFmtId="0" fontId="14" fillId="0" borderId="9" xfId="1" applyFont="1" applyBorder="1"/>
    <xf numFmtId="0" fontId="14" fillId="0" borderId="9" xfId="1" applyFont="1" applyBorder="1" applyAlignment="1">
      <alignment wrapText="1"/>
    </xf>
    <xf numFmtId="0" fontId="14" fillId="0" borderId="23" xfId="1" applyFont="1" applyBorder="1"/>
    <xf numFmtId="1" fontId="2" fillId="0" borderId="35" xfId="1" applyNumberFormat="1" applyFont="1" applyBorder="1" applyAlignment="1">
      <alignment horizontal="right" vertical="center" wrapText="1"/>
    </xf>
    <xf numFmtId="0" fontId="14" fillId="0" borderId="29" xfId="1" applyFont="1" applyBorder="1"/>
    <xf numFmtId="0" fontId="14" fillId="0" borderId="34" xfId="1" applyFont="1" applyBorder="1"/>
    <xf numFmtId="0" fontId="15" fillId="0" borderId="40" xfId="1" applyFont="1" applyBorder="1" applyAlignment="1">
      <alignment horizontal="left" vertical="center" wrapText="1"/>
    </xf>
    <xf numFmtId="0" fontId="15" fillId="0" borderId="41" xfId="1" applyFont="1" applyBorder="1" applyAlignment="1">
      <alignment horizontal="left" vertical="center" wrapText="1"/>
    </xf>
    <xf numFmtId="0" fontId="15" fillId="0" borderId="43" xfId="1" applyFont="1" applyBorder="1" applyAlignment="1">
      <alignment horizontal="left" vertical="center" wrapText="1"/>
    </xf>
    <xf numFmtId="0" fontId="9" fillId="0" borderId="0" xfId="1" applyFont="1"/>
    <xf numFmtId="0" fontId="14" fillId="6" borderId="24" xfId="1" applyFont="1" applyFill="1" applyBorder="1" applyAlignment="1">
      <alignment horizontal="center" vertical="center" wrapText="1"/>
    </xf>
    <xf numFmtId="0" fontId="14" fillId="6" borderId="15" xfId="1" applyFont="1" applyFill="1" applyBorder="1" applyAlignment="1">
      <alignment horizontal="center" vertical="center" wrapText="1"/>
    </xf>
    <xf numFmtId="0" fontId="14" fillId="6" borderId="16" xfId="1" applyFont="1" applyFill="1" applyBorder="1" applyAlignment="1">
      <alignment horizontal="center" vertical="center" wrapText="1"/>
    </xf>
    <xf numFmtId="0" fontId="15" fillId="6" borderId="27" xfId="1" applyFont="1" applyFill="1" applyBorder="1" applyAlignment="1">
      <alignment horizontal="center" vertical="center"/>
    </xf>
    <xf numFmtId="0" fontId="15" fillId="6" borderId="35" xfId="1" applyFont="1" applyFill="1" applyBorder="1" applyAlignment="1">
      <alignment horizontal="center"/>
    </xf>
    <xf numFmtId="0" fontId="15" fillId="6" borderId="36" xfId="1" applyFont="1" applyFill="1" applyBorder="1" applyAlignment="1">
      <alignment horizontal="center"/>
    </xf>
    <xf numFmtId="0" fontId="14" fillId="6" borderId="7" xfId="1" applyFont="1" applyFill="1" applyBorder="1" applyAlignment="1">
      <alignment horizontal="center" vertical="center"/>
    </xf>
    <xf numFmtId="3" fontId="14" fillId="6" borderId="8" xfId="1" applyNumberFormat="1" applyFont="1" applyFill="1" applyBorder="1" applyAlignment="1">
      <alignment horizontal="center" vertical="center" wrapText="1"/>
    </xf>
    <xf numFmtId="4" fontId="14" fillId="6" borderId="8" xfId="1" applyNumberFormat="1" applyFont="1" applyFill="1" applyBorder="1" applyAlignment="1">
      <alignment horizontal="center" vertical="center" wrapText="1"/>
    </xf>
    <xf numFmtId="4" fontId="14" fillId="6" borderId="9" xfId="1" applyNumberFormat="1" applyFont="1" applyFill="1" applyBorder="1" applyAlignment="1">
      <alignment horizontal="center" vertical="center" wrapText="1"/>
    </xf>
    <xf numFmtId="3" fontId="18" fillId="6" borderId="8" xfId="1" applyNumberFormat="1" applyFont="1" applyFill="1" applyBorder="1" applyAlignment="1">
      <alignment horizontal="center" vertical="center" wrapText="1"/>
    </xf>
    <xf numFmtId="2" fontId="13" fillId="6" borderId="8" xfId="1" applyNumberFormat="1" applyFont="1" applyFill="1" applyBorder="1" applyAlignment="1">
      <alignment horizontal="center" vertical="center" wrapText="1"/>
    </xf>
    <xf numFmtId="2" fontId="13" fillId="6" borderId="9" xfId="1" applyNumberFormat="1" applyFont="1" applyFill="1" applyBorder="1" applyAlignment="1">
      <alignment horizontal="center" vertical="center" wrapText="1"/>
    </xf>
    <xf numFmtId="4" fontId="1" fillId="0" borderId="0" xfId="1" applyNumberFormat="1"/>
    <xf numFmtId="0" fontId="14" fillId="6" borderId="35" xfId="1" applyFont="1" applyFill="1" applyBorder="1" applyAlignment="1">
      <alignment horizontal="center"/>
    </xf>
    <xf numFmtId="4" fontId="14" fillId="6" borderId="35" xfId="1" applyNumberFormat="1" applyFont="1" applyFill="1" applyBorder="1" applyAlignment="1">
      <alignment horizontal="center" vertical="center"/>
    </xf>
    <xf numFmtId="4" fontId="14" fillId="6" borderId="36" xfId="1" applyNumberFormat="1" applyFont="1" applyFill="1" applyBorder="1" applyAlignment="1">
      <alignment horizontal="center" vertical="center"/>
    </xf>
    <xf numFmtId="0" fontId="14" fillId="6" borderId="7" xfId="1" applyFont="1" applyFill="1" applyBorder="1" applyAlignment="1">
      <alignment horizontal="center"/>
    </xf>
    <xf numFmtId="3" fontId="14" fillId="6" borderId="35" xfId="1" applyNumberFormat="1" applyFont="1" applyFill="1" applyBorder="1" applyAlignment="1">
      <alignment horizontal="center" vertical="center"/>
    </xf>
    <xf numFmtId="0" fontId="13" fillId="3" borderId="37" xfId="1" applyFont="1" applyFill="1" applyBorder="1" applyAlignment="1">
      <alignment horizontal="left" vertical="center" wrapText="1"/>
    </xf>
    <xf numFmtId="0" fontId="13" fillId="3" borderId="38" xfId="1" applyFont="1" applyFill="1" applyBorder="1" applyAlignment="1">
      <alignment horizontal="left" vertical="center" wrapText="1"/>
    </xf>
    <xf numFmtId="0" fontId="19" fillId="3" borderId="37" xfId="1" applyFont="1" applyFill="1" applyBorder="1" applyAlignment="1">
      <alignment horizontal="left" vertical="center" wrapText="1"/>
    </xf>
    <xf numFmtId="0" fontId="19" fillId="3" borderId="0" xfId="1" applyFont="1" applyFill="1" applyBorder="1" applyAlignment="1">
      <alignment horizontal="left" vertical="center" wrapText="1"/>
    </xf>
    <xf numFmtId="0" fontId="19" fillId="3" borderId="38" xfId="1" applyFont="1" applyFill="1" applyBorder="1" applyAlignment="1">
      <alignment horizontal="left" vertical="center" wrapText="1"/>
    </xf>
    <xf numFmtId="0" fontId="20" fillId="0" borderId="0" xfId="1" applyFont="1"/>
    <xf numFmtId="0" fontId="1" fillId="6" borderId="4" xfId="1" applyFont="1" applyFill="1" applyBorder="1" applyAlignment="1">
      <alignment horizontal="center" vertical="center" wrapText="1"/>
    </xf>
    <xf numFmtId="0" fontId="1" fillId="6" borderId="5" xfId="1" applyFont="1" applyFill="1" applyBorder="1" applyAlignment="1">
      <alignment horizontal="center" vertical="center" wrapText="1"/>
    </xf>
    <xf numFmtId="0" fontId="1" fillId="6" borderId="6" xfId="1" applyFont="1" applyFill="1" applyBorder="1" applyAlignment="1">
      <alignment horizontal="center" vertical="center" wrapText="1"/>
    </xf>
    <xf numFmtId="0" fontId="9" fillId="6" borderId="27" xfId="1" applyFont="1" applyFill="1" applyBorder="1" applyAlignment="1">
      <alignment horizontal="center" vertical="center"/>
    </xf>
    <xf numFmtId="0" fontId="9" fillId="6" borderId="35" xfId="1" applyFont="1" applyFill="1" applyBorder="1" applyAlignment="1">
      <alignment horizontal="center"/>
    </xf>
    <xf numFmtId="0" fontId="9" fillId="6" borderId="36" xfId="1" applyFont="1" applyFill="1" applyBorder="1" applyAlignment="1">
      <alignment horizontal="center"/>
    </xf>
    <xf numFmtId="0" fontId="1" fillId="6" borderId="27" xfId="1" applyFont="1" applyFill="1" applyBorder="1" applyAlignment="1">
      <alignment horizontal="center"/>
    </xf>
    <xf numFmtId="3" fontId="1" fillId="6" borderId="35" xfId="1" applyNumberFormat="1" applyFont="1" applyFill="1" applyBorder="1" applyAlignment="1">
      <alignment horizontal="center" vertical="center"/>
    </xf>
    <xf numFmtId="3" fontId="1" fillId="6" borderId="20" xfId="1" applyNumberFormat="1" applyFont="1" applyFill="1" applyBorder="1" applyAlignment="1">
      <alignment horizontal="center" vertical="center"/>
    </xf>
    <xf numFmtId="2" fontId="2" fillId="6" borderId="20" xfId="1" applyNumberFormat="1" applyFont="1" applyFill="1" applyBorder="1" applyAlignment="1">
      <alignment horizontal="center" vertical="center" wrapText="1"/>
    </xf>
    <xf numFmtId="2" fontId="2" fillId="6" borderId="31" xfId="1" applyNumberFormat="1" applyFont="1" applyFill="1" applyBorder="1" applyAlignment="1">
      <alignment horizontal="center" vertical="center" wrapText="1"/>
    </xf>
    <xf numFmtId="0" fontId="19" fillId="3" borderId="10" xfId="1" applyFont="1" applyFill="1" applyBorder="1" applyAlignment="1">
      <alignment horizontal="center" vertical="center" wrapText="1"/>
    </xf>
    <xf numFmtId="0" fontId="19" fillId="3" borderId="11" xfId="1" applyFont="1" applyFill="1" applyBorder="1" applyAlignment="1">
      <alignment horizontal="center" vertical="center" wrapText="1"/>
    </xf>
    <xf numFmtId="0" fontId="19" fillId="3" borderId="12" xfId="1" applyFont="1" applyFill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 textRotation="90" wrapText="1"/>
    </xf>
    <xf numFmtId="0" fontId="21" fillId="0" borderId="8" xfId="1" applyFont="1" applyBorder="1" applyAlignment="1">
      <alignment vertical="center" textRotation="90" wrapText="1"/>
    </xf>
    <xf numFmtId="0" fontId="21" fillId="0" borderId="9" xfId="1" applyFont="1" applyBorder="1" applyAlignment="1">
      <alignment horizontal="center" vertical="center" textRotation="90" wrapText="1"/>
    </xf>
    <xf numFmtId="0" fontId="15" fillId="0" borderId="7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166" fontId="14" fillId="0" borderId="8" xfId="1" applyNumberFormat="1" applyFont="1" applyBorder="1" applyAlignment="1">
      <alignment horizontal="center" vertical="center" wrapText="1"/>
    </xf>
    <xf numFmtId="165" fontId="14" fillId="0" borderId="8" xfId="1" applyNumberFormat="1" applyFont="1" applyBorder="1" applyAlignment="1">
      <alignment horizontal="center" vertical="center" wrapText="1"/>
    </xf>
    <xf numFmtId="165" fontId="14" fillId="0" borderId="9" xfId="1" applyNumberFormat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 wrapText="1"/>
    </xf>
    <xf numFmtId="165" fontId="13" fillId="0" borderId="51" xfId="1" applyNumberFormat="1" applyFont="1" applyBorder="1" applyAlignment="1">
      <alignment horizontal="center" vertical="center" wrapText="1"/>
    </xf>
    <xf numFmtId="165" fontId="13" fillId="0" borderId="42" xfId="1" applyNumberFormat="1" applyFont="1" applyBorder="1" applyAlignment="1">
      <alignment horizontal="center" vertical="center" wrapText="1"/>
    </xf>
    <xf numFmtId="4" fontId="13" fillId="0" borderId="22" xfId="1" applyNumberFormat="1" applyFont="1" applyBorder="1" applyAlignment="1">
      <alignment horizontal="center" vertical="center" wrapText="1"/>
    </xf>
    <xf numFmtId="165" fontId="13" fillId="0" borderId="23" xfId="1" applyNumberFormat="1" applyFont="1" applyBorder="1" applyAlignment="1">
      <alignment horizontal="center" vertical="center" wrapText="1"/>
    </xf>
    <xf numFmtId="0" fontId="13" fillId="0" borderId="40" xfId="1" applyFont="1" applyBorder="1" applyAlignment="1">
      <alignment horizontal="center" vertical="center" wrapText="1"/>
    </xf>
    <xf numFmtId="0" fontId="13" fillId="0" borderId="41" xfId="1" applyFont="1" applyBorder="1" applyAlignment="1">
      <alignment horizontal="center" vertical="center" wrapText="1"/>
    </xf>
    <xf numFmtId="165" fontId="13" fillId="0" borderId="41" xfId="1" applyNumberFormat="1" applyFont="1" applyBorder="1" applyAlignment="1">
      <alignment horizontal="center" vertical="center" wrapText="1"/>
    </xf>
    <xf numFmtId="4" fontId="13" fillId="0" borderId="41" xfId="1" applyNumberFormat="1" applyFont="1" applyBorder="1" applyAlignment="1">
      <alignment horizontal="center" vertical="center" wrapText="1"/>
    </xf>
    <xf numFmtId="165" fontId="13" fillId="0" borderId="43" xfId="1" applyNumberFormat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165" fontId="15" fillId="0" borderId="8" xfId="1" applyNumberFormat="1" applyFont="1" applyBorder="1" applyAlignment="1">
      <alignment horizontal="center" vertical="center" wrapText="1"/>
    </xf>
    <xf numFmtId="165" fontId="15" fillId="0" borderId="9" xfId="1" applyNumberFormat="1" applyFont="1" applyBorder="1" applyAlignment="1">
      <alignment horizontal="center" vertical="center" wrapText="1"/>
    </xf>
    <xf numFmtId="165" fontId="13" fillId="0" borderId="20" xfId="1" applyNumberFormat="1" applyFont="1" applyBorder="1" applyAlignment="1">
      <alignment horizontal="center" vertical="center" wrapText="1"/>
    </xf>
    <xf numFmtId="165" fontId="13" fillId="0" borderId="31" xfId="1" applyNumberFormat="1" applyFont="1" applyBorder="1" applyAlignment="1">
      <alignment horizontal="center" vertical="center" wrapText="1"/>
    </xf>
    <xf numFmtId="0" fontId="14" fillId="0" borderId="0" xfId="1" applyFont="1"/>
    <xf numFmtId="0" fontId="14" fillId="3" borderId="13" xfId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3" fillId="3" borderId="13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7" xfId="1" applyFont="1" applyFill="1" applyBorder="1" applyAlignment="1">
      <alignment horizontal="center" vertical="center"/>
    </xf>
    <xf numFmtId="0" fontId="14" fillId="3" borderId="13" xfId="1" applyFont="1" applyFill="1" applyBorder="1" applyAlignment="1">
      <alignment horizontal="left" vertical="center" wrapText="1"/>
    </xf>
    <xf numFmtId="0" fontId="14" fillId="3" borderId="14" xfId="1" applyFont="1" applyFill="1" applyBorder="1" applyAlignment="1">
      <alignment horizontal="left" vertical="center" wrapText="1"/>
    </xf>
    <xf numFmtId="0" fontId="13" fillId="3" borderId="13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3" borderId="5" xfId="1" applyNumberFormat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/>
    </xf>
    <xf numFmtId="0" fontId="5" fillId="3" borderId="13" xfId="1" applyFont="1" applyFill="1" applyBorder="1" applyAlignment="1">
      <alignment horizontal="left" vertical="center"/>
    </xf>
    <xf numFmtId="0" fontId="5" fillId="3" borderId="14" xfId="1" applyFont="1" applyFill="1" applyBorder="1" applyAlignment="1">
      <alignment horizontal="left" vertical="center"/>
    </xf>
    <xf numFmtId="0" fontId="5" fillId="2" borderId="13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center" vertical="center" wrapText="1"/>
    </xf>
    <xf numFmtId="0" fontId="4" fillId="5" borderId="14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5" fillId="3" borderId="25" xfId="1" applyNumberFormat="1" applyFont="1" applyFill="1" applyBorder="1" applyAlignment="1">
      <alignment horizontal="center" vertical="center" wrapText="1"/>
    </xf>
    <xf numFmtId="0" fontId="5" fillId="3" borderId="26" xfId="1" applyNumberFormat="1" applyFont="1" applyFill="1" applyBorder="1" applyAlignment="1">
      <alignment horizontal="center" vertical="center" wrapText="1"/>
    </xf>
    <xf numFmtId="0" fontId="15" fillId="3" borderId="13" xfId="1" applyFont="1" applyFill="1" applyBorder="1" applyAlignment="1">
      <alignment horizontal="center" vertical="center"/>
    </xf>
    <xf numFmtId="0" fontId="15" fillId="3" borderId="14" xfId="1" applyFont="1" applyFill="1" applyBorder="1" applyAlignment="1">
      <alignment horizontal="center" vertical="center"/>
    </xf>
    <xf numFmtId="0" fontId="13" fillId="3" borderId="14" xfId="1" applyFont="1" applyFill="1" applyBorder="1" applyAlignment="1">
      <alignment horizontal="center" vertical="center"/>
    </xf>
    <xf numFmtId="0" fontId="5" fillId="3" borderId="15" xfId="1" applyNumberFormat="1" applyFont="1" applyFill="1" applyBorder="1" applyAlignment="1">
      <alignment horizontal="center" vertical="center" wrapText="1"/>
    </xf>
    <xf numFmtId="0" fontId="4" fillId="5" borderId="28" xfId="1" applyFont="1" applyFill="1" applyBorder="1" applyAlignment="1">
      <alignment horizontal="center" vertical="center" wrapText="1"/>
    </xf>
    <xf numFmtId="0" fontId="4" fillId="5" borderId="32" xfId="1" applyFont="1" applyFill="1" applyBorder="1" applyAlignment="1">
      <alignment horizontal="center" vertical="center" wrapText="1"/>
    </xf>
    <xf numFmtId="0" fontId="4" fillId="5" borderId="33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45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3" fillId="3" borderId="3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13" fillId="3" borderId="10" xfId="1" applyFont="1" applyFill="1" applyBorder="1" applyAlignment="1">
      <alignment horizontal="center" vertical="center"/>
    </xf>
    <xf numFmtId="0" fontId="13" fillId="3" borderId="12" xfId="1" applyFont="1" applyFill="1" applyBorder="1" applyAlignment="1">
      <alignment horizontal="center" vertical="center"/>
    </xf>
    <xf numFmtId="0" fontId="15" fillId="6" borderId="13" xfId="1" applyFont="1" applyFill="1" applyBorder="1" applyAlignment="1">
      <alignment horizontal="center" vertical="center"/>
    </xf>
    <xf numFmtId="0" fontId="15" fillId="6" borderId="14" xfId="1" applyFont="1" applyFill="1" applyBorder="1" applyAlignment="1">
      <alignment horizontal="center" vertical="center"/>
    </xf>
    <xf numFmtId="3" fontId="15" fillId="6" borderId="13" xfId="1" applyNumberFormat="1" applyFont="1" applyFill="1" applyBorder="1" applyAlignment="1">
      <alignment horizontal="center" vertical="center"/>
    </xf>
    <xf numFmtId="3" fontId="15" fillId="6" borderId="14" xfId="1" applyNumberFormat="1" applyFont="1" applyFill="1" applyBorder="1" applyAlignment="1">
      <alignment horizontal="center" vertical="center"/>
    </xf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14" fillId="6" borderId="13" xfId="1" applyFont="1" applyFill="1" applyBorder="1" applyAlignment="1">
      <alignment vertical="center" wrapText="1"/>
    </xf>
    <xf numFmtId="0" fontId="14" fillId="6" borderId="14" xfId="1" applyFont="1" applyFill="1" applyBorder="1" applyAlignment="1">
      <alignment vertical="center" wrapText="1"/>
    </xf>
    <xf numFmtId="4" fontId="1" fillId="6" borderId="13" xfId="1" applyNumberFormat="1" applyFont="1" applyFill="1" applyBorder="1" applyAlignment="1">
      <alignment horizontal="center" vertical="center" wrapText="1"/>
    </xf>
    <xf numFmtId="4" fontId="1" fillId="6" borderId="14" xfId="1" applyNumberFormat="1" applyFont="1" applyFill="1" applyBorder="1" applyAlignment="1">
      <alignment horizontal="center" vertical="center" wrapText="1"/>
    </xf>
    <xf numFmtId="4" fontId="14" fillId="6" borderId="13" xfId="1" applyNumberFormat="1" applyFont="1" applyFill="1" applyBorder="1" applyAlignment="1">
      <alignment horizontal="center" vertical="center" wrapText="1"/>
    </xf>
    <xf numFmtId="4" fontId="14" fillId="6" borderId="14" xfId="1" applyNumberFormat="1" applyFont="1" applyFill="1" applyBorder="1" applyAlignment="1">
      <alignment horizontal="center" vertical="center" wrapText="1"/>
    </xf>
    <xf numFmtId="0" fontId="13" fillId="6" borderId="1" xfId="1" applyFont="1" applyFill="1" applyBorder="1" applyAlignment="1">
      <alignment horizontal="center" vertical="center" wrapText="1"/>
    </xf>
    <xf numFmtId="0" fontId="13" fillId="6" borderId="2" xfId="1" applyFont="1" applyFill="1" applyBorder="1" applyAlignment="1">
      <alignment horizontal="center" vertical="center" wrapText="1"/>
    </xf>
    <xf numFmtId="0" fontId="13" fillId="6" borderId="3" xfId="1" applyFont="1" applyFill="1" applyBorder="1" applyAlignment="1">
      <alignment horizontal="center" vertical="center" wrapText="1"/>
    </xf>
    <xf numFmtId="0" fontId="14" fillId="6" borderId="25" xfId="1" applyNumberFormat="1" applyFont="1" applyFill="1" applyBorder="1" applyAlignment="1">
      <alignment horizontal="center" vertical="center" wrapText="1"/>
    </xf>
    <xf numFmtId="0" fontId="14" fillId="6" borderId="26" xfId="1" applyNumberFormat="1" applyFont="1" applyFill="1" applyBorder="1" applyAlignment="1">
      <alignment horizontal="center" vertical="center" wrapText="1"/>
    </xf>
    <xf numFmtId="0" fontId="14" fillId="6" borderId="25" xfId="1" applyFont="1" applyFill="1" applyBorder="1" applyAlignment="1">
      <alignment horizontal="center" vertical="center" wrapText="1"/>
    </xf>
    <xf numFmtId="0" fontId="14" fillId="6" borderId="26" xfId="1" applyFont="1" applyFill="1" applyBorder="1" applyAlignment="1">
      <alignment horizontal="center" vertical="center" wrapText="1"/>
    </xf>
    <xf numFmtId="0" fontId="15" fillId="6" borderId="10" xfId="1" applyFont="1" applyFill="1" applyBorder="1" applyAlignment="1">
      <alignment horizontal="left" vertical="center" wrapText="1"/>
    </xf>
    <xf numFmtId="0" fontId="15" fillId="6" borderId="11" xfId="1" applyFont="1" applyFill="1" applyBorder="1" applyAlignment="1">
      <alignment horizontal="left" vertical="center" wrapText="1"/>
    </xf>
    <xf numFmtId="0" fontId="15" fillId="6" borderId="14" xfId="1" applyFont="1" applyFill="1" applyBorder="1" applyAlignment="1">
      <alignment horizontal="left" vertical="center" wrapText="1"/>
    </xf>
    <xf numFmtId="4" fontId="13" fillId="6" borderId="13" xfId="1" applyNumberFormat="1" applyFont="1" applyFill="1" applyBorder="1" applyAlignment="1">
      <alignment horizontal="center" vertical="center" wrapText="1"/>
    </xf>
    <xf numFmtId="4" fontId="13" fillId="6" borderId="14" xfId="1" applyNumberFormat="1" applyFont="1" applyFill="1" applyBorder="1" applyAlignment="1">
      <alignment horizontal="center" vertical="center" wrapText="1"/>
    </xf>
    <xf numFmtId="0" fontId="13" fillId="6" borderId="14" xfId="1" applyFont="1" applyFill="1" applyBorder="1" applyAlignment="1">
      <alignment horizontal="center" vertical="center" wrapText="1"/>
    </xf>
    <xf numFmtId="0" fontId="14" fillId="3" borderId="10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2" xfId="1" applyFont="1" applyFill="1" applyBorder="1" applyAlignment="1">
      <alignment horizontal="center" vertical="center" wrapText="1"/>
    </xf>
    <xf numFmtId="0" fontId="14" fillId="6" borderId="15" xfId="1" applyNumberFormat="1" applyFont="1" applyFill="1" applyBorder="1" applyAlignment="1">
      <alignment horizontal="center" vertical="center" wrapText="1"/>
    </xf>
    <xf numFmtId="0" fontId="14" fillId="6" borderId="13" xfId="1" applyFont="1" applyFill="1" applyBorder="1" applyAlignment="1">
      <alignment horizontal="left"/>
    </xf>
    <xf numFmtId="0" fontId="14" fillId="6" borderId="14" xfId="1" applyFont="1" applyFill="1" applyBorder="1" applyAlignment="1">
      <alignment horizontal="left"/>
    </xf>
    <xf numFmtId="4" fontId="14" fillId="6" borderId="13" xfId="1" applyNumberFormat="1" applyFont="1" applyFill="1" applyBorder="1" applyAlignment="1">
      <alignment horizontal="center" vertical="center"/>
    </xf>
    <xf numFmtId="4" fontId="14" fillId="6" borderId="14" xfId="1" applyNumberFormat="1" applyFont="1" applyFill="1" applyBorder="1" applyAlignment="1">
      <alignment horizontal="center" vertical="center"/>
    </xf>
    <xf numFmtId="0" fontId="15" fillId="6" borderId="28" xfId="1" applyFont="1" applyFill="1" applyBorder="1" applyAlignment="1">
      <alignment horizontal="center" vertical="center"/>
    </xf>
    <xf numFmtId="0" fontId="15" fillId="6" borderId="33" xfId="1" applyFont="1" applyFill="1" applyBorder="1" applyAlignment="1">
      <alignment horizontal="center" vertical="center"/>
    </xf>
    <xf numFmtId="2" fontId="14" fillId="6" borderId="13" xfId="1" applyNumberFormat="1" applyFont="1" applyFill="1" applyBorder="1" applyAlignment="1">
      <alignment horizontal="center"/>
    </xf>
    <xf numFmtId="2" fontId="14" fillId="6" borderId="14" xfId="1" applyNumberFormat="1" applyFont="1" applyFill="1" applyBorder="1" applyAlignment="1">
      <alignment horizontal="center"/>
    </xf>
    <xf numFmtId="4" fontId="13" fillId="6" borderId="13" xfId="1" applyNumberFormat="1" applyFont="1" applyFill="1" applyBorder="1" applyAlignment="1">
      <alignment horizontal="center" vertical="center"/>
    </xf>
    <xf numFmtId="4" fontId="13" fillId="6" borderId="14" xfId="1" applyNumberFormat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left" vertical="center" wrapText="1"/>
    </xf>
    <xf numFmtId="0" fontId="13" fillId="3" borderId="8" xfId="1" applyFont="1" applyFill="1" applyBorder="1" applyAlignment="1">
      <alignment horizontal="left" vertical="center" wrapText="1"/>
    </xf>
    <xf numFmtId="0" fontId="13" fillId="3" borderId="9" xfId="1" applyFont="1" applyFill="1" applyBorder="1" applyAlignment="1">
      <alignment horizontal="left" vertical="center" wrapText="1"/>
    </xf>
    <xf numFmtId="0" fontId="19" fillId="3" borderId="10" xfId="1" applyFont="1" applyFill="1" applyBorder="1" applyAlignment="1">
      <alignment horizontal="center" vertical="center" wrapText="1"/>
    </xf>
    <xf numFmtId="0" fontId="19" fillId="3" borderId="11" xfId="1" applyFont="1" applyFill="1" applyBorder="1" applyAlignment="1">
      <alignment horizontal="center" vertical="center" wrapText="1"/>
    </xf>
    <xf numFmtId="0" fontId="19" fillId="3" borderId="12" xfId="1" applyFont="1" applyFill="1" applyBorder="1" applyAlignment="1">
      <alignment horizontal="center" vertical="center" wrapText="1"/>
    </xf>
    <xf numFmtId="0" fontId="1" fillId="6" borderId="5" xfId="1" applyNumberFormat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  <xf numFmtId="0" fontId="1" fillId="6" borderId="26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left" vertical="center" wrapText="1"/>
    </xf>
    <xf numFmtId="0" fontId="9" fillId="6" borderId="19" xfId="1" applyFont="1" applyFill="1" applyBorder="1" applyAlignment="1">
      <alignment horizontal="left" vertical="center" wrapText="1"/>
    </xf>
    <xf numFmtId="0" fontId="9" fillId="6" borderId="21" xfId="1" applyFont="1" applyFill="1" applyBorder="1" applyAlignment="1">
      <alignment horizontal="left" vertical="center" wrapText="1"/>
    </xf>
    <xf numFmtId="4" fontId="2" fillId="6" borderId="39" xfId="1" applyNumberFormat="1" applyFont="1" applyFill="1" applyBorder="1" applyAlignment="1">
      <alignment horizontal="center" vertical="center" wrapText="1"/>
    </xf>
    <xf numFmtId="4" fontId="2" fillId="6" borderId="21" xfId="1" applyNumberFormat="1" applyFont="1" applyFill="1" applyBorder="1" applyAlignment="1">
      <alignment horizontal="center" vertical="center" wrapText="1"/>
    </xf>
    <xf numFmtId="0" fontId="19" fillId="0" borderId="10" xfId="1" applyFont="1" applyBorder="1" applyAlignment="1">
      <alignment horizontal="center" wrapText="1"/>
    </xf>
    <xf numFmtId="0" fontId="19" fillId="0" borderId="11" xfId="1" applyFont="1" applyBorder="1" applyAlignment="1">
      <alignment horizontal="center" wrapText="1"/>
    </xf>
    <xf numFmtId="0" fontId="19" fillId="0" borderId="12" xfId="1" applyFont="1" applyBorder="1" applyAlignment="1">
      <alignment horizont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textRotation="90" wrapText="1"/>
    </xf>
    <xf numFmtId="0" fontId="21" fillId="0" borderId="14" xfId="1" applyFont="1" applyBorder="1" applyAlignment="1">
      <alignment horizontal="center" vertical="center" textRotation="90" wrapText="1"/>
    </xf>
    <xf numFmtId="0" fontId="9" fillId="6" borderId="28" xfId="1" applyFont="1" applyFill="1" applyBorder="1" applyAlignment="1">
      <alignment horizontal="center" vertical="center"/>
    </xf>
    <xf numFmtId="0" fontId="9" fillId="6" borderId="33" xfId="1" applyFont="1" applyFill="1" applyBorder="1" applyAlignment="1">
      <alignment horizontal="center" vertical="center"/>
    </xf>
    <xf numFmtId="3" fontId="9" fillId="6" borderId="13" xfId="1" applyNumberFormat="1" applyFont="1" applyFill="1" applyBorder="1" applyAlignment="1">
      <alignment horizontal="center" vertical="center"/>
    </xf>
    <xf numFmtId="3" fontId="9" fillId="6" borderId="14" xfId="1" applyNumberFormat="1" applyFont="1" applyFill="1" applyBorder="1" applyAlignment="1">
      <alignment horizontal="center" vertical="center"/>
    </xf>
    <xf numFmtId="0" fontId="9" fillId="6" borderId="13" xfId="1" applyFont="1" applyFill="1" applyBorder="1" applyAlignment="1">
      <alignment horizontal="center"/>
    </xf>
    <xf numFmtId="0" fontId="9" fillId="6" borderId="14" xfId="1" applyFont="1" applyFill="1" applyBorder="1" applyAlignment="1">
      <alignment horizontal="center"/>
    </xf>
    <xf numFmtId="0" fontId="1" fillId="6" borderId="13" xfId="1" applyFont="1" applyFill="1" applyBorder="1" applyAlignment="1">
      <alignment horizontal="left"/>
    </xf>
    <xf numFmtId="0" fontId="1" fillId="6" borderId="14" xfId="1" applyFont="1" applyFill="1" applyBorder="1" applyAlignment="1">
      <alignment horizontal="left"/>
    </xf>
    <xf numFmtId="4" fontId="1" fillId="6" borderId="13" xfId="1" applyNumberFormat="1" applyFont="1" applyFill="1" applyBorder="1" applyAlignment="1">
      <alignment horizontal="center" vertical="center"/>
    </xf>
    <xf numFmtId="4" fontId="1" fillId="6" borderId="14" xfId="1" applyNumberFormat="1" applyFont="1" applyFill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165" fontId="14" fillId="0" borderId="13" xfId="1" applyNumberFormat="1" applyFont="1" applyBorder="1" applyAlignment="1">
      <alignment horizontal="center" vertical="center" wrapText="1"/>
    </xf>
    <xf numFmtId="165" fontId="14" fillId="0" borderId="14" xfId="1" applyNumberFormat="1" applyFont="1" applyBorder="1" applyAlignment="1">
      <alignment horizontal="center" vertical="center" wrapText="1"/>
    </xf>
    <xf numFmtId="0" fontId="13" fillId="0" borderId="40" xfId="1" applyFont="1" applyBorder="1" applyAlignment="1">
      <alignment horizontal="center" vertical="center" wrapText="1"/>
    </xf>
    <xf numFmtId="0" fontId="13" fillId="0" borderId="41" xfId="1" applyFont="1" applyBorder="1" applyAlignment="1">
      <alignment horizontal="center" vertical="center" wrapText="1"/>
    </xf>
    <xf numFmtId="0" fontId="13" fillId="0" borderId="42" xfId="1" applyFont="1" applyBorder="1" applyAlignment="1">
      <alignment horizontal="center" vertical="center" wrapText="1"/>
    </xf>
    <xf numFmtId="165" fontId="13" fillId="0" borderId="20" xfId="1" applyNumberFormat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/>
    </xf>
    <xf numFmtId="0" fontId="15" fillId="0" borderId="14" xfId="1" applyFont="1" applyBorder="1" applyAlignment="1">
      <alignment horizontal="center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13" fillId="0" borderId="30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 wrapText="1"/>
    </xf>
    <xf numFmtId="0" fontId="3" fillId="0" borderId="48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9" fillId="4" borderId="49" xfId="1" applyFont="1" applyFill="1" applyBorder="1" applyAlignment="1">
      <alignment horizontal="center" vertical="center" wrapText="1"/>
    </xf>
    <xf numFmtId="0" fontId="9" fillId="4" borderId="48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6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165" fontId="15" fillId="0" borderId="8" xfId="1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1"/>
  <sheetViews>
    <sheetView tabSelected="1" topLeftCell="A46" zoomScale="120" zoomScaleNormal="120" zoomScaleSheetLayoutView="100" workbookViewId="0">
      <selection activeCell="I133" sqref="I133"/>
    </sheetView>
  </sheetViews>
  <sheetFormatPr defaultColWidth="13.7109375" defaultRowHeight="12.75"/>
  <cols>
    <col min="1" max="1" width="7" style="18" customWidth="1"/>
    <col min="2" max="2" width="13.7109375" style="18" customWidth="1"/>
    <col min="3" max="3" width="31.5703125" style="18" customWidth="1"/>
    <col min="4" max="4" width="12.42578125" style="18" customWidth="1"/>
    <col min="5" max="5" width="15" style="18" customWidth="1"/>
    <col min="6" max="6" width="12.85546875" style="18" customWidth="1"/>
    <col min="7" max="7" width="10.140625" style="18" customWidth="1"/>
    <col min="8" max="8" width="13.28515625" style="18" customWidth="1"/>
    <col min="9" max="9" width="16.28515625" style="18" customWidth="1"/>
    <col min="10" max="10" width="24.140625" style="18" customWidth="1"/>
    <col min="11" max="12" width="13.7109375" style="18"/>
    <col min="13" max="14" width="14.7109375" style="18" bestFit="1" customWidth="1"/>
    <col min="15" max="256" width="13.7109375" style="18"/>
    <col min="257" max="257" width="7" style="18" customWidth="1"/>
    <col min="258" max="258" width="13.7109375" style="18" customWidth="1"/>
    <col min="259" max="259" width="31.5703125" style="18" customWidth="1"/>
    <col min="260" max="260" width="12.42578125" style="18" customWidth="1"/>
    <col min="261" max="261" width="15" style="18" customWidth="1"/>
    <col min="262" max="262" width="12.85546875" style="18" customWidth="1"/>
    <col min="263" max="263" width="10.140625" style="18" customWidth="1"/>
    <col min="264" max="264" width="13.28515625" style="18" customWidth="1"/>
    <col min="265" max="265" width="16.28515625" style="18" customWidth="1"/>
    <col min="266" max="266" width="24.140625" style="18" customWidth="1"/>
    <col min="267" max="512" width="13.7109375" style="18"/>
    <col min="513" max="513" width="7" style="18" customWidth="1"/>
    <col min="514" max="514" width="13.7109375" style="18" customWidth="1"/>
    <col min="515" max="515" width="31.5703125" style="18" customWidth="1"/>
    <col min="516" max="516" width="12.42578125" style="18" customWidth="1"/>
    <col min="517" max="517" width="15" style="18" customWidth="1"/>
    <col min="518" max="518" width="12.85546875" style="18" customWidth="1"/>
    <col min="519" max="519" width="10.140625" style="18" customWidth="1"/>
    <col min="520" max="520" width="13.28515625" style="18" customWidth="1"/>
    <col min="521" max="521" width="16.28515625" style="18" customWidth="1"/>
    <col min="522" max="522" width="24.140625" style="18" customWidth="1"/>
    <col min="523" max="768" width="13.7109375" style="18"/>
    <col min="769" max="769" width="7" style="18" customWidth="1"/>
    <col min="770" max="770" width="13.7109375" style="18" customWidth="1"/>
    <col min="771" max="771" width="31.5703125" style="18" customWidth="1"/>
    <col min="772" max="772" width="12.42578125" style="18" customWidth="1"/>
    <col min="773" max="773" width="15" style="18" customWidth="1"/>
    <col min="774" max="774" width="12.85546875" style="18" customWidth="1"/>
    <col min="775" max="775" width="10.140625" style="18" customWidth="1"/>
    <col min="776" max="776" width="13.28515625" style="18" customWidth="1"/>
    <col min="777" max="777" width="16.28515625" style="18" customWidth="1"/>
    <col min="778" max="778" width="24.140625" style="18" customWidth="1"/>
    <col min="779" max="1024" width="13.7109375" style="18"/>
    <col min="1025" max="1025" width="7" style="18" customWidth="1"/>
    <col min="1026" max="1026" width="13.7109375" style="18" customWidth="1"/>
    <col min="1027" max="1027" width="31.5703125" style="18" customWidth="1"/>
    <col min="1028" max="1028" width="12.42578125" style="18" customWidth="1"/>
    <col min="1029" max="1029" width="15" style="18" customWidth="1"/>
    <col min="1030" max="1030" width="12.85546875" style="18" customWidth="1"/>
    <col min="1031" max="1031" width="10.140625" style="18" customWidth="1"/>
    <col min="1032" max="1032" width="13.28515625" style="18" customWidth="1"/>
    <col min="1033" max="1033" width="16.28515625" style="18" customWidth="1"/>
    <col min="1034" max="1034" width="24.140625" style="18" customWidth="1"/>
    <col min="1035" max="1280" width="13.7109375" style="18"/>
    <col min="1281" max="1281" width="7" style="18" customWidth="1"/>
    <col min="1282" max="1282" width="13.7109375" style="18" customWidth="1"/>
    <col min="1283" max="1283" width="31.5703125" style="18" customWidth="1"/>
    <col min="1284" max="1284" width="12.42578125" style="18" customWidth="1"/>
    <col min="1285" max="1285" width="15" style="18" customWidth="1"/>
    <col min="1286" max="1286" width="12.85546875" style="18" customWidth="1"/>
    <col min="1287" max="1287" width="10.140625" style="18" customWidth="1"/>
    <col min="1288" max="1288" width="13.28515625" style="18" customWidth="1"/>
    <col min="1289" max="1289" width="16.28515625" style="18" customWidth="1"/>
    <col min="1290" max="1290" width="24.140625" style="18" customWidth="1"/>
    <col min="1291" max="1536" width="13.7109375" style="18"/>
    <col min="1537" max="1537" width="7" style="18" customWidth="1"/>
    <col min="1538" max="1538" width="13.7109375" style="18" customWidth="1"/>
    <col min="1539" max="1539" width="31.5703125" style="18" customWidth="1"/>
    <col min="1540" max="1540" width="12.42578125" style="18" customWidth="1"/>
    <col min="1541" max="1541" width="15" style="18" customWidth="1"/>
    <col min="1542" max="1542" width="12.85546875" style="18" customWidth="1"/>
    <col min="1543" max="1543" width="10.140625" style="18" customWidth="1"/>
    <col min="1544" max="1544" width="13.28515625" style="18" customWidth="1"/>
    <col min="1545" max="1545" width="16.28515625" style="18" customWidth="1"/>
    <col min="1546" max="1546" width="24.140625" style="18" customWidth="1"/>
    <col min="1547" max="1792" width="13.7109375" style="18"/>
    <col min="1793" max="1793" width="7" style="18" customWidth="1"/>
    <col min="1794" max="1794" width="13.7109375" style="18" customWidth="1"/>
    <col min="1795" max="1795" width="31.5703125" style="18" customWidth="1"/>
    <col min="1796" max="1796" width="12.42578125" style="18" customWidth="1"/>
    <col min="1797" max="1797" width="15" style="18" customWidth="1"/>
    <col min="1798" max="1798" width="12.85546875" style="18" customWidth="1"/>
    <col min="1799" max="1799" width="10.140625" style="18" customWidth="1"/>
    <col min="1800" max="1800" width="13.28515625" style="18" customWidth="1"/>
    <col min="1801" max="1801" width="16.28515625" style="18" customWidth="1"/>
    <col min="1802" max="1802" width="24.140625" style="18" customWidth="1"/>
    <col min="1803" max="2048" width="13.7109375" style="18"/>
    <col min="2049" max="2049" width="7" style="18" customWidth="1"/>
    <col min="2050" max="2050" width="13.7109375" style="18" customWidth="1"/>
    <col min="2051" max="2051" width="31.5703125" style="18" customWidth="1"/>
    <col min="2052" max="2052" width="12.42578125" style="18" customWidth="1"/>
    <col min="2053" max="2053" width="15" style="18" customWidth="1"/>
    <col min="2054" max="2054" width="12.85546875" style="18" customWidth="1"/>
    <col min="2055" max="2055" width="10.140625" style="18" customWidth="1"/>
    <col min="2056" max="2056" width="13.28515625" style="18" customWidth="1"/>
    <col min="2057" max="2057" width="16.28515625" style="18" customWidth="1"/>
    <col min="2058" max="2058" width="24.140625" style="18" customWidth="1"/>
    <col min="2059" max="2304" width="13.7109375" style="18"/>
    <col min="2305" max="2305" width="7" style="18" customWidth="1"/>
    <col min="2306" max="2306" width="13.7109375" style="18" customWidth="1"/>
    <col min="2307" max="2307" width="31.5703125" style="18" customWidth="1"/>
    <col min="2308" max="2308" width="12.42578125" style="18" customWidth="1"/>
    <col min="2309" max="2309" width="15" style="18" customWidth="1"/>
    <col min="2310" max="2310" width="12.85546875" style="18" customWidth="1"/>
    <col min="2311" max="2311" width="10.140625" style="18" customWidth="1"/>
    <col min="2312" max="2312" width="13.28515625" style="18" customWidth="1"/>
    <col min="2313" max="2313" width="16.28515625" style="18" customWidth="1"/>
    <col min="2314" max="2314" width="24.140625" style="18" customWidth="1"/>
    <col min="2315" max="2560" width="13.7109375" style="18"/>
    <col min="2561" max="2561" width="7" style="18" customWidth="1"/>
    <col min="2562" max="2562" width="13.7109375" style="18" customWidth="1"/>
    <col min="2563" max="2563" width="31.5703125" style="18" customWidth="1"/>
    <col min="2564" max="2564" width="12.42578125" style="18" customWidth="1"/>
    <col min="2565" max="2565" width="15" style="18" customWidth="1"/>
    <col min="2566" max="2566" width="12.85546875" style="18" customWidth="1"/>
    <col min="2567" max="2567" width="10.140625" style="18" customWidth="1"/>
    <col min="2568" max="2568" width="13.28515625" style="18" customWidth="1"/>
    <col min="2569" max="2569" width="16.28515625" style="18" customWidth="1"/>
    <col min="2570" max="2570" width="24.140625" style="18" customWidth="1"/>
    <col min="2571" max="2816" width="13.7109375" style="18"/>
    <col min="2817" max="2817" width="7" style="18" customWidth="1"/>
    <col min="2818" max="2818" width="13.7109375" style="18" customWidth="1"/>
    <col min="2819" max="2819" width="31.5703125" style="18" customWidth="1"/>
    <col min="2820" max="2820" width="12.42578125" style="18" customWidth="1"/>
    <col min="2821" max="2821" width="15" style="18" customWidth="1"/>
    <col min="2822" max="2822" width="12.85546875" style="18" customWidth="1"/>
    <col min="2823" max="2823" width="10.140625" style="18" customWidth="1"/>
    <col min="2824" max="2824" width="13.28515625" style="18" customWidth="1"/>
    <col min="2825" max="2825" width="16.28515625" style="18" customWidth="1"/>
    <col min="2826" max="2826" width="24.140625" style="18" customWidth="1"/>
    <col min="2827" max="3072" width="13.7109375" style="18"/>
    <col min="3073" max="3073" width="7" style="18" customWidth="1"/>
    <col min="3074" max="3074" width="13.7109375" style="18" customWidth="1"/>
    <col min="3075" max="3075" width="31.5703125" style="18" customWidth="1"/>
    <col min="3076" max="3076" width="12.42578125" style="18" customWidth="1"/>
    <col min="3077" max="3077" width="15" style="18" customWidth="1"/>
    <col min="3078" max="3078" width="12.85546875" style="18" customWidth="1"/>
    <col min="3079" max="3079" width="10.140625" style="18" customWidth="1"/>
    <col min="3080" max="3080" width="13.28515625" style="18" customWidth="1"/>
    <col min="3081" max="3081" width="16.28515625" style="18" customWidth="1"/>
    <col min="3082" max="3082" width="24.140625" style="18" customWidth="1"/>
    <col min="3083" max="3328" width="13.7109375" style="18"/>
    <col min="3329" max="3329" width="7" style="18" customWidth="1"/>
    <col min="3330" max="3330" width="13.7109375" style="18" customWidth="1"/>
    <col min="3331" max="3331" width="31.5703125" style="18" customWidth="1"/>
    <col min="3332" max="3332" width="12.42578125" style="18" customWidth="1"/>
    <col min="3333" max="3333" width="15" style="18" customWidth="1"/>
    <col min="3334" max="3334" width="12.85546875" style="18" customWidth="1"/>
    <col min="3335" max="3335" width="10.140625" style="18" customWidth="1"/>
    <col min="3336" max="3336" width="13.28515625" style="18" customWidth="1"/>
    <col min="3337" max="3337" width="16.28515625" style="18" customWidth="1"/>
    <col min="3338" max="3338" width="24.140625" style="18" customWidth="1"/>
    <col min="3339" max="3584" width="13.7109375" style="18"/>
    <col min="3585" max="3585" width="7" style="18" customWidth="1"/>
    <col min="3586" max="3586" width="13.7109375" style="18" customWidth="1"/>
    <col min="3587" max="3587" width="31.5703125" style="18" customWidth="1"/>
    <col min="3588" max="3588" width="12.42578125" style="18" customWidth="1"/>
    <col min="3589" max="3589" width="15" style="18" customWidth="1"/>
    <col min="3590" max="3590" width="12.85546875" style="18" customWidth="1"/>
    <col min="3591" max="3591" width="10.140625" style="18" customWidth="1"/>
    <col min="3592" max="3592" width="13.28515625" style="18" customWidth="1"/>
    <col min="3593" max="3593" width="16.28515625" style="18" customWidth="1"/>
    <col min="3594" max="3594" width="24.140625" style="18" customWidth="1"/>
    <col min="3595" max="3840" width="13.7109375" style="18"/>
    <col min="3841" max="3841" width="7" style="18" customWidth="1"/>
    <col min="3842" max="3842" width="13.7109375" style="18" customWidth="1"/>
    <col min="3843" max="3843" width="31.5703125" style="18" customWidth="1"/>
    <col min="3844" max="3844" width="12.42578125" style="18" customWidth="1"/>
    <col min="3845" max="3845" width="15" style="18" customWidth="1"/>
    <col min="3846" max="3846" width="12.85546875" style="18" customWidth="1"/>
    <col min="3847" max="3847" width="10.140625" style="18" customWidth="1"/>
    <col min="3848" max="3848" width="13.28515625" style="18" customWidth="1"/>
    <col min="3849" max="3849" width="16.28515625" style="18" customWidth="1"/>
    <col min="3850" max="3850" width="24.140625" style="18" customWidth="1"/>
    <col min="3851" max="4096" width="13.7109375" style="18"/>
    <col min="4097" max="4097" width="7" style="18" customWidth="1"/>
    <col min="4098" max="4098" width="13.7109375" style="18" customWidth="1"/>
    <col min="4099" max="4099" width="31.5703125" style="18" customWidth="1"/>
    <col min="4100" max="4100" width="12.42578125" style="18" customWidth="1"/>
    <col min="4101" max="4101" width="15" style="18" customWidth="1"/>
    <col min="4102" max="4102" width="12.85546875" style="18" customWidth="1"/>
    <col min="4103" max="4103" width="10.140625" style="18" customWidth="1"/>
    <col min="4104" max="4104" width="13.28515625" style="18" customWidth="1"/>
    <col min="4105" max="4105" width="16.28515625" style="18" customWidth="1"/>
    <col min="4106" max="4106" width="24.140625" style="18" customWidth="1"/>
    <col min="4107" max="4352" width="13.7109375" style="18"/>
    <col min="4353" max="4353" width="7" style="18" customWidth="1"/>
    <col min="4354" max="4354" width="13.7109375" style="18" customWidth="1"/>
    <col min="4355" max="4355" width="31.5703125" style="18" customWidth="1"/>
    <col min="4356" max="4356" width="12.42578125" style="18" customWidth="1"/>
    <col min="4357" max="4357" width="15" style="18" customWidth="1"/>
    <col min="4358" max="4358" width="12.85546875" style="18" customWidth="1"/>
    <col min="4359" max="4359" width="10.140625" style="18" customWidth="1"/>
    <col min="4360" max="4360" width="13.28515625" style="18" customWidth="1"/>
    <col min="4361" max="4361" width="16.28515625" style="18" customWidth="1"/>
    <col min="4362" max="4362" width="24.140625" style="18" customWidth="1"/>
    <col min="4363" max="4608" width="13.7109375" style="18"/>
    <col min="4609" max="4609" width="7" style="18" customWidth="1"/>
    <col min="4610" max="4610" width="13.7109375" style="18" customWidth="1"/>
    <col min="4611" max="4611" width="31.5703125" style="18" customWidth="1"/>
    <col min="4612" max="4612" width="12.42578125" style="18" customWidth="1"/>
    <col min="4613" max="4613" width="15" style="18" customWidth="1"/>
    <col min="4614" max="4614" width="12.85546875" style="18" customWidth="1"/>
    <col min="4615" max="4615" width="10.140625" style="18" customWidth="1"/>
    <col min="4616" max="4616" width="13.28515625" style="18" customWidth="1"/>
    <col min="4617" max="4617" width="16.28515625" style="18" customWidth="1"/>
    <col min="4618" max="4618" width="24.140625" style="18" customWidth="1"/>
    <col min="4619" max="4864" width="13.7109375" style="18"/>
    <col min="4865" max="4865" width="7" style="18" customWidth="1"/>
    <col min="4866" max="4866" width="13.7109375" style="18" customWidth="1"/>
    <col min="4867" max="4867" width="31.5703125" style="18" customWidth="1"/>
    <col min="4868" max="4868" width="12.42578125" style="18" customWidth="1"/>
    <col min="4869" max="4869" width="15" style="18" customWidth="1"/>
    <col min="4870" max="4870" width="12.85546875" style="18" customWidth="1"/>
    <col min="4871" max="4871" width="10.140625" style="18" customWidth="1"/>
    <col min="4872" max="4872" width="13.28515625" style="18" customWidth="1"/>
    <col min="4873" max="4873" width="16.28515625" style="18" customWidth="1"/>
    <col min="4874" max="4874" width="24.140625" style="18" customWidth="1"/>
    <col min="4875" max="5120" width="13.7109375" style="18"/>
    <col min="5121" max="5121" width="7" style="18" customWidth="1"/>
    <col min="5122" max="5122" width="13.7109375" style="18" customWidth="1"/>
    <col min="5123" max="5123" width="31.5703125" style="18" customWidth="1"/>
    <col min="5124" max="5124" width="12.42578125" style="18" customWidth="1"/>
    <col min="5125" max="5125" width="15" style="18" customWidth="1"/>
    <col min="5126" max="5126" width="12.85546875" style="18" customWidth="1"/>
    <col min="5127" max="5127" width="10.140625" style="18" customWidth="1"/>
    <col min="5128" max="5128" width="13.28515625" style="18" customWidth="1"/>
    <col min="5129" max="5129" width="16.28515625" style="18" customWidth="1"/>
    <col min="5130" max="5130" width="24.140625" style="18" customWidth="1"/>
    <col min="5131" max="5376" width="13.7109375" style="18"/>
    <col min="5377" max="5377" width="7" style="18" customWidth="1"/>
    <col min="5378" max="5378" width="13.7109375" style="18" customWidth="1"/>
    <col min="5379" max="5379" width="31.5703125" style="18" customWidth="1"/>
    <col min="5380" max="5380" width="12.42578125" style="18" customWidth="1"/>
    <col min="5381" max="5381" width="15" style="18" customWidth="1"/>
    <col min="5382" max="5382" width="12.85546875" style="18" customWidth="1"/>
    <col min="5383" max="5383" width="10.140625" style="18" customWidth="1"/>
    <col min="5384" max="5384" width="13.28515625" style="18" customWidth="1"/>
    <col min="5385" max="5385" width="16.28515625" style="18" customWidth="1"/>
    <col min="5386" max="5386" width="24.140625" style="18" customWidth="1"/>
    <col min="5387" max="5632" width="13.7109375" style="18"/>
    <col min="5633" max="5633" width="7" style="18" customWidth="1"/>
    <col min="5634" max="5634" width="13.7109375" style="18" customWidth="1"/>
    <col min="5635" max="5635" width="31.5703125" style="18" customWidth="1"/>
    <col min="5636" max="5636" width="12.42578125" style="18" customWidth="1"/>
    <col min="5637" max="5637" width="15" style="18" customWidth="1"/>
    <col min="5638" max="5638" width="12.85546875" style="18" customWidth="1"/>
    <col min="5639" max="5639" width="10.140625" style="18" customWidth="1"/>
    <col min="5640" max="5640" width="13.28515625" style="18" customWidth="1"/>
    <col min="5641" max="5641" width="16.28515625" style="18" customWidth="1"/>
    <col min="5642" max="5642" width="24.140625" style="18" customWidth="1"/>
    <col min="5643" max="5888" width="13.7109375" style="18"/>
    <col min="5889" max="5889" width="7" style="18" customWidth="1"/>
    <col min="5890" max="5890" width="13.7109375" style="18" customWidth="1"/>
    <col min="5891" max="5891" width="31.5703125" style="18" customWidth="1"/>
    <col min="5892" max="5892" width="12.42578125" style="18" customWidth="1"/>
    <col min="5893" max="5893" width="15" style="18" customWidth="1"/>
    <col min="5894" max="5894" width="12.85546875" style="18" customWidth="1"/>
    <col min="5895" max="5895" width="10.140625" style="18" customWidth="1"/>
    <col min="5896" max="5896" width="13.28515625" style="18" customWidth="1"/>
    <col min="5897" max="5897" width="16.28515625" style="18" customWidth="1"/>
    <col min="5898" max="5898" width="24.140625" style="18" customWidth="1"/>
    <col min="5899" max="6144" width="13.7109375" style="18"/>
    <col min="6145" max="6145" width="7" style="18" customWidth="1"/>
    <col min="6146" max="6146" width="13.7109375" style="18" customWidth="1"/>
    <col min="6147" max="6147" width="31.5703125" style="18" customWidth="1"/>
    <col min="6148" max="6148" width="12.42578125" style="18" customWidth="1"/>
    <col min="6149" max="6149" width="15" style="18" customWidth="1"/>
    <col min="6150" max="6150" width="12.85546875" style="18" customWidth="1"/>
    <col min="6151" max="6151" width="10.140625" style="18" customWidth="1"/>
    <col min="6152" max="6152" width="13.28515625" style="18" customWidth="1"/>
    <col min="6153" max="6153" width="16.28515625" style="18" customWidth="1"/>
    <col min="6154" max="6154" width="24.140625" style="18" customWidth="1"/>
    <col min="6155" max="6400" width="13.7109375" style="18"/>
    <col min="6401" max="6401" width="7" style="18" customWidth="1"/>
    <col min="6402" max="6402" width="13.7109375" style="18" customWidth="1"/>
    <col min="6403" max="6403" width="31.5703125" style="18" customWidth="1"/>
    <col min="6404" max="6404" width="12.42578125" style="18" customWidth="1"/>
    <col min="6405" max="6405" width="15" style="18" customWidth="1"/>
    <col min="6406" max="6406" width="12.85546875" style="18" customWidth="1"/>
    <col min="6407" max="6407" width="10.140625" style="18" customWidth="1"/>
    <col min="6408" max="6408" width="13.28515625" style="18" customWidth="1"/>
    <col min="6409" max="6409" width="16.28515625" style="18" customWidth="1"/>
    <col min="6410" max="6410" width="24.140625" style="18" customWidth="1"/>
    <col min="6411" max="6656" width="13.7109375" style="18"/>
    <col min="6657" max="6657" width="7" style="18" customWidth="1"/>
    <col min="6658" max="6658" width="13.7109375" style="18" customWidth="1"/>
    <col min="6659" max="6659" width="31.5703125" style="18" customWidth="1"/>
    <col min="6660" max="6660" width="12.42578125" style="18" customWidth="1"/>
    <col min="6661" max="6661" width="15" style="18" customWidth="1"/>
    <col min="6662" max="6662" width="12.85546875" style="18" customWidth="1"/>
    <col min="6663" max="6663" width="10.140625" style="18" customWidth="1"/>
    <col min="6664" max="6664" width="13.28515625" style="18" customWidth="1"/>
    <col min="6665" max="6665" width="16.28515625" style="18" customWidth="1"/>
    <col min="6666" max="6666" width="24.140625" style="18" customWidth="1"/>
    <col min="6667" max="6912" width="13.7109375" style="18"/>
    <col min="6913" max="6913" width="7" style="18" customWidth="1"/>
    <col min="6914" max="6914" width="13.7109375" style="18" customWidth="1"/>
    <col min="6915" max="6915" width="31.5703125" style="18" customWidth="1"/>
    <col min="6916" max="6916" width="12.42578125" style="18" customWidth="1"/>
    <col min="6917" max="6917" width="15" style="18" customWidth="1"/>
    <col min="6918" max="6918" width="12.85546875" style="18" customWidth="1"/>
    <col min="6919" max="6919" width="10.140625" style="18" customWidth="1"/>
    <col min="6920" max="6920" width="13.28515625" style="18" customWidth="1"/>
    <col min="6921" max="6921" width="16.28515625" style="18" customWidth="1"/>
    <col min="6922" max="6922" width="24.140625" style="18" customWidth="1"/>
    <col min="6923" max="7168" width="13.7109375" style="18"/>
    <col min="7169" max="7169" width="7" style="18" customWidth="1"/>
    <col min="7170" max="7170" width="13.7109375" style="18" customWidth="1"/>
    <col min="7171" max="7171" width="31.5703125" style="18" customWidth="1"/>
    <col min="7172" max="7172" width="12.42578125" style="18" customWidth="1"/>
    <col min="7173" max="7173" width="15" style="18" customWidth="1"/>
    <col min="7174" max="7174" width="12.85546875" style="18" customWidth="1"/>
    <col min="7175" max="7175" width="10.140625" style="18" customWidth="1"/>
    <col min="7176" max="7176" width="13.28515625" style="18" customWidth="1"/>
    <col min="7177" max="7177" width="16.28515625" style="18" customWidth="1"/>
    <col min="7178" max="7178" width="24.140625" style="18" customWidth="1"/>
    <col min="7179" max="7424" width="13.7109375" style="18"/>
    <col min="7425" max="7425" width="7" style="18" customWidth="1"/>
    <col min="7426" max="7426" width="13.7109375" style="18" customWidth="1"/>
    <col min="7427" max="7427" width="31.5703125" style="18" customWidth="1"/>
    <col min="7428" max="7428" width="12.42578125" style="18" customWidth="1"/>
    <col min="7429" max="7429" width="15" style="18" customWidth="1"/>
    <col min="7430" max="7430" width="12.85546875" style="18" customWidth="1"/>
    <col min="7431" max="7431" width="10.140625" style="18" customWidth="1"/>
    <col min="7432" max="7432" width="13.28515625" style="18" customWidth="1"/>
    <col min="7433" max="7433" width="16.28515625" style="18" customWidth="1"/>
    <col min="7434" max="7434" width="24.140625" style="18" customWidth="1"/>
    <col min="7435" max="7680" width="13.7109375" style="18"/>
    <col min="7681" max="7681" width="7" style="18" customWidth="1"/>
    <col min="7682" max="7682" width="13.7109375" style="18" customWidth="1"/>
    <col min="7683" max="7683" width="31.5703125" style="18" customWidth="1"/>
    <col min="7684" max="7684" width="12.42578125" style="18" customWidth="1"/>
    <col min="7685" max="7685" width="15" style="18" customWidth="1"/>
    <col min="7686" max="7686" width="12.85546875" style="18" customWidth="1"/>
    <col min="7687" max="7687" width="10.140625" style="18" customWidth="1"/>
    <col min="7688" max="7688" width="13.28515625" style="18" customWidth="1"/>
    <col min="7689" max="7689" width="16.28515625" style="18" customWidth="1"/>
    <col min="7690" max="7690" width="24.140625" style="18" customWidth="1"/>
    <col min="7691" max="7936" width="13.7109375" style="18"/>
    <col min="7937" max="7937" width="7" style="18" customWidth="1"/>
    <col min="7938" max="7938" width="13.7109375" style="18" customWidth="1"/>
    <col min="7939" max="7939" width="31.5703125" style="18" customWidth="1"/>
    <col min="7940" max="7940" width="12.42578125" style="18" customWidth="1"/>
    <col min="7941" max="7941" width="15" style="18" customWidth="1"/>
    <col min="7942" max="7942" width="12.85546875" style="18" customWidth="1"/>
    <col min="7943" max="7943" width="10.140625" style="18" customWidth="1"/>
    <col min="7944" max="7944" width="13.28515625" style="18" customWidth="1"/>
    <col min="7945" max="7945" width="16.28515625" style="18" customWidth="1"/>
    <col min="7946" max="7946" width="24.140625" style="18" customWidth="1"/>
    <col min="7947" max="8192" width="13.7109375" style="18"/>
    <col min="8193" max="8193" width="7" style="18" customWidth="1"/>
    <col min="8194" max="8194" width="13.7109375" style="18" customWidth="1"/>
    <col min="8195" max="8195" width="31.5703125" style="18" customWidth="1"/>
    <col min="8196" max="8196" width="12.42578125" style="18" customWidth="1"/>
    <col min="8197" max="8197" width="15" style="18" customWidth="1"/>
    <col min="8198" max="8198" width="12.85546875" style="18" customWidth="1"/>
    <col min="8199" max="8199" width="10.140625" style="18" customWidth="1"/>
    <col min="8200" max="8200" width="13.28515625" style="18" customWidth="1"/>
    <col min="8201" max="8201" width="16.28515625" style="18" customWidth="1"/>
    <col min="8202" max="8202" width="24.140625" style="18" customWidth="1"/>
    <col min="8203" max="8448" width="13.7109375" style="18"/>
    <col min="8449" max="8449" width="7" style="18" customWidth="1"/>
    <col min="8450" max="8450" width="13.7109375" style="18" customWidth="1"/>
    <col min="8451" max="8451" width="31.5703125" style="18" customWidth="1"/>
    <col min="8452" max="8452" width="12.42578125" style="18" customWidth="1"/>
    <col min="8453" max="8453" width="15" style="18" customWidth="1"/>
    <col min="8454" max="8454" width="12.85546875" style="18" customWidth="1"/>
    <col min="8455" max="8455" width="10.140625" style="18" customWidth="1"/>
    <col min="8456" max="8456" width="13.28515625" style="18" customWidth="1"/>
    <col min="8457" max="8457" width="16.28515625" style="18" customWidth="1"/>
    <col min="8458" max="8458" width="24.140625" style="18" customWidth="1"/>
    <col min="8459" max="8704" width="13.7109375" style="18"/>
    <col min="8705" max="8705" width="7" style="18" customWidth="1"/>
    <col min="8706" max="8706" width="13.7109375" style="18" customWidth="1"/>
    <col min="8707" max="8707" width="31.5703125" style="18" customWidth="1"/>
    <col min="8708" max="8708" width="12.42578125" style="18" customWidth="1"/>
    <col min="8709" max="8709" width="15" style="18" customWidth="1"/>
    <col min="8710" max="8710" width="12.85546875" style="18" customWidth="1"/>
    <col min="8711" max="8711" width="10.140625" style="18" customWidth="1"/>
    <col min="8712" max="8712" width="13.28515625" style="18" customWidth="1"/>
    <col min="8713" max="8713" width="16.28515625" style="18" customWidth="1"/>
    <col min="8714" max="8714" width="24.140625" style="18" customWidth="1"/>
    <col min="8715" max="8960" width="13.7109375" style="18"/>
    <col min="8961" max="8961" width="7" style="18" customWidth="1"/>
    <col min="8962" max="8962" width="13.7109375" style="18" customWidth="1"/>
    <col min="8963" max="8963" width="31.5703125" style="18" customWidth="1"/>
    <col min="8964" max="8964" width="12.42578125" style="18" customWidth="1"/>
    <col min="8965" max="8965" width="15" style="18" customWidth="1"/>
    <col min="8966" max="8966" width="12.85546875" style="18" customWidth="1"/>
    <col min="8967" max="8967" width="10.140625" style="18" customWidth="1"/>
    <col min="8968" max="8968" width="13.28515625" style="18" customWidth="1"/>
    <col min="8969" max="8969" width="16.28515625" style="18" customWidth="1"/>
    <col min="8970" max="8970" width="24.140625" style="18" customWidth="1"/>
    <col min="8971" max="9216" width="13.7109375" style="18"/>
    <col min="9217" max="9217" width="7" style="18" customWidth="1"/>
    <col min="9218" max="9218" width="13.7109375" style="18" customWidth="1"/>
    <col min="9219" max="9219" width="31.5703125" style="18" customWidth="1"/>
    <col min="9220" max="9220" width="12.42578125" style="18" customWidth="1"/>
    <col min="9221" max="9221" width="15" style="18" customWidth="1"/>
    <col min="9222" max="9222" width="12.85546875" style="18" customWidth="1"/>
    <col min="9223" max="9223" width="10.140625" style="18" customWidth="1"/>
    <col min="9224" max="9224" width="13.28515625" style="18" customWidth="1"/>
    <col min="9225" max="9225" width="16.28515625" style="18" customWidth="1"/>
    <col min="9226" max="9226" width="24.140625" style="18" customWidth="1"/>
    <col min="9227" max="9472" width="13.7109375" style="18"/>
    <col min="9473" max="9473" width="7" style="18" customWidth="1"/>
    <col min="9474" max="9474" width="13.7109375" style="18" customWidth="1"/>
    <col min="9475" max="9475" width="31.5703125" style="18" customWidth="1"/>
    <col min="9476" max="9476" width="12.42578125" style="18" customWidth="1"/>
    <col min="9477" max="9477" width="15" style="18" customWidth="1"/>
    <col min="9478" max="9478" width="12.85546875" style="18" customWidth="1"/>
    <col min="9479" max="9479" width="10.140625" style="18" customWidth="1"/>
    <col min="9480" max="9480" width="13.28515625" style="18" customWidth="1"/>
    <col min="9481" max="9481" width="16.28515625" style="18" customWidth="1"/>
    <col min="9482" max="9482" width="24.140625" style="18" customWidth="1"/>
    <col min="9483" max="9728" width="13.7109375" style="18"/>
    <col min="9729" max="9729" width="7" style="18" customWidth="1"/>
    <col min="9730" max="9730" width="13.7109375" style="18" customWidth="1"/>
    <col min="9731" max="9731" width="31.5703125" style="18" customWidth="1"/>
    <col min="9732" max="9732" width="12.42578125" style="18" customWidth="1"/>
    <col min="9733" max="9733" width="15" style="18" customWidth="1"/>
    <col min="9734" max="9734" width="12.85546875" style="18" customWidth="1"/>
    <col min="9735" max="9735" width="10.140625" style="18" customWidth="1"/>
    <col min="9736" max="9736" width="13.28515625" style="18" customWidth="1"/>
    <col min="9737" max="9737" width="16.28515625" style="18" customWidth="1"/>
    <col min="9738" max="9738" width="24.140625" style="18" customWidth="1"/>
    <col min="9739" max="9984" width="13.7109375" style="18"/>
    <col min="9985" max="9985" width="7" style="18" customWidth="1"/>
    <col min="9986" max="9986" width="13.7109375" style="18" customWidth="1"/>
    <col min="9987" max="9987" width="31.5703125" style="18" customWidth="1"/>
    <col min="9988" max="9988" width="12.42578125" style="18" customWidth="1"/>
    <col min="9989" max="9989" width="15" style="18" customWidth="1"/>
    <col min="9990" max="9990" width="12.85546875" style="18" customWidth="1"/>
    <col min="9991" max="9991" width="10.140625" style="18" customWidth="1"/>
    <col min="9992" max="9992" width="13.28515625" style="18" customWidth="1"/>
    <col min="9993" max="9993" width="16.28515625" style="18" customWidth="1"/>
    <col min="9994" max="9994" width="24.140625" style="18" customWidth="1"/>
    <col min="9995" max="10240" width="13.7109375" style="18"/>
    <col min="10241" max="10241" width="7" style="18" customWidth="1"/>
    <col min="10242" max="10242" width="13.7109375" style="18" customWidth="1"/>
    <col min="10243" max="10243" width="31.5703125" style="18" customWidth="1"/>
    <col min="10244" max="10244" width="12.42578125" style="18" customWidth="1"/>
    <col min="10245" max="10245" width="15" style="18" customWidth="1"/>
    <col min="10246" max="10246" width="12.85546875" style="18" customWidth="1"/>
    <col min="10247" max="10247" width="10.140625" style="18" customWidth="1"/>
    <col min="10248" max="10248" width="13.28515625" style="18" customWidth="1"/>
    <col min="10249" max="10249" width="16.28515625" style="18" customWidth="1"/>
    <col min="10250" max="10250" width="24.140625" style="18" customWidth="1"/>
    <col min="10251" max="10496" width="13.7109375" style="18"/>
    <col min="10497" max="10497" width="7" style="18" customWidth="1"/>
    <col min="10498" max="10498" width="13.7109375" style="18" customWidth="1"/>
    <col min="10499" max="10499" width="31.5703125" style="18" customWidth="1"/>
    <col min="10500" max="10500" width="12.42578125" style="18" customWidth="1"/>
    <col min="10501" max="10501" width="15" style="18" customWidth="1"/>
    <col min="10502" max="10502" width="12.85546875" style="18" customWidth="1"/>
    <col min="10503" max="10503" width="10.140625" style="18" customWidth="1"/>
    <col min="10504" max="10504" width="13.28515625" style="18" customWidth="1"/>
    <col min="10505" max="10505" width="16.28515625" style="18" customWidth="1"/>
    <col min="10506" max="10506" width="24.140625" style="18" customWidth="1"/>
    <col min="10507" max="10752" width="13.7109375" style="18"/>
    <col min="10753" max="10753" width="7" style="18" customWidth="1"/>
    <col min="10754" max="10754" width="13.7109375" style="18" customWidth="1"/>
    <col min="10755" max="10755" width="31.5703125" style="18" customWidth="1"/>
    <col min="10756" max="10756" width="12.42578125" style="18" customWidth="1"/>
    <col min="10757" max="10757" width="15" style="18" customWidth="1"/>
    <col min="10758" max="10758" width="12.85546875" style="18" customWidth="1"/>
    <col min="10759" max="10759" width="10.140625" style="18" customWidth="1"/>
    <col min="10760" max="10760" width="13.28515625" style="18" customWidth="1"/>
    <col min="10761" max="10761" width="16.28515625" style="18" customWidth="1"/>
    <col min="10762" max="10762" width="24.140625" style="18" customWidth="1"/>
    <col min="10763" max="11008" width="13.7109375" style="18"/>
    <col min="11009" max="11009" width="7" style="18" customWidth="1"/>
    <col min="11010" max="11010" width="13.7109375" style="18" customWidth="1"/>
    <col min="11011" max="11011" width="31.5703125" style="18" customWidth="1"/>
    <col min="11012" max="11012" width="12.42578125" style="18" customWidth="1"/>
    <col min="11013" max="11013" width="15" style="18" customWidth="1"/>
    <col min="11014" max="11014" width="12.85546875" style="18" customWidth="1"/>
    <col min="11015" max="11015" width="10.140625" style="18" customWidth="1"/>
    <col min="11016" max="11016" width="13.28515625" style="18" customWidth="1"/>
    <col min="11017" max="11017" width="16.28515625" style="18" customWidth="1"/>
    <col min="11018" max="11018" width="24.140625" style="18" customWidth="1"/>
    <col min="11019" max="11264" width="13.7109375" style="18"/>
    <col min="11265" max="11265" width="7" style="18" customWidth="1"/>
    <col min="11266" max="11266" width="13.7109375" style="18" customWidth="1"/>
    <col min="11267" max="11267" width="31.5703125" style="18" customWidth="1"/>
    <col min="11268" max="11268" width="12.42578125" style="18" customWidth="1"/>
    <col min="11269" max="11269" width="15" style="18" customWidth="1"/>
    <col min="11270" max="11270" width="12.85546875" style="18" customWidth="1"/>
    <col min="11271" max="11271" width="10.140625" style="18" customWidth="1"/>
    <col min="11272" max="11272" width="13.28515625" style="18" customWidth="1"/>
    <col min="11273" max="11273" width="16.28515625" style="18" customWidth="1"/>
    <col min="11274" max="11274" width="24.140625" style="18" customWidth="1"/>
    <col min="11275" max="11520" width="13.7109375" style="18"/>
    <col min="11521" max="11521" width="7" style="18" customWidth="1"/>
    <col min="11522" max="11522" width="13.7109375" style="18" customWidth="1"/>
    <col min="11523" max="11523" width="31.5703125" style="18" customWidth="1"/>
    <col min="11524" max="11524" width="12.42578125" style="18" customWidth="1"/>
    <col min="11525" max="11525" width="15" style="18" customWidth="1"/>
    <col min="11526" max="11526" width="12.85546875" style="18" customWidth="1"/>
    <col min="11527" max="11527" width="10.140625" style="18" customWidth="1"/>
    <col min="11528" max="11528" width="13.28515625" style="18" customWidth="1"/>
    <col min="11529" max="11529" width="16.28515625" style="18" customWidth="1"/>
    <col min="11530" max="11530" width="24.140625" style="18" customWidth="1"/>
    <col min="11531" max="11776" width="13.7109375" style="18"/>
    <col min="11777" max="11777" width="7" style="18" customWidth="1"/>
    <col min="11778" max="11778" width="13.7109375" style="18" customWidth="1"/>
    <col min="11779" max="11779" width="31.5703125" style="18" customWidth="1"/>
    <col min="11780" max="11780" width="12.42578125" style="18" customWidth="1"/>
    <col min="11781" max="11781" width="15" style="18" customWidth="1"/>
    <col min="11782" max="11782" width="12.85546875" style="18" customWidth="1"/>
    <col min="11783" max="11783" width="10.140625" style="18" customWidth="1"/>
    <col min="11784" max="11784" width="13.28515625" style="18" customWidth="1"/>
    <col min="11785" max="11785" width="16.28515625" style="18" customWidth="1"/>
    <col min="11786" max="11786" width="24.140625" style="18" customWidth="1"/>
    <col min="11787" max="12032" width="13.7109375" style="18"/>
    <col min="12033" max="12033" width="7" style="18" customWidth="1"/>
    <col min="12034" max="12034" width="13.7109375" style="18" customWidth="1"/>
    <col min="12035" max="12035" width="31.5703125" style="18" customWidth="1"/>
    <col min="12036" max="12036" width="12.42578125" style="18" customWidth="1"/>
    <col min="12037" max="12037" width="15" style="18" customWidth="1"/>
    <col min="12038" max="12038" width="12.85546875" style="18" customWidth="1"/>
    <col min="12039" max="12039" width="10.140625" style="18" customWidth="1"/>
    <col min="12040" max="12040" width="13.28515625" style="18" customWidth="1"/>
    <col min="12041" max="12041" width="16.28515625" style="18" customWidth="1"/>
    <col min="12042" max="12042" width="24.140625" style="18" customWidth="1"/>
    <col min="12043" max="12288" width="13.7109375" style="18"/>
    <col min="12289" max="12289" width="7" style="18" customWidth="1"/>
    <col min="12290" max="12290" width="13.7109375" style="18" customWidth="1"/>
    <col min="12291" max="12291" width="31.5703125" style="18" customWidth="1"/>
    <col min="12292" max="12292" width="12.42578125" style="18" customWidth="1"/>
    <col min="12293" max="12293" width="15" style="18" customWidth="1"/>
    <col min="12294" max="12294" width="12.85546875" style="18" customWidth="1"/>
    <col min="12295" max="12295" width="10.140625" style="18" customWidth="1"/>
    <col min="12296" max="12296" width="13.28515625" style="18" customWidth="1"/>
    <col min="12297" max="12297" width="16.28515625" style="18" customWidth="1"/>
    <col min="12298" max="12298" width="24.140625" style="18" customWidth="1"/>
    <col min="12299" max="12544" width="13.7109375" style="18"/>
    <col min="12545" max="12545" width="7" style="18" customWidth="1"/>
    <col min="12546" max="12546" width="13.7109375" style="18" customWidth="1"/>
    <col min="12547" max="12547" width="31.5703125" style="18" customWidth="1"/>
    <col min="12548" max="12548" width="12.42578125" style="18" customWidth="1"/>
    <col min="12549" max="12549" width="15" style="18" customWidth="1"/>
    <col min="12550" max="12550" width="12.85546875" style="18" customWidth="1"/>
    <col min="12551" max="12551" width="10.140625" style="18" customWidth="1"/>
    <col min="12552" max="12552" width="13.28515625" style="18" customWidth="1"/>
    <col min="12553" max="12553" width="16.28515625" style="18" customWidth="1"/>
    <col min="12554" max="12554" width="24.140625" style="18" customWidth="1"/>
    <col min="12555" max="12800" width="13.7109375" style="18"/>
    <col min="12801" max="12801" width="7" style="18" customWidth="1"/>
    <col min="12802" max="12802" width="13.7109375" style="18" customWidth="1"/>
    <col min="12803" max="12803" width="31.5703125" style="18" customWidth="1"/>
    <col min="12804" max="12804" width="12.42578125" style="18" customWidth="1"/>
    <col min="12805" max="12805" width="15" style="18" customWidth="1"/>
    <col min="12806" max="12806" width="12.85546875" style="18" customWidth="1"/>
    <col min="12807" max="12807" width="10.140625" style="18" customWidth="1"/>
    <col min="12808" max="12808" width="13.28515625" style="18" customWidth="1"/>
    <col min="12809" max="12809" width="16.28515625" style="18" customWidth="1"/>
    <col min="12810" max="12810" width="24.140625" style="18" customWidth="1"/>
    <col min="12811" max="13056" width="13.7109375" style="18"/>
    <col min="13057" max="13057" width="7" style="18" customWidth="1"/>
    <col min="13058" max="13058" width="13.7109375" style="18" customWidth="1"/>
    <col min="13059" max="13059" width="31.5703125" style="18" customWidth="1"/>
    <col min="13060" max="13060" width="12.42578125" style="18" customWidth="1"/>
    <col min="13061" max="13061" width="15" style="18" customWidth="1"/>
    <col min="13062" max="13062" width="12.85546875" style="18" customWidth="1"/>
    <col min="13063" max="13063" width="10.140625" style="18" customWidth="1"/>
    <col min="13064" max="13064" width="13.28515625" style="18" customWidth="1"/>
    <col min="13065" max="13065" width="16.28515625" style="18" customWidth="1"/>
    <col min="13066" max="13066" width="24.140625" style="18" customWidth="1"/>
    <col min="13067" max="13312" width="13.7109375" style="18"/>
    <col min="13313" max="13313" width="7" style="18" customWidth="1"/>
    <col min="13314" max="13314" width="13.7109375" style="18" customWidth="1"/>
    <col min="13315" max="13315" width="31.5703125" style="18" customWidth="1"/>
    <col min="13316" max="13316" width="12.42578125" style="18" customWidth="1"/>
    <col min="13317" max="13317" width="15" style="18" customWidth="1"/>
    <col min="13318" max="13318" width="12.85546875" style="18" customWidth="1"/>
    <col min="13319" max="13319" width="10.140625" style="18" customWidth="1"/>
    <col min="13320" max="13320" width="13.28515625" style="18" customWidth="1"/>
    <col min="13321" max="13321" width="16.28515625" style="18" customWidth="1"/>
    <col min="13322" max="13322" width="24.140625" style="18" customWidth="1"/>
    <col min="13323" max="13568" width="13.7109375" style="18"/>
    <col min="13569" max="13569" width="7" style="18" customWidth="1"/>
    <col min="13570" max="13570" width="13.7109375" style="18" customWidth="1"/>
    <col min="13571" max="13571" width="31.5703125" style="18" customWidth="1"/>
    <col min="13572" max="13572" width="12.42578125" style="18" customWidth="1"/>
    <col min="13573" max="13573" width="15" style="18" customWidth="1"/>
    <col min="13574" max="13574" width="12.85546875" style="18" customWidth="1"/>
    <col min="13575" max="13575" width="10.140625" style="18" customWidth="1"/>
    <col min="13576" max="13576" width="13.28515625" style="18" customWidth="1"/>
    <col min="13577" max="13577" width="16.28515625" style="18" customWidth="1"/>
    <col min="13578" max="13578" width="24.140625" style="18" customWidth="1"/>
    <col min="13579" max="13824" width="13.7109375" style="18"/>
    <col min="13825" max="13825" width="7" style="18" customWidth="1"/>
    <col min="13826" max="13826" width="13.7109375" style="18" customWidth="1"/>
    <col min="13827" max="13827" width="31.5703125" style="18" customWidth="1"/>
    <col min="13828" max="13828" width="12.42578125" style="18" customWidth="1"/>
    <col min="13829" max="13829" width="15" style="18" customWidth="1"/>
    <col min="13830" max="13830" width="12.85546875" style="18" customWidth="1"/>
    <col min="13831" max="13831" width="10.140625" style="18" customWidth="1"/>
    <col min="13832" max="13832" width="13.28515625" style="18" customWidth="1"/>
    <col min="13833" max="13833" width="16.28515625" style="18" customWidth="1"/>
    <col min="13834" max="13834" width="24.140625" style="18" customWidth="1"/>
    <col min="13835" max="14080" width="13.7109375" style="18"/>
    <col min="14081" max="14081" width="7" style="18" customWidth="1"/>
    <col min="14082" max="14082" width="13.7109375" style="18" customWidth="1"/>
    <col min="14083" max="14083" width="31.5703125" style="18" customWidth="1"/>
    <col min="14084" max="14084" width="12.42578125" style="18" customWidth="1"/>
    <col min="14085" max="14085" width="15" style="18" customWidth="1"/>
    <col min="14086" max="14086" width="12.85546875" style="18" customWidth="1"/>
    <col min="14087" max="14087" width="10.140625" style="18" customWidth="1"/>
    <col min="14088" max="14088" width="13.28515625" style="18" customWidth="1"/>
    <col min="14089" max="14089" width="16.28515625" style="18" customWidth="1"/>
    <col min="14090" max="14090" width="24.140625" style="18" customWidth="1"/>
    <col min="14091" max="14336" width="13.7109375" style="18"/>
    <col min="14337" max="14337" width="7" style="18" customWidth="1"/>
    <col min="14338" max="14338" width="13.7109375" style="18" customWidth="1"/>
    <col min="14339" max="14339" width="31.5703125" style="18" customWidth="1"/>
    <col min="14340" max="14340" width="12.42578125" style="18" customWidth="1"/>
    <col min="14341" max="14341" width="15" style="18" customWidth="1"/>
    <col min="14342" max="14342" width="12.85546875" style="18" customWidth="1"/>
    <col min="14343" max="14343" width="10.140625" style="18" customWidth="1"/>
    <col min="14344" max="14344" width="13.28515625" style="18" customWidth="1"/>
    <col min="14345" max="14345" width="16.28515625" style="18" customWidth="1"/>
    <col min="14346" max="14346" width="24.140625" style="18" customWidth="1"/>
    <col min="14347" max="14592" width="13.7109375" style="18"/>
    <col min="14593" max="14593" width="7" style="18" customWidth="1"/>
    <col min="14594" max="14594" width="13.7109375" style="18" customWidth="1"/>
    <col min="14595" max="14595" width="31.5703125" style="18" customWidth="1"/>
    <col min="14596" max="14596" width="12.42578125" style="18" customWidth="1"/>
    <col min="14597" max="14597" width="15" style="18" customWidth="1"/>
    <col min="14598" max="14598" width="12.85546875" style="18" customWidth="1"/>
    <col min="14599" max="14599" width="10.140625" style="18" customWidth="1"/>
    <col min="14600" max="14600" width="13.28515625" style="18" customWidth="1"/>
    <col min="14601" max="14601" width="16.28515625" style="18" customWidth="1"/>
    <col min="14602" max="14602" width="24.140625" style="18" customWidth="1"/>
    <col min="14603" max="14848" width="13.7109375" style="18"/>
    <col min="14849" max="14849" width="7" style="18" customWidth="1"/>
    <col min="14850" max="14850" width="13.7109375" style="18" customWidth="1"/>
    <col min="14851" max="14851" width="31.5703125" style="18" customWidth="1"/>
    <col min="14852" max="14852" width="12.42578125" style="18" customWidth="1"/>
    <col min="14853" max="14853" width="15" style="18" customWidth="1"/>
    <col min="14854" max="14854" width="12.85546875" style="18" customWidth="1"/>
    <col min="14855" max="14855" width="10.140625" style="18" customWidth="1"/>
    <col min="14856" max="14856" width="13.28515625" style="18" customWidth="1"/>
    <col min="14857" max="14857" width="16.28515625" style="18" customWidth="1"/>
    <col min="14858" max="14858" width="24.140625" style="18" customWidth="1"/>
    <col min="14859" max="15104" width="13.7109375" style="18"/>
    <col min="15105" max="15105" width="7" style="18" customWidth="1"/>
    <col min="15106" max="15106" width="13.7109375" style="18" customWidth="1"/>
    <col min="15107" max="15107" width="31.5703125" style="18" customWidth="1"/>
    <col min="15108" max="15108" width="12.42578125" style="18" customWidth="1"/>
    <col min="15109" max="15109" width="15" style="18" customWidth="1"/>
    <col min="15110" max="15110" width="12.85546875" style="18" customWidth="1"/>
    <col min="15111" max="15111" width="10.140625" style="18" customWidth="1"/>
    <col min="15112" max="15112" width="13.28515625" style="18" customWidth="1"/>
    <col min="15113" max="15113" width="16.28515625" style="18" customWidth="1"/>
    <col min="15114" max="15114" width="24.140625" style="18" customWidth="1"/>
    <col min="15115" max="15360" width="13.7109375" style="18"/>
    <col min="15361" max="15361" width="7" style="18" customWidth="1"/>
    <col min="15362" max="15362" width="13.7109375" style="18" customWidth="1"/>
    <col min="15363" max="15363" width="31.5703125" style="18" customWidth="1"/>
    <col min="15364" max="15364" width="12.42578125" style="18" customWidth="1"/>
    <col min="15365" max="15365" width="15" style="18" customWidth="1"/>
    <col min="15366" max="15366" width="12.85546875" style="18" customWidth="1"/>
    <col min="15367" max="15367" width="10.140625" style="18" customWidth="1"/>
    <col min="15368" max="15368" width="13.28515625" style="18" customWidth="1"/>
    <col min="15369" max="15369" width="16.28515625" style="18" customWidth="1"/>
    <col min="15370" max="15370" width="24.140625" style="18" customWidth="1"/>
    <col min="15371" max="15616" width="13.7109375" style="18"/>
    <col min="15617" max="15617" width="7" style="18" customWidth="1"/>
    <col min="15618" max="15618" width="13.7109375" style="18" customWidth="1"/>
    <col min="15619" max="15619" width="31.5703125" style="18" customWidth="1"/>
    <col min="15620" max="15620" width="12.42578125" style="18" customWidth="1"/>
    <col min="15621" max="15621" width="15" style="18" customWidth="1"/>
    <col min="15622" max="15622" width="12.85546875" style="18" customWidth="1"/>
    <col min="15623" max="15623" width="10.140625" style="18" customWidth="1"/>
    <col min="15624" max="15624" width="13.28515625" style="18" customWidth="1"/>
    <col min="15625" max="15625" width="16.28515625" style="18" customWidth="1"/>
    <col min="15626" max="15626" width="24.140625" style="18" customWidth="1"/>
    <col min="15627" max="15872" width="13.7109375" style="18"/>
    <col min="15873" max="15873" width="7" style="18" customWidth="1"/>
    <col min="15874" max="15874" width="13.7109375" style="18" customWidth="1"/>
    <col min="15875" max="15875" width="31.5703125" style="18" customWidth="1"/>
    <col min="15876" max="15876" width="12.42578125" style="18" customWidth="1"/>
    <col min="15877" max="15877" width="15" style="18" customWidth="1"/>
    <col min="15878" max="15878" width="12.85546875" style="18" customWidth="1"/>
    <col min="15879" max="15879" width="10.140625" style="18" customWidth="1"/>
    <col min="15880" max="15880" width="13.28515625" style="18" customWidth="1"/>
    <col min="15881" max="15881" width="16.28515625" style="18" customWidth="1"/>
    <col min="15882" max="15882" width="24.140625" style="18" customWidth="1"/>
    <col min="15883" max="16128" width="13.7109375" style="18"/>
    <col min="16129" max="16129" width="7" style="18" customWidth="1"/>
    <col min="16130" max="16130" width="13.7109375" style="18" customWidth="1"/>
    <col min="16131" max="16131" width="31.5703125" style="18" customWidth="1"/>
    <col min="16132" max="16132" width="12.42578125" style="18" customWidth="1"/>
    <col min="16133" max="16133" width="15" style="18" customWidth="1"/>
    <col min="16134" max="16134" width="12.85546875" style="18" customWidth="1"/>
    <col min="16135" max="16135" width="10.140625" style="18" customWidth="1"/>
    <col min="16136" max="16136" width="13.28515625" style="18" customWidth="1"/>
    <col min="16137" max="16137" width="16.28515625" style="18" customWidth="1"/>
    <col min="16138" max="16138" width="24.140625" style="18" customWidth="1"/>
    <col min="16139" max="16384" width="13.7109375" style="18"/>
  </cols>
  <sheetData>
    <row r="1" spans="1:12" ht="16.5" thickBot="1">
      <c r="A1" s="150" t="s">
        <v>82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2" ht="71.25" customHeight="1" thickBot="1">
      <c r="A2" s="151" t="s">
        <v>37</v>
      </c>
      <c r="B2" s="152"/>
      <c r="C2" s="152"/>
      <c r="D2" s="152"/>
      <c r="E2" s="152"/>
      <c r="F2" s="152"/>
      <c r="G2" s="152"/>
      <c r="H2" s="152"/>
      <c r="I2" s="152"/>
      <c r="J2" s="153"/>
    </row>
    <row r="3" spans="1:12" ht="47.25" customHeight="1" thickBot="1">
      <c r="A3" s="154" t="s">
        <v>38</v>
      </c>
      <c r="B3" s="155"/>
      <c r="C3" s="155"/>
      <c r="D3" s="155"/>
      <c r="E3" s="155"/>
      <c r="F3" s="155"/>
      <c r="G3" s="155"/>
      <c r="H3" s="155"/>
      <c r="I3" s="155"/>
      <c r="J3" s="156"/>
    </row>
    <row r="4" spans="1:12" ht="75" customHeight="1">
      <c r="A4" s="20" t="s">
        <v>0</v>
      </c>
      <c r="B4" s="157" t="s">
        <v>1</v>
      </c>
      <c r="C4" s="157"/>
      <c r="D4" s="20" t="s">
        <v>2</v>
      </c>
      <c r="E4" s="21" t="s">
        <v>3</v>
      </c>
      <c r="F4" s="21" t="s">
        <v>4</v>
      </c>
      <c r="G4" s="22" t="s">
        <v>5</v>
      </c>
      <c r="H4" s="21" t="s">
        <v>6</v>
      </c>
      <c r="I4" s="22" t="s">
        <v>7</v>
      </c>
      <c r="J4" s="1" t="s">
        <v>8</v>
      </c>
      <c r="K4" s="23"/>
    </row>
    <row r="5" spans="1:12">
      <c r="A5" s="6">
        <v>1</v>
      </c>
      <c r="B5" s="158">
        <v>2</v>
      </c>
      <c r="C5" s="158"/>
      <c r="D5" s="6">
        <v>3</v>
      </c>
      <c r="E5" s="6">
        <v>4</v>
      </c>
      <c r="F5" s="7">
        <v>5</v>
      </c>
      <c r="G5" s="7">
        <v>6</v>
      </c>
      <c r="H5" s="7">
        <v>7</v>
      </c>
      <c r="I5" s="7">
        <v>8</v>
      </c>
      <c r="J5" s="8"/>
      <c r="K5" s="23"/>
    </row>
    <row r="6" spans="1:12" ht="15.75">
      <c r="A6" s="140" t="s">
        <v>39</v>
      </c>
      <c r="B6" s="141"/>
      <c r="C6" s="141"/>
      <c r="D6" s="141"/>
      <c r="E6" s="141"/>
      <c r="F6" s="141"/>
      <c r="G6" s="141"/>
      <c r="H6" s="141"/>
      <c r="I6" s="141"/>
      <c r="J6" s="142"/>
      <c r="K6" s="23"/>
    </row>
    <row r="7" spans="1:12" ht="12.75" customHeight="1">
      <c r="A7" s="24">
        <v>1</v>
      </c>
      <c r="B7" s="136" t="s">
        <v>9</v>
      </c>
      <c r="C7" s="137"/>
      <c r="D7" s="10">
        <v>231.86</v>
      </c>
      <c r="E7" s="25"/>
      <c r="F7" s="26">
        <f>D7*E7</f>
        <v>0</v>
      </c>
      <c r="G7" s="27">
        <v>23</v>
      </c>
      <c r="H7" s="26">
        <f>F7*23%</f>
        <v>0</v>
      </c>
      <c r="I7" s="26">
        <f>F7+H7</f>
        <v>0</v>
      </c>
      <c r="J7" s="28"/>
      <c r="K7" s="23"/>
    </row>
    <row r="8" spans="1:12" ht="48" customHeight="1">
      <c r="A8" s="138" t="s">
        <v>40</v>
      </c>
      <c r="B8" s="139"/>
      <c r="C8" s="139"/>
      <c r="D8" s="29">
        <f>SUM(D7:D7)</f>
        <v>231.86</v>
      </c>
      <c r="E8" s="30"/>
      <c r="F8" s="31">
        <f>SUM(F7:F7)</f>
        <v>0</v>
      </c>
      <c r="G8" s="32">
        <v>23</v>
      </c>
      <c r="H8" s="31">
        <f>SUM(H7:H7)</f>
        <v>0</v>
      </c>
      <c r="I8" s="31">
        <f>SUM(I7:I7)</f>
        <v>0</v>
      </c>
      <c r="J8" s="28"/>
      <c r="K8" s="23"/>
    </row>
    <row r="9" spans="1:12" ht="15.75">
      <c r="A9" s="140" t="s">
        <v>41</v>
      </c>
      <c r="B9" s="141"/>
      <c r="C9" s="141"/>
      <c r="D9" s="141"/>
      <c r="E9" s="141"/>
      <c r="F9" s="141"/>
      <c r="G9" s="141"/>
      <c r="H9" s="141"/>
      <c r="I9" s="141"/>
      <c r="J9" s="142"/>
      <c r="K9" s="23"/>
    </row>
    <row r="10" spans="1:12" ht="12.75" customHeight="1">
      <c r="A10" s="24">
        <v>1</v>
      </c>
      <c r="B10" s="143" t="s">
        <v>9</v>
      </c>
      <c r="C10" s="144"/>
      <c r="D10" s="10">
        <v>2700.06</v>
      </c>
      <c r="E10" s="25">
        <f>E7</f>
        <v>0</v>
      </c>
      <c r="F10" s="26">
        <f>D10*E10</f>
        <v>0</v>
      </c>
      <c r="G10" s="27">
        <v>23</v>
      </c>
      <c r="H10" s="26">
        <f>F10*23%</f>
        <v>0</v>
      </c>
      <c r="I10" s="26">
        <f>F10+H10</f>
        <v>0</v>
      </c>
      <c r="J10" s="28"/>
      <c r="K10" s="23"/>
    </row>
    <row r="11" spans="1:12" ht="50.1" customHeight="1">
      <c r="A11" s="145" t="s">
        <v>42</v>
      </c>
      <c r="B11" s="146"/>
      <c r="C11" s="146"/>
      <c r="D11" s="29">
        <f>SUM(D10:D10)</f>
        <v>2700.06</v>
      </c>
      <c r="E11" s="30"/>
      <c r="F11" s="31">
        <f>SUM(F10:F10)</f>
        <v>0</v>
      </c>
      <c r="G11" s="32">
        <v>23</v>
      </c>
      <c r="H11" s="31">
        <f>SUM(H10:H10)</f>
        <v>0</v>
      </c>
      <c r="I11" s="31">
        <f>SUM(I10:I10)</f>
        <v>0</v>
      </c>
      <c r="J11" s="28"/>
      <c r="K11" s="33"/>
      <c r="L11" s="34"/>
    </row>
    <row r="12" spans="1:12" ht="15.75">
      <c r="A12" s="147" t="s">
        <v>43</v>
      </c>
      <c r="B12" s="148"/>
      <c r="C12" s="148"/>
      <c r="D12" s="148"/>
      <c r="E12" s="148"/>
      <c r="F12" s="148"/>
      <c r="G12" s="148"/>
      <c r="H12" s="148"/>
      <c r="I12" s="148"/>
      <c r="J12" s="149"/>
      <c r="K12" s="23"/>
    </row>
    <row r="13" spans="1:12" ht="12.75" customHeight="1">
      <c r="A13" s="24">
        <v>1</v>
      </c>
      <c r="B13" s="136" t="s">
        <v>9</v>
      </c>
      <c r="C13" s="137"/>
      <c r="D13" s="10">
        <v>15000.37</v>
      </c>
      <c r="E13" s="25">
        <f>E7</f>
        <v>0</v>
      </c>
      <c r="F13" s="26">
        <f>D13*E13</f>
        <v>0</v>
      </c>
      <c r="G13" s="27">
        <v>23</v>
      </c>
      <c r="H13" s="26">
        <f>F13*23%</f>
        <v>0</v>
      </c>
      <c r="I13" s="26">
        <f>F13+H13</f>
        <v>0</v>
      </c>
      <c r="J13" s="35"/>
      <c r="K13" s="23"/>
    </row>
    <row r="14" spans="1:12" ht="50.1" customHeight="1">
      <c r="A14" s="145" t="s">
        <v>44</v>
      </c>
      <c r="B14" s="146"/>
      <c r="C14" s="146"/>
      <c r="D14" s="36">
        <f>SUM(D13:D13)</f>
        <v>15000.37</v>
      </c>
      <c r="E14" s="30"/>
      <c r="F14" s="31">
        <f>SUM(F13:F13)</f>
        <v>0</v>
      </c>
      <c r="G14" s="32">
        <v>23</v>
      </c>
      <c r="H14" s="31">
        <f>SUM(H13:H13)</f>
        <v>0</v>
      </c>
      <c r="I14" s="31">
        <f>SUM(I13:I13)</f>
        <v>0</v>
      </c>
      <c r="J14" s="28"/>
      <c r="K14" s="37"/>
      <c r="L14" s="38"/>
    </row>
    <row r="15" spans="1:12" s="40" customFormat="1" ht="16.5" thickBot="1">
      <c r="A15" s="39"/>
      <c r="B15" s="39"/>
      <c r="C15" s="39"/>
      <c r="D15" s="39"/>
      <c r="E15" s="39"/>
      <c r="F15" s="39"/>
      <c r="G15" s="39"/>
      <c r="H15" s="39"/>
      <c r="I15" s="39"/>
      <c r="J15" s="39"/>
    </row>
    <row r="16" spans="1:12" ht="47.25" customHeight="1" thickBot="1">
      <c r="A16" s="167" t="s">
        <v>45</v>
      </c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1" ht="75" customHeight="1">
      <c r="A17" s="3" t="s">
        <v>0</v>
      </c>
      <c r="B17" s="170" t="s">
        <v>1</v>
      </c>
      <c r="C17" s="171"/>
      <c r="D17" s="3" t="s">
        <v>2</v>
      </c>
      <c r="E17" s="4" t="s">
        <v>3</v>
      </c>
      <c r="F17" s="4" t="s">
        <v>4</v>
      </c>
      <c r="G17" s="5" t="s">
        <v>5</v>
      </c>
      <c r="H17" s="4" t="s">
        <v>6</v>
      </c>
      <c r="I17" s="5" t="s">
        <v>7</v>
      </c>
      <c r="J17" s="2" t="s">
        <v>8</v>
      </c>
    </row>
    <row r="18" spans="1:11" ht="12.75" customHeight="1">
      <c r="A18" s="41">
        <v>1</v>
      </c>
      <c r="B18" s="172">
        <v>2</v>
      </c>
      <c r="C18" s="173"/>
      <c r="D18" s="41">
        <v>3</v>
      </c>
      <c r="E18" s="41">
        <v>4</v>
      </c>
      <c r="F18" s="42">
        <v>5</v>
      </c>
      <c r="G18" s="42">
        <v>6</v>
      </c>
      <c r="H18" s="42">
        <v>7</v>
      </c>
      <c r="I18" s="42">
        <v>8</v>
      </c>
      <c r="J18" s="43"/>
    </row>
    <row r="19" spans="1:11" ht="15.75">
      <c r="A19" s="140" t="s">
        <v>39</v>
      </c>
      <c r="B19" s="141"/>
      <c r="C19" s="141"/>
      <c r="D19" s="141"/>
      <c r="E19" s="141"/>
      <c r="F19" s="141"/>
      <c r="G19" s="141"/>
      <c r="H19" s="141"/>
      <c r="I19" s="141"/>
      <c r="J19" s="174"/>
    </row>
    <row r="20" spans="1:11" ht="12.75" customHeight="1">
      <c r="A20" s="24">
        <v>1</v>
      </c>
      <c r="B20" s="143" t="s">
        <v>10</v>
      </c>
      <c r="C20" s="144"/>
      <c r="D20" s="25">
        <v>1231</v>
      </c>
      <c r="E20" s="44"/>
      <c r="F20" s="45">
        <f>D20*E20</f>
        <v>0</v>
      </c>
      <c r="G20" s="46">
        <v>8</v>
      </c>
      <c r="H20" s="45">
        <f>F20*8%</f>
        <v>0</v>
      </c>
      <c r="I20" s="45">
        <f>F20+H20</f>
        <v>0</v>
      </c>
      <c r="J20" s="35"/>
    </row>
    <row r="21" spans="1:11" ht="12.75" customHeight="1">
      <c r="A21" s="24">
        <v>2</v>
      </c>
      <c r="B21" s="159" t="s">
        <v>11</v>
      </c>
      <c r="C21" s="160"/>
      <c r="D21" s="25">
        <v>3898</v>
      </c>
      <c r="E21" s="47">
        <f>E20</f>
        <v>0</v>
      </c>
      <c r="F21" s="45">
        <f>D21*E21</f>
        <v>0</v>
      </c>
      <c r="G21" s="46">
        <v>8</v>
      </c>
      <c r="H21" s="45">
        <f>F21*8%</f>
        <v>0</v>
      </c>
      <c r="I21" s="45">
        <f>F21+H21</f>
        <v>0</v>
      </c>
      <c r="J21" s="43"/>
    </row>
    <row r="22" spans="1:11" ht="12.75" customHeight="1">
      <c r="A22" s="24">
        <v>3</v>
      </c>
      <c r="B22" s="161" t="s">
        <v>12</v>
      </c>
      <c r="C22" s="162"/>
      <c r="D22" s="25">
        <v>1556</v>
      </c>
      <c r="E22" s="47">
        <f>E20</f>
        <v>0</v>
      </c>
      <c r="F22" s="45">
        <f>D22*E22</f>
        <v>0</v>
      </c>
      <c r="G22" s="46">
        <v>8</v>
      </c>
      <c r="H22" s="45">
        <f>F22*8%</f>
        <v>0</v>
      </c>
      <c r="I22" s="45">
        <f>F22+H22</f>
        <v>0</v>
      </c>
      <c r="J22" s="48"/>
    </row>
    <row r="23" spans="1:11" ht="12.75" customHeight="1">
      <c r="A23" s="24"/>
      <c r="B23" s="136" t="s">
        <v>13</v>
      </c>
      <c r="C23" s="137"/>
      <c r="D23" s="49">
        <f>SUM(D20:D22)</f>
        <v>6685</v>
      </c>
      <c r="E23" s="50"/>
      <c r="F23" s="51">
        <f>SUM(F20:F22)</f>
        <v>0</v>
      </c>
      <c r="G23" s="52"/>
      <c r="H23" s="51"/>
      <c r="I23" s="51"/>
      <c r="J23" s="48"/>
    </row>
    <row r="24" spans="1:11" ht="33.75" customHeight="1">
      <c r="A24" s="138" t="s">
        <v>46</v>
      </c>
      <c r="B24" s="139"/>
      <c r="C24" s="139"/>
      <c r="D24" s="139"/>
      <c r="E24" s="163"/>
      <c r="F24" s="53">
        <f>F23</f>
        <v>0</v>
      </c>
      <c r="G24" s="14">
        <v>8</v>
      </c>
      <c r="H24" s="15">
        <f>F24*8%</f>
        <v>0</v>
      </c>
      <c r="I24" s="15">
        <f>F24+H24</f>
        <v>0</v>
      </c>
      <c r="J24" s="54"/>
      <c r="K24" s="19"/>
    </row>
    <row r="25" spans="1:11" ht="33.75" customHeight="1">
      <c r="A25" s="164" t="s">
        <v>14</v>
      </c>
      <c r="B25" s="165"/>
      <c r="C25" s="165"/>
      <c r="D25" s="165"/>
      <c r="E25" s="165"/>
      <c r="F25" s="165"/>
      <c r="G25" s="165"/>
      <c r="H25" s="165"/>
      <c r="I25" s="165"/>
      <c r="J25" s="166"/>
    </row>
    <row r="26" spans="1:11" s="40" customFormat="1" ht="16.5" thickBot="1">
      <c r="A26" s="39"/>
      <c r="B26" s="39"/>
      <c r="C26" s="39"/>
      <c r="D26" s="39"/>
      <c r="E26" s="39"/>
      <c r="F26" s="39"/>
      <c r="G26" s="39"/>
      <c r="H26" s="39"/>
      <c r="I26" s="39"/>
      <c r="J26" s="39"/>
    </row>
    <row r="27" spans="1:11" ht="47.25" customHeight="1" thickBot="1">
      <c r="A27" s="167" t="s">
        <v>45</v>
      </c>
      <c r="B27" s="168"/>
      <c r="C27" s="168"/>
      <c r="D27" s="168"/>
      <c r="E27" s="168"/>
      <c r="F27" s="168"/>
      <c r="G27" s="168"/>
      <c r="H27" s="168"/>
      <c r="I27" s="168"/>
      <c r="J27" s="169"/>
    </row>
    <row r="28" spans="1:11" ht="75" customHeight="1">
      <c r="A28" s="3" t="s">
        <v>0</v>
      </c>
      <c r="B28" s="170" t="s">
        <v>1</v>
      </c>
      <c r="C28" s="171"/>
      <c r="D28" s="3" t="s">
        <v>2</v>
      </c>
      <c r="E28" s="4" t="s">
        <v>3</v>
      </c>
      <c r="F28" s="4" t="s">
        <v>4</v>
      </c>
      <c r="G28" s="5" t="s">
        <v>5</v>
      </c>
      <c r="H28" s="4" t="s">
        <v>6</v>
      </c>
      <c r="I28" s="5" t="s">
        <v>7</v>
      </c>
      <c r="J28" s="2" t="s">
        <v>8</v>
      </c>
    </row>
    <row r="29" spans="1:11" ht="12.75" customHeight="1">
      <c r="A29" s="41">
        <v>1</v>
      </c>
      <c r="B29" s="172">
        <v>2</v>
      </c>
      <c r="C29" s="173"/>
      <c r="D29" s="41">
        <v>3</v>
      </c>
      <c r="E29" s="41">
        <v>4</v>
      </c>
      <c r="F29" s="42">
        <v>5</v>
      </c>
      <c r="G29" s="42">
        <v>6</v>
      </c>
      <c r="H29" s="42">
        <v>7</v>
      </c>
      <c r="I29" s="42">
        <v>8</v>
      </c>
      <c r="J29" s="43"/>
    </row>
    <row r="30" spans="1:11" ht="15.75">
      <c r="A30" s="140" t="s">
        <v>41</v>
      </c>
      <c r="B30" s="141"/>
      <c r="C30" s="141"/>
      <c r="D30" s="141"/>
      <c r="E30" s="141"/>
      <c r="F30" s="141"/>
      <c r="G30" s="141"/>
      <c r="H30" s="141"/>
      <c r="I30" s="141"/>
      <c r="J30" s="174"/>
    </row>
    <row r="31" spans="1:11" ht="12.75" customHeight="1">
      <c r="A31" s="24">
        <v>1</v>
      </c>
      <c r="B31" s="143" t="s">
        <v>10</v>
      </c>
      <c r="C31" s="144"/>
      <c r="D31" s="25">
        <v>1436</v>
      </c>
      <c r="E31" s="44">
        <f>E20</f>
        <v>0</v>
      </c>
      <c r="F31" s="45">
        <f>D31*E31</f>
        <v>0</v>
      </c>
      <c r="G31" s="46">
        <v>8</v>
      </c>
      <c r="H31" s="45">
        <f>F31*8%</f>
        <v>0</v>
      </c>
      <c r="I31" s="45">
        <f>F31+H31</f>
        <v>0</v>
      </c>
      <c r="J31" s="35"/>
      <c r="K31" s="38"/>
    </row>
    <row r="32" spans="1:11" ht="12.75" customHeight="1">
      <c r="A32" s="24">
        <v>2</v>
      </c>
      <c r="B32" s="159" t="s">
        <v>11</v>
      </c>
      <c r="C32" s="160"/>
      <c r="D32" s="25">
        <v>8802</v>
      </c>
      <c r="E32" s="47">
        <f>E31</f>
        <v>0</v>
      </c>
      <c r="F32" s="45">
        <f>D32*E32</f>
        <v>0</v>
      </c>
      <c r="G32" s="46">
        <v>8</v>
      </c>
      <c r="H32" s="45">
        <f>F32*8%</f>
        <v>0</v>
      </c>
      <c r="I32" s="45">
        <f>F32+H32</f>
        <v>0</v>
      </c>
      <c r="J32" s="43"/>
      <c r="K32" s="38"/>
    </row>
    <row r="33" spans="1:11" ht="12.75" customHeight="1">
      <c r="A33" s="24">
        <v>3</v>
      </c>
      <c r="B33" s="161" t="s">
        <v>12</v>
      </c>
      <c r="C33" s="162"/>
      <c r="D33" s="25">
        <v>18801</v>
      </c>
      <c r="E33" s="47">
        <f>E31</f>
        <v>0</v>
      </c>
      <c r="F33" s="45">
        <f>D33*E33</f>
        <v>0</v>
      </c>
      <c r="G33" s="46">
        <v>8</v>
      </c>
      <c r="H33" s="45">
        <f>F33*8%</f>
        <v>0</v>
      </c>
      <c r="I33" s="45">
        <f>F33+H33</f>
        <v>0</v>
      </c>
      <c r="J33" s="48"/>
      <c r="K33" s="38"/>
    </row>
    <row r="34" spans="1:11" ht="12.75" customHeight="1">
      <c r="A34" s="24"/>
      <c r="B34" s="136" t="s">
        <v>13</v>
      </c>
      <c r="C34" s="137"/>
      <c r="D34" s="49">
        <f>SUM(D31:D33)</f>
        <v>29039</v>
      </c>
      <c r="E34" s="50"/>
      <c r="F34" s="51">
        <f>SUM(F31:F33)</f>
        <v>0</v>
      </c>
      <c r="G34" s="52"/>
      <c r="H34" s="51"/>
      <c r="I34" s="51"/>
      <c r="J34" s="48"/>
    </row>
    <row r="35" spans="1:11" ht="33.75" customHeight="1">
      <c r="A35" s="138" t="s">
        <v>47</v>
      </c>
      <c r="B35" s="139"/>
      <c r="C35" s="139"/>
      <c r="D35" s="139"/>
      <c r="E35" s="163"/>
      <c r="F35" s="53">
        <f>F34</f>
        <v>0</v>
      </c>
      <c r="G35" s="14">
        <v>8</v>
      </c>
      <c r="H35" s="15">
        <f>F35*8%</f>
        <v>0</v>
      </c>
      <c r="I35" s="15">
        <f>F35+H35</f>
        <v>0</v>
      </c>
      <c r="J35" s="54"/>
      <c r="K35" s="19"/>
    </row>
    <row r="36" spans="1:11" ht="33.75" customHeight="1">
      <c r="A36" s="164" t="s">
        <v>14</v>
      </c>
      <c r="B36" s="165"/>
      <c r="C36" s="165"/>
      <c r="D36" s="165"/>
      <c r="E36" s="165"/>
      <c r="F36" s="165"/>
      <c r="G36" s="165"/>
      <c r="H36" s="165"/>
      <c r="I36" s="165"/>
      <c r="J36" s="166"/>
      <c r="K36" s="38"/>
    </row>
    <row r="37" spans="1:11" ht="75" customHeight="1">
      <c r="A37" s="3" t="s">
        <v>0</v>
      </c>
      <c r="B37" s="175" t="s">
        <v>1</v>
      </c>
      <c r="C37" s="175"/>
      <c r="D37" s="3" t="s">
        <v>2</v>
      </c>
      <c r="E37" s="4" t="s">
        <v>3</v>
      </c>
      <c r="F37" s="4" t="s">
        <v>4</v>
      </c>
      <c r="G37" s="5" t="s">
        <v>5</v>
      </c>
      <c r="H37" s="4" t="s">
        <v>6</v>
      </c>
      <c r="I37" s="5" t="s">
        <v>7</v>
      </c>
      <c r="J37" s="2" t="s">
        <v>8</v>
      </c>
    </row>
    <row r="38" spans="1:11" ht="12.75" customHeight="1">
      <c r="A38" s="41">
        <v>1</v>
      </c>
      <c r="B38" s="172">
        <v>2</v>
      </c>
      <c r="C38" s="173"/>
      <c r="D38" s="41">
        <v>3</v>
      </c>
      <c r="E38" s="41">
        <v>4</v>
      </c>
      <c r="F38" s="42">
        <v>5</v>
      </c>
      <c r="G38" s="42">
        <v>6</v>
      </c>
      <c r="H38" s="42">
        <v>7</v>
      </c>
      <c r="I38" s="42">
        <v>8</v>
      </c>
      <c r="J38" s="43"/>
    </row>
    <row r="39" spans="1:11" ht="15.75">
      <c r="A39" s="140" t="s">
        <v>43</v>
      </c>
      <c r="B39" s="141"/>
      <c r="C39" s="141"/>
      <c r="D39" s="141"/>
      <c r="E39" s="141"/>
      <c r="F39" s="141"/>
      <c r="G39" s="141"/>
      <c r="H39" s="141"/>
      <c r="I39" s="141"/>
      <c r="J39" s="174"/>
    </row>
    <row r="40" spans="1:11" ht="12.75" customHeight="1">
      <c r="A40" s="24">
        <v>1</v>
      </c>
      <c r="B40" s="143" t="s">
        <v>10</v>
      </c>
      <c r="C40" s="144"/>
      <c r="D40" s="25">
        <v>3826</v>
      </c>
      <c r="E40" s="44">
        <f>E31</f>
        <v>0</v>
      </c>
      <c r="F40" s="45">
        <f>D40*E40</f>
        <v>0</v>
      </c>
      <c r="G40" s="46">
        <v>8</v>
      </c>
      <c r="H40" s="45">
        <f>F40*8%</f>
        <v>0</v>
      </c>
      <c r="I40" s="45">
        <f>F40+H40</f>
        <v>0</v>
      </c>
      <c r="J40" s="35"/>
      <c r="K40" s="38"/>
    </row>
    <row r="41" spans="1:11" ht="12.75" customHeight="1">
      <c r="A41" s="24">
        <v>2</v>
      </c>
      <c r="B41" s="159" t="s">
        <v>11</v>
      </c>
      <c r="C41" s="160"/>
      <c r="D41" s="25">
        <v>7430</v>
      </c>
      <c r="E41" s="47">
        <f>E40</f>
        <v>0</v>
      </c>
      <c r="F41" s="45">
        <f>D41*E41</f>
        <v>0</v>
      </c>
      <c r="G41" s="46">
        <v>8</v>
      </c>
      <c r="H41" s="45">
        <f>F41*8%</f>
        <v>0</v>
      </c>
      <c r="I41" s="45">
        <f>F41+H41</f>
        <v>0</v>
      </c>
      <c r="J41" s="43"/>
      <c r="K41" s="38"/>
    </row>
    <row r="42" spans="1:11" ht="12.75" customHeight="1">
      <c r="A42" s="24">
        <v>3</v>
      </c>
      <c r="B42" s="161" t="s">
        <v>12</v>
      </c>
      <c r="C42" s="162"/>
      <c r="D42" s="25">
        <v>8729</v>
      </c>
      <c r="E42" s="47">
        <f>E41</f>
        <v>0</v>
      </c>
      <c r="F42" s="45">
        <f>D42*E42</f>
        <v>0</v>
      </c>
      <c r="G42" s="46">
        <v>8</v>
      </c>
      <c r="H42" s="45">
        <f>F42*8%</f>
        <v>0</v>
      </c>
      <c r="I42" s="45">
        <f>F42+H42</f>
        <v>0</v>
      </c>
      <c r="J42" s="48"/>
      <c r="K42" s="38"/>
    </row>
    <row r="43" spans="1:11">
      <c r="A43" s="24"/>
      <c r="B43" s="136" t="s">
        <v>13</v>
      </c>
      <c r="C43" s="137"/>
      <c r="D43" s="49">
        <f>SUM(D40:D42)</f>
        <v>19985</v>
      </c>
      <c r="E43" s="55"/>
      <c r="F43" s="51">
        <f>SUM(F40:F42)</f>
        <v>0</v>
      </c>
      <c r="G43" s="52"/>
      <c r="H43" s="51"/>
      <c r="I43" s="51"/>
      <c r="J43" s="48"/>
    </row>
    <row r="44" spans="1:11" ht="33.75" customHeight="1">
      <c r="A44" s="138" t="s">
        <v>48</v>
      </c>
      <c r="B44" s="139"/>
      <c r="C44" s="139"/>
      <c r="D44" s="139"/>
      <c r="E44" s="163"/>
      <c r="F44" s="53">
        <f>F43</f>
        <v>0</v>
      </c>
      <c r="G44" s="14">
        <v>8</v>
      </c>
      <c r="H44" s="15">
        <f>F44*8%</f>
        <v>0</v>
      </c>
      <c r="I44" s="15">
        <f>F44+H44</f>
        <v>0</v>
      </c>
      <c r="J44" s="54"/>
    </row>
    <row r="45" spans="1:11" ht="33.75" customHeight="1" thickBot="1">
      <c r="A45" s="176" t="s">
        <v>14</v>
      </c>
      <c r="B45" s="177"/>
      <c r="C45" s="177"/>
      <c r="D45" s="177"/>
      <c r="E45" s="177"/>
      <c r="F45" s="177"/>
      <c r="G45" s="177"/>
      <c r="H45" s="177"/>
      <c r="I45" s="177"/>
      <c r="J45" s="178"/>
      <c r="K45" s="38"/>
    </row>
    <row r="46" spans="1:11" ht="47.25" customHeight="1" thickBot="1">
      <c r="A46" s="179" t="s">
        <v>49</v>
      </c>
      <c r="B46" s="180"/>
      <c r="C46" s="180"/>
      <c r="D46" s="180"/>
      <c r="E46" s="180"/>
      <c r="F46" s="180"/>
      <c r="G46" s="180"/>
      <c r="H46" s="180"/>
      <c r="I46" s="180"/>
      <c r="J46" s="181"/>
    </row>
    <row r="47" spans="1:11" ht="75" customHeight="1">
      <c r="A47" s="3" t="s">
        <v>0</v>
      </c>
      <c r="B47" s="175" t="s">
        <v>1</v>
      </c>
      <c r="C47" s="175"/>
      <c r="D47" s="3" t="s">
        <v>2</v>
      </c>
      <c r="E47" s="4" t="s">
        <v>3</v>
      </c>
      <c r="F47" s="4" t="s">
        <v>4</v>
      </c>
      <c r="G47" s="5" t="s">
        <v>5</v>
      </c>
      <c r="H47" s="4" t="s">
        <v>6</v>
      </c>
      <c r="I47" s="5" t="s">
        <v>7</v>
      </c>
      <c r="J47" s="2" t="s">
        <v>8</v>
      </c>
    </row>
    <row r="48" spans="1:11">
      <c r="A48" s="41">
        <v>1</v>
      </c>
      <c r="B48" s="172">
        <v>2</v>
      </c>
      <c r="C48" s="173"/>
      <c r="D48" s="41">
        <v>3</v>
      </c>
      <c r="E48" s="41">
        <v>4</v>
      </c>
      <c r="F48" s="42">
        <v>5</v>
      </c>
      <c r="G48" s="42">
        <v>6</v>
      </c>
      <c r="H48" s="42">
        <v>7</v>
      </c>
      <c r="I48" s="42">
        <v>8</v>
      </c>
      <c r="J48" s="43"/>
    </row>
    <row r="49" spans="1:10" ht="15.75">
      <c r="A49" s="140" t="s">
        <v>39</v>
      </c>
      <c r="B49" s="141"/>
      <c r="C49" s="141"/>
      <c r="D49" s="141"/>
      <c r="E49" s="141"/>
      <c r="F49" s="141"/>
      <c r="G49" s="141"/>
      <c r="H49" s="141"/>
      <c r="I49" s="141"/>
      <c r="J49" s="174"/>
    </row>
    <row r="50" spans="1:10" ht="12.75" customHeight="1">
      <c r="A50" s="56">
        <v>1</v>
      </c>
      <c r="B50" s="161" t="s">
        <v>50</v>
      </c>
      <c r="C50" s="162"/>
      <c r="D50" s="25">
        <v>20108</v>
      </c>
      <c r="E50" s="47"/>
      <c r="F50" s="45">
        <f>D50*E50</f>
        <v>0</v>
      </c>
      <c r="G50" s="46">
        <v>8</v>
      </c>
      <c r="H50" s="45">
        <f>F50*8%</f>
        <v>0</v>
      </c>
      <c r="I50" s="45">
        <f>F50+H50</f>
        <v>0</v>
      </c>
      <c r="J50" s="57"/>
    </row>
    <row r="51" spans="1:10" ht="12.75" customHeight="1">
      <c r="A51" s="56">
        <v>2</v>
      </c>
      <c r="B51" s="161" t="s">
        <v>51</v>
      </c>
      <c r="C51" s="162"/>
      <c r="D51" s="25">
        <v>13158</v>
      </c>
      <c r="E51" s="47"/>
      <c r="F51" s="45">
        <f>D51*E51</f>
        <v>0</v>
      </c>
      <c r="G51" s="46">
        <v>8</v>
      </c>
      <c r="H51" s="45">
        <f>F51*8%</f>
        <v>0</v>
      </c>
      <c r="I51" s="45">
        <f>F51+H51</f>
        <v>0</v>
      </c>
      <c r="J51" s="57"/>
    </row>
    <row r="52" spans="1:10" ht="12.75" customHeight="1">
      <c r="A52" s="56"/>
      <c r="B52" s="136" t="s">
        <v>15</v>
      </c>
      <c r="C52" s="137"/>
      <c r="D52" s="49">
        <f>SUM(D50:D51)</f>
        <v>33266</v>
      </c>
      <c r="E52" s="50"/>
      <c r="F52" s="51">
        <f>SUM(F50:F51)</f>
        <v>0</v>
      </c>
      <c r="G52" s="52"/>
      <c r="H52" s="51"/>
      <c r="I52" s="51"/>
      <c r="J52" s="58"/>
    </row>
    <row r="53" spans="1:10" ht="33.75" customHeight="1" thickBot="1">
      <c r="A53" s="182" t="s">
        <v>52</v>
      </c>
      <c r="B53" s="183"/>
      <c r="C53" s="183"/>
      <c r="D53" s="183"/>
      <c r="E53" s="184"/>
      <c r="F53" s="11">
        <f>F52</f>
        <v>0</v>
      </c>
      <c r="G53" s="12">
        <v>8</v>
      </c>
      <c r="H53" s="13">
        <f>F53*8%</f>
        <v>0</v>
      </c>
      <c r="I53" s="13">
        <f>F53+H53</f>
        <v>0</v>
      </c>
      <c r="J53" s="59"/>
    </row>
    <row r="54" spans="1:10" ht="34.5" customHeight="1" thickBot="1">
      <c r="A54" s="185" t="s">
        <v>53</v>
      </c>
      <c r="B54" s="186"/>
      <c r="C54" s="186"/>
      <c r="D54" s="186"/>
      <c r="E54" s="186"/>
      <c r="F54" s="186"/>
      <c r="G54" s="186"/>
      <c r="H54" s="186"/>
      <c r="I54" s="186"/>
      <c r="J54" s="187"/>
    </row>
    <row r="55" spans="1:10" ht="47.25" customHeight="1" thickBot="1">
      <c r="A55" s="179" t="s">
        <v>49</v>
      </c>
      <c r="B55" s="180"/>
      <c r="C55" s="180"/>
      <c r="D55" s="180"/>
      <c r="E55" s="180"/>
      <c r="F55" s="180"/>
      <c r="G55" s="180"/>
      <c r="H55" s="180"/>
      <c r="I55" s="180"/>
      <c r="J55" s="181"/>
    </row>
    <row r="56" spans="1:10" ht="75" customHeight="1">
      <c r="A56" s="3" t="s">
        <v>0</v>
      </c>
      <c r="B56" s="175" t="s">
        <v>1</v>
      </c>
      <c r="C56" s="175"/>
      <c r="D56" s="3" t="s">
        <v>2</v>
      </c>
      <c r="E56" s="4" t="s">
        <v>3</v>
      </c>
      <c r="F56" s="4" t="s">
        <v>4</v>
      </c>
      <c r="G56" s="5" t="s">
        <v>5</v>
      </c>
      <c r="H56" s="4" t="s">
        <v>6</v>
      </c>
      <c r="I56" s="5" t="s">
        <v>7</v>
      </c>
      <c r="J56" s="2" t="s">
        <v>8</v>
      </c>
    </row>
    <row r="57" spans="1:10">
      <c r="A57" s="41">
        <v>1</v>
      </c>
      <c r="B57" s="172">
        <v>2</v>
      </c>
      <c r="C57" s="173"/>
      <c r="D57" s="41">
        <v>3</v>
      </c>
      <c r="E57" s="41">
        <v>4</v>
      </c>
      <c r="F57" s="42">
        <v>5</v>
      </c>
      <c r="G57" s="42">
        <v>6</v>
      </c>
      <c r="H57" s="42">
        <v>7</v>
      </c>
      <c r="I57" s="42">
        <v>8</v>
      </c>
      <c r="J57" s="43"/>
    </row>
    <row r="58" spans="1:10" ht="15.75">
      <c r="A58" s="140" t="s">
        <v>39</v>
      </c>
      <c r="B58" s="141"/>
      <c r="C58" s="141"/>
      <c r="D58" s="141"/>
      <c r="E58" s="141"/>
      <c r="F58" s="141"/>
      <c r="G58" s="141"/>
      <c r="H58" s="141"/>
      <c r="I58" s="141"/>
      <c r="J58" s="174"/>
    </row>
    <row r="59" spans="1:10" ht="12.75" customHeight="1">
      <c r="A59" s="56">
        <v>1</v>
      </c>
      <c r="B59" s="161" t="s">
        <v>54</v>
      </c>
      <c r="C59" s="162"/>
      <c r="D59" s="25">
        <v>7883</v>
      </c>
      <c r="E59" s="47">
        <f>E50</f>
        <v>0</v>
      </c>
      <c r="F59" s="45">
        <f>D59*E59</f>
        <v>0</v>
      </c>
      <c r="G59" s="46">
        <v>8</v>
      </c>
      <c r="H59" s="45">
        <f>F59*8%</f>
        <v>0</v>
      </c>
      <c r="I59" s="45">
        <f>F59+H59</f>
        <v>0</v>
      </c>
      <c r="J59" s="57"/>
    </row>
    <row r="60" spans="1:10" ht="12.75" customHeight="1">
      <c r="A60" s="56">
        <v>2</v>
      </c>
      <c r="B60" s="161" t="s">
        <v>55</v>
      </c>
      <c r="C60" s="162"/>
      <c r="D60" s="25">
        <v>525</v>
      </c>
      <c r="E60" s="47">
        <f>E51</f>
        <v>0</v>
      </c>
      <c r="F60" s="45">
        <f>D60*E60</f>
        <v>0</v>
      </c>
      <c r="G60" s="46">
        <v>8</v>
      </c>
      <c r="H60" s="45">
        <f>F60*8%</f>
        <v>0</v>
      </c>
      <c r="I60" s="45">
        <f>F60+H60</f>
        <v>0</v>
      </c>
      <c r="J60" s="57"/>
    </row>
    <row r="61" spans="1:10" ht="12.75" customHeight="1">
      <c r="A61" s="56"/>
      <c r="B61" s="136" t="s">
        <v>15</v>
      </c>
      <c r="C61" s="137"/>
      <c r="D61" s="49">
        <f>SUM(D59:D60)</f>
        <v>8408</v>
      </c>
      <c r="E61" s="50"/>
      <c r="F61" s="51">
        <f>SUM(F59:F60)</f>
        <v>0</v>
      </c>
      <c r="G61" s="52"/>
      <c r="H61" s="51"/>
      <c r="I61" s="51"/>
      <c r="J61" s="58"/>
    </row>
    <row r="62" spans="1:10" ht="33.75" customHeight="1">
      <c r="A62" s="182" t="s">
        <v>56</v>
      </c>
      <c r="B62" s="183"/>
      <c r="C62" s="183"/>
      <c r="D62" s="183"/>
      <c r="E62" s="184"/>
      <c r="F62" s="9">
        <f>F61</f>
        <v>0</v>
      </c>
      <c r="G62" s="60">
        <v>8</v>
      </c>
      <c r="H62" s="13">
        <f>F62*8%</f>
        <v>0</v>
      </c>
      <c r="I62" s="13">
        <f>F62+H62</f>
        <v>0</v>
      </c>
      <c r="J62" s="61"/>
    </row>
    <row r="63" spans="1:10" ht="33.75" customHeight="1" thickBot="1">
      <c r="A63" s="188" t="s">
        <v>16</v>
      </c>
      <c r="B63" s="189"/>
      <c r="C63" s="189"/>
      <c r="D63" s="189"/>
      <c r="E63" s="189"/>
      <c r="F63" s="189"/>
      <c r="G63" s="189"/>
      <c r="H63" s="189"/>
      <c r="I63" s="189"/>
      <c r="J63" s="189"/>
    </row>
    <row r="64" spans="1:10" ht="47.25" customHeight="1" thickBot="1">
      <c r="A64" s="179" t="s">
        <v>49</v>
      </c>
      <c r="B64" s="180"/>
      <c r="C64" s="180"/>
      <c r="D64" s="180"/>
      <c r="E64" s="180"/>
      <c r="F64" s="180"/>
      <c r="G64" s="180"/>
      <c r="H64" s="180"/>
      <c r="I64" s="180"/>
      <c r="J64" s="181"/>
    </row>
    <row r="65" spans="1:11" ht="75" customHeight="1">
      <c r="A65" s="3" t="s">
        <v>0</v>
      </c>
      <c r="B65" s="175" t="s">
        <v>1</v>
      </c>
      <c r="C65" s="175"/>
      <c r="D65" s="3" t="s">
        <v>2</v>
      </c>
      <c r="E65" s="4" t="s">
        <v>3</v>
      </c>
      <c r="F65" s="4" t="s">
        <v>4</v>
      </c>
      <c r="G65" s="5" t="s">
        <v>5</v>
      </c>
      <c r="H65" s="4" t="s">
        <v>6</v>
      </c>
      <c r="I65" s="5" t="s">
        <v>7</v>
      </c>
      <c r="J65" s="2" t="s">
        <v>8</v>
      </c>
    </row>
    <row r="66" spans="1:11">
      <c r="A66" s="41">
        <v>1</v>
      </c>
      <c r="B66" s="172">
        <v>2</v>
      </c>
      <c r="C66" s="173"/>
      <c r="D66" s="41">
        <v>3</v>
      </c>
      <c r="E66" s="41">
        <v>4</v>
      </c>
      <c r="F66" s="42">
        <v>5</v>
      </c>
      <c r="G66" s="42">
        <v>6</v>
      </c>
      <c r="H66" s="42">
        <v>7</v>
      </c>
      <c r="I66" s="42">
        <v>8</v>
      </c>
      <c r="J66" s="43"/>
    </row>
    <row r="67" spans="1:11" ht="15.75">
      <c r="A67" s="190" t="s">
        <v>41</v>
      </c>
      <c r="B67" s="141"/>
      <c r="C67" s="141"/>
      <c r="D67" s="141"/>
      <c r="E67" s="141"/>
      <c r="F67" s="141"/>
      <c r="G67" s="141"/>
      <c r="H67" s="141"/>
      <c r="I67" s="141"/>
      <c r="J67" s="191"/>
    </row>
    <row r="68" spans="1:11" ht="12.75" customHeight="1">
      <c r="A68" s="56">
        <v>2</v>
      </c>
      <c r="B68" s="143" t="s">
        <v>50</v>
      </c>
      <c r="C68" s="144"/>
      <c r="D68" s="25">
        <v>26154</v>
      </c>
      <c r="E68" s="47">
        <f>E59</f>
        <v>0</v>
      </c>
      <c r="F68" s="45">
        <f>D68*E68</f>
        <v>0</v>
      </c>
      <c r="G68" s="46">
        <v>8</v>
      </c>
      <c r="H68" s="45">
        <f>F68*8%</f>
        <v>0</v>
      </c>
      <c r="I68" s="45">
        <f>F68+H68</f>
        <v>0</v>
      </c>
      <c r="J68" s="57"/>
    </row>
    <row r="69" spans="1:11" ht="12.75" customHeight="1">
      <c r="A69" s="56"/>
      <c r="B69" s="136" t="s">
        <v>15</v>
      </c>
      <c r="C69" s="137"/>
      <c r="D69" s="49">
        <f>SUM(D68:D68)</f>
        <v>26154</v>
      </c>
      <c r="E69" s="50"/>
      <c r="F69" s="51">
        <f>SUM(F68:F68)</f>
        <v>0</v>
      </c>
      <c r="G69" s="52"/>
      <c r="H69" s="51"/>
      <c r="I69" s="51"/>
      <c r="J69" s="58"/>
      <c r="K69" s="38"/>
    </row>
    <row r="70" spans="1:11" ht="33.75" customHeight="1" thickBot="1">
      <c r="A70" s="182" t="s">
        <v>57</v>
      </c>
      <c r="B70" s="183"/>
      <c r="C70" s="183"/>
      <c r="D70" s="183"/>
      <c r="E70" s="184"/>
      <c r="F70" s="11">
        <f>F69</f>
        <v>0</v>
      </c>
      <c r="G70" s="12">
        <v>8</v>
      </c>
      <c r="H70" s="13">
        <f>F70*8%</f>
        <v>0</v>
      </c>
      <c r="I70" s="13">
        <f>F70+H70</f>
        <v>0</v>
      </c>
      <c r="J70" s="59"/>
    </row>
    <row r="71" spans="1:11" ht="34.5" customHeight="1" thickBot="1">
      <c r="A71" s="185" t="s">
        <v>17</v>
      </c>
      <c r="B71" s="186"/>
      <c r="C71" s="186"/>
      <c r="D71" s="186"/>
      <c r="E71" s="186"/>
      <c r="F71" s="186"/>
      <c r="G71" s="186"/>
      <c r="H71" s="186"/>
      <c r="I71" s="186"/>
      <c r="J71" s="187"/>
    </row>
    <row r="72" spans="1:11" ht="75" customHeight="1">
      <c r="A72" s="3" t="s">
        <v>0</v>
      </c>
      <c r="B72" s="175" t="s">
        <v>1</v>
      </c>
      <c r="C72" s="175"/>
      <c r="D72" s="3" t="s">
        <v>2</v>
      </c>
      <c r="E72" s="4" t="s">
        <v>3</v>
      </c>
      <c r="F72" s="4" t="s">
        <v>4</v>
      </c>
      <c r="G72" s="5" t="s">
        <v>5</v>
      </c>
      <c r="H72" s="4" t="s">
        <v>6</v>
      </c>
      <c r="I72" s="5" t="s">
        <v>7</v>
      </c>
      <c r="J72" s="2" t="s">
        <v>8</v>
      </c>
    </row>
    <row r="73" spans="1:11">
      <c r="A73" s="41">
        <v>1</v>
      </c>
      <c r="B73" s="172">
        <v>2</v>
      </c>
      <c r="C73" s="173"/>
      <c r="D73" s="41">
        <v>3</v>
      </c>
      <c r="E73" s="41">
        <v>4</v>
      </c>
      <c r="F73" s="42">
        <v>5</v>
      </c>
      <c r="G73" s="42">
        <v>6</v>
      </c>
      <c r="H73" s="42">
        <v>7</v>
      </c>
      <c r="I73" s="42">
        <v>8</v>
      </c>
      <c r="J73" s="43"/>
    </row>
    <row r="74" spans="1:11" ht="15.75">
      <c r="A74" s="140" t="s">
        <v>43</v>
      </c>
      <c r="B74" s="141"/>
      <c r="C74" s="141"/>
      <c r="D74" s="141"/>
      <c r="E74" s="141"/>
      <c r="F74" s="141"/>
      <c r="G74" s="141"/>
      <c r="H74" s="141"/>
      <c r="I74" s="141"/>
      <c r="J74" s="174"/>
    </row>
    <row r="75" spans="1:11" ht="12.75" customHeight="1">
      <c r="A75" s="24">
        <v>1</v>
      </c>
      <c r="B75" s="143" t="s">
        <v>50</v>
      </c>
      <c r="C75" s="144"/>
      <c r="D75" s="25">
        <v>34146</v>
      </c>
      <c r="E75" s="47">
        <f>E68</f>
        <v>0</v>
      </c>
      <c r="F75" s="45">
        <f>D75*E75</f>
        <v>0</v>
      </c>
      <c r="G75" s="46">
        <v>8</v>
      </c>
      <c r="H75" s="45">
        <f>F75*8%</f>
        <v>0</v>
      </c>
      <c r="I75" s="45">
        <f>F75+H75</f>
        <v>0</v>
      </c>
      <c r="J75" s="43"/>
    </row>
    <row r="76" spans="1:11" ht="12.75" customHeight="1">
      <c r="A76" s="24"/>
      <c r="B76" s="136" t="s">
        <v>15</v>
      </c>
      <c r="C76" s="137"/>
      <c r="D76" s="49">
        <f>SUM(D75:D75)</f>
        <v>34146</v>
      </c>
      <c r="E76" s="50"/>
      <c r="F76" s="51">
        <f>SUM(F75:F75)</f>
        <v>0</v>
      </c>
      <c r="G76" s="52"/>
      <c r="H76" s="51"/>
      <c r="I76" s="51"/>
      <c r="J76" s="48"/>
      <c r="K76" s="38"/>
    </row>
    <row r="77" spans="1:11" ht="33.75" customHeight="1" thickBot="1">
      <c r="A77" s="182" t="s">
        <v>58</v>
      </c>
      <c r="B77" s="183"/>
      <c r="C77" s="183"/>
      <c r="D77" s="183"/>
      <c r="E77" s="184"/>
      <c r="F77" s="11">
        <f>F76</f>
        <v>0</v>
      </c>
      <c r="G77" s="12">
        <v>8</v>
      </c>
      <c r="H77" s="13">
        <f>F77*8%</f>
        <v>0</v>
      </c>
      <c r="I77" s="13">
        <f>F77+H77</f>
        <v>0</v>
      </c>
      <c r="J77" s="62"/>
    </row>
    <row r="78" spans="1:11" ht="34.5" customHeight="1" thickBot="1">
      <c r="A78" s="185" t="s">
        <v>17</v>
      </c>
      <c r="B78" s="186"/>
      <c r="C78" s="186"/>
      <c r="D78" s="186"/>
      <c r="E78" s="186"/>
      <c r="F78" s="186"/>
      <c r="G78" s="186"/>
      <c r="H78" s="186"/>
      <c r="I78" s="186"/>
      <c r="J78" s="187"/>
    </row>
    <row r="79" spans="1:11" s="66" customFormat="1" ht="18.75" customHeight="1" thickBot="1">
      <c r="A79" s="63"/>
      <c r="B79" s="64"/>
      <c r="C79" s="64"/>
      <c r="D79" s="64"/>
      <c r="E79" s="64"/>
      <c r="F79" s="64"/>
      <c r="G79" s="64"/>
      <c r="H79" s="64"/>
      <c r="I79" s="64"/>
      <c r="J79" s="65"/>
    </row>
    <row r="80" spans="1:11" ht="48" customHeight="1" thickBot="1">
      <c r="A80" s="204" t="s">
        <v>59</v>
      </c>
      <c r="B80" s="205"/>
      <c r="C80" s="205"/>
      <c r="D80" s="205"/>
      <c r="E80" s="205"/>
      <c r="F80" s="205"/>
      <c r="G80" s="205"/>
      <c r="H80" s="205"/>
      <c r="I80" s="205"/>
      <c r="J80" s="206"/>
    </row>
    <row r="81" spans="1:12" ht="65.25" customHeight="1">
      <c r="A81" s="67" t="s">
        <v>0</v>
      </c>
      <c r="B81" s="207" t="s">
        <v>18</v>
      </c>
      <c r="C81" s="208"/>
      <c r="D81" s="209" t="s">
        <v>60</v>
      </c>
      <c r="E81" s="210"/>
      <c r="F81" s="209" t="s">
        <v>20</v>
      </c>
      <c r="G81" s="210"/>
      <c r="H81" s="68" t="s">
        <v>5</v>
      </c>
      <c r="I81" s="68" t="s">
        <v>21</v>
      </c>
      <c r="J81" s="69" t="s">
        <v>22</v>
      </c>
    </row>
    <row r="82" spans="1:12">
      <c r="A82" s="70">
        <v>1</v>
      </c>
      <c r="B82" s="192">
        <v>2</v>
      </c>
      <c r="C82" s="193"/>
      <c r="D82" s="194">
        <v>3</v>
      </c>
      <c r="E82" s="195"/>
      <c r="F82" s="196">
        <v>4</v>
      </c>
      <c r="G82" s="197"/>
      <c r="H82" s="71">
        <v>6</v>
      </c>
      <c r="I82" s="71">
        <v>7</v>
      </c>
      <c r="J82" s="72">
        <v>8</v>
      </c>
    </row>
    <row r="83" spans="1:12" ht="24.95" customHeight="1">
      <c r="A83" s="73">
        <v>1</v>
      </c>
      <c r="B83" s="198" t="s">
        <v>61</v>
      </c>
      <c r="C83" s="199"/>
      <c r="D83" s="200">
        <f>D8</f>
        <v>231.86</v>
      </c>
      <c r="E83" s="201"/>
      <c r="F83" s="202">
        <f>F8</f>
        <v>0</v>
      </c>
      <c r="G83" s="203"/>
      <c r="H83" s="74">
        <v>23</v>
      </c>
      <c r="I83" s="75">
        <f>F83*23%</f>
        <v>0</v>
      </c>
      <c r="J83" s="76">
        <f>F83+I83</f>
        <v>0</v>
      </c>
      <c r="K83" s="38"/>
    </row>
    <row r="84" spans="1:12" ht="24.95" customHeight="1">
      <c r="A84" s="73">
        <v>2</v>
      </c>
      <c r="B84" s="198" t="s">
        <v>62</v>
      </c>
      <c r="C84" s="199"/>
      <c r="D84" s="202">
        <f>D11</f>
        <v>2700.06</v>
      </c>
      <c r="E84" s="203"/>
      <c r="F84" s="202">
        <f>F11</f>
        <v>0</v>
      </c>
      <c r="G84" s="203"/>
      <c r="H84" s="74">
        <v>23</v>
      </c>
      <c r="I84" s="75">
        <f>F84*23%</f>
        <v>0</v>
      </c>
      <c r="J84" s="76">
        <f>F84+I84</f>
        <v>0</v>
      </c>
    </row>
    <row r="85" spans="1:12" ht="24.95" customHeight="1">
      <c r="A85" s="73">
        <v>3</v>
      </c>
      <c r="B85" s="198" t="s">
        <v>63</v>
      </c>
      <c r="C85" s="199"/>
      <c r="D85" s="202">
        <f>D14</f>
        <v>15000.37</v>
      </c>
      <c r="E85" s="203"/>
      <c r="F85" s="202">
        <f>F14</f>
        <v>0</v>
      </c>
      <c r="G85" s="203"/>
      <c r="H85" s="74">
        <v>23</v>
      </c>
      <c r="I85" s="75">
        <f>F85*23%</f>
        <v>0</v>
      </c>
      <c r="J85" s="76">
        <f>F85+I85</f>
        <v>0</v>
      </c>
    </row>
    <row r="86" spans="1:12" ht="29.25" customHeight="1">
      <c r="A86" s="211" t="s">
        <v>23</v>
      </c>
      <c r="B86" s="212"/>
      <c r="C86" s="213"/>
      <c r="D86" s="214">
        <f>SUM(D83:E85)</f>
        <v>17932.29</v>
      </c>
      <c r="E86" s="215"/>
      <c r="F86" s="214">
        <f>F83+F84+F85</f>
        <v>0</v>
      </c>
      <c r="G86" s="216"/>
      <c r="H86" s="77"/>
      <c r="I86" s="78">
        <f>SUM(I83:I85)</f>
        <v>0</v>
      </c>
      <c r="J86" s="79">
        <f>SUM(J83:J85)</f>
        <v>0</v>
      </c>
    </row>
    <row r="87" spans="1:12" ht="26.25" customHeight="1" thickBot="1">
      <c r="A87" s="217"/>
      <c r="B87" s="218"/>
      <c r="C87" s="218"/>
      <c r="D87" s="218"/>
      <c r="E87" s="218"/>
      <c r="F87" s="218"/>
      <c r="G87" s="218"/>
      <c r="H87" s="218"/>
      <c r="I87" s="218"/>
      <c r="J87" s="219"/>
      <c r="L87" s="80"/>
    </row>
    <row r="88" spans="1:12" ht="50.25" customHeight="1" thickBot="1">
      <c r="A88" s="204" t="s">
        <v>64</v>
      </c>
      <c r="B88" s="205"/>
      <c r="C88" s="205"/>
      <c r="D88" s="205"/>
      <c r="E88" s="205"/>
      <c r="F88" s="205"/>
      <c r="G88" s="205"/>
      <c r="H88" s="205"/>
      <c r="I88" s="205"/>
      <c r="J88" s="206"/>
    </row>
    <row r="89" spans="1:12" ht="65.25" customHeight="1">
      <c r="A89" s="67" t="s">
        <v>0</v>
      </c>
      <c r="B89" s="220" t="s">
        <v>24</v>
      </c>
      <c r="C89" s="220"/>
      <c r="D89" s="209" t="s">
        <v>60</v>
      </c>
      <c r="E89" s="210"/>
      <c r="F89" s="209" t="s">
        <v>20</v>
      </c>
      <c r="G89" s="210"/>
      <c r="H89" s="68" t="s">
        <v>5</v>
      </c>
      <c r="I89" s="68" t="s">
        <v>21</v>
      </c>
      <c r="J89" s="69" t="s">
        <v>22</v>
      </c>
    </row>
    <row r="90" spans="1:12">
      <c r="A90" s="70">
        <v>1</v>
      </c>
      <c r="B90" s="225">
        <v>2</v>
      </c>
      <c r="C90" s="226"/>
      <c r="D90" s="194">
        <v>3</v>
      </c>
      <c r="E90" s="195"/>
      <c r="F90" s="196">
        <v>4</v>
      </c>
      <c r="G90" s="197"/>
      <c r="H90" s="71">
        <v>6</v>
      </c>
      <c r="I90" s="71">
        <v>7</v>
      </c>
      <c r="J90" s="72">
        <v>8</v>
      </c>
    </row>
    <row r="91" spans="1:12">
      <c r="A91" s="70">
        <v>1</v>
      </c>
      <c r="B91" s="221" t="s">
        <v>65</v>
      </c>
      <c r="C91" s="222"/>
      <c r="D91" s="223">
        <f>D23</f>
        <v>6685</v>
      </c>
      <c r="E91" s="224"/>
      <c r="F91" s="227">
        <f>F23</f>
        <v>0</v>
      </c>
      <c r="G91" s="228"/>
      <c r="H91" s="81">
        <v>8</v>
      </c>
      <c r="I91" s="82">
        <f>F91*8%</f>
        <v>0</v>
      </c>
      <c r="J91" s="83">
        <f>F91+I91</f>
        <v>0</v>
      </c>
    </row>
    <row r="92" spans="1:12">
      <c r="A92" s="84">
        <v>2</v>
      </c>
      <c r="B92" s="221" t="s">
        <v>66</v>
      </c>
      <c r="C92" s="222"/>
      <c r="D92" s="223">
        <f>D34</f>
        <v>29039</v>
      </c>
      <c r="E92" s="224"/>
      <c r="F92" s="223">
        <f>F34</f>
        <v>0</v>
      </c>
      <c r="G92" s="224"/>
      <c r="H92" s="85">
        <v>8</v>
      </c>
      <c r="I92" s="82">
        <f>F92*8%</f>
        <v>0</v>
      </c>
      <c r="J92" s="83">
        <f>F92+I92</f>
        <v>0</v>
      </c>
    </row>
    <row r="93" spans="1:12">
      <c r="A93" s="84">
        <v>3</v>
      </c>
      <c r="B93" s="221" t="s">
        <v>67</v>
      </c>
      <c r="C93" s="222"/>
      <c r="D93" s="223">
        <f>D43</f>
        <v>19985</v>
      </c>
      <c r="E93" s="224"/>
      <c r="F93" s="223">
        <f>F43</f>
        <v>0</v>
      </c>
      <c r="G93" s="224"/>
      <c r="H93" s="85">
        <v>8</v>
      </c>
      <c r="I93" s="82">
        <f>F93*8%</f>
        <v>0</v>
      </c>
      <c r="J93" s="83">
        <f>F93+I93</f>
        <v>0</v>
      </c>
    </row>
    <row r="94" spans="1:12" ht="26.25" customHeight="1">
      <c r="A94" s="211" t="s">
        <v>25</v>
      </c>
      <c r="B94" s="212"/>
      <c r="C94" s="213"/>
      <c r="D94" s="229">
        <f>SUM(D91:D93)</f>
        <v>55709</v>
      </c>
      <c r="E94" s="230"/>
      <c r="F94" s="229">
        <f>F91+F92+F93</f>
        <v>0</v>
      </c>
      <c r="G94" s="230"/>
      <c r="H94" s="85"/>
      <c r="I94" s="78">
        <f>I91+I92+I93</f>
        <v>0</v>
      </c>
      <c r="J94" s="79">
        <f>J91+J92+J93</f>
        <v>0</v>
      </c>
      <c r="L94" s="80"/>
    </row>
    <row r="95" spans="1:12" ht="69.75" customHeight="1">
      <c r="A95" s="231" t="s">
        <v>68</v>
      </c>
      <c r="B95" s="232"/>
      <c r="C95" s="232"/>
      <c r="D95" s="232"/>
      <c r="E95" s="232"/>
      <c r="F95" s="232"/>
      <c r="G95" s="232"/>
      <c r="H95" s="232"/>
      <c r="I95" s="232"/>
      <c r="J95" s="233"/>
    </row>
    <row r="96" spans="1:12" ht="15.75" customHeight="1">
      <c r="A96" s="86"/>
      <c r="B96" s="39"/>
      <c r="C96" s="39"/>
      <c r="D96" s="39"/>
      <c r="E96" s="39"/>
      <c r="F96" s="39"/>
      <c r="G96" s="39"/>
      <c r="H96" s="39"/>
      <c r="I96" s="39"/>
      <c r="J96" s="87"/>
    </row>
    <row r="97" spans="1:12" ht="1.5" customHeight="1" thickBot="1">
      <c r="A97" s="88"/>
      <c r="B97" s="89"/>
      <c r="C97" s="89"/>
      <c r="D97" s="89"/>
      <c r="E97" s="89"/>
      <c r="F97" s="89"/>
      <c r="G97" s="89"/>
      <c r="H97" s="89"/>
      <c r="I97" s="89"/>
      <c r="J97" s="90"/>
    </row>
    <row r="98" spans="1:12" s="91" customFormat="1" ht="49.5" customHeight="1" thickBot="1">
      <c r="A98" s="204" t="s">
        <v>69</v>
      </c>
      <c r="B98" s="205"/>
      <c r="C98" s="205"/>
      <c r="D98" s="205"/>
      <c r="E98" s="205"/>
      <c r="F98" s="205"/>
      <c r="G98" s="205"/>
      <c r="H98" s="205"/>
      <c r="I98" s="205"/>
      <c r="J98" s="206"/>
    </row>
    <row r="99" spans="1:12" ht="65.25" customHeight="1">
      <c r="A99" s="67" t="s">
        <v>0</v>
      </c>
      <c r="B99" s="220" t="s">
        <v>24</v>
      </c>
      <c r="C99" s="220"/>
      <c r="D99" s="209" t="s">
        <v>60</v>
      </c>
      <c r="E99" s="210"/>
      <c r="F99" s="209" t="s">
        <v>20</v>
      </c>
      <c r="G99" s="210"/>
      <c r="H99" s="68" t="s">
        <v>5</v>
      </c>
      <c r="I99" s="68" t="s">
        <v>21</v>
      </c>
      <c r="J99" s="69" t="s">
        <v>22</v>
      </c>
    </row>
    <row r="100" spans="1:12">
      <c r="A100" s="70">
        <v>1</v>
      </c>
      <c r="B100" s="225">
        <v>2</v>
      </c>
      <c r="C100" s="226"/>
      <c r="D100" s="194">
        <v>3</v>
      </c>
      <c r="E100" s="195"/>
      <c r="F100" s="196">
        <v>4</v>
      </c>
      <c r="G100" s="197"/>
      <c r="H100" s="71">
        <v>6</v>
      </c>
      <c r="I100" s="71">
        <v>7</v>
      </c>
      <c r="J100" s="72">
        <v>8</v>
      </c>
    </row>
    <row r="101" spans="1:12">
      <c r="A101" s="70">
        <v>1</v>
      </c>
      <c r="B101" s="221" t="s">
        <v>65</v>
      </c>
      <c r="C101" s="222"/>
      <c r="D101" s="223">
        <f>D52</f>
        <v>33266</v>
      </c>
      <c r="E101" s="224"/>
      <c r="F101" s="227">
        <f>F52</f>
        <v>0</v>
      </c>
      <c r="G101" s="228"/>
      <c r="H101" s="81">
        <v>8</v>
      </c>
      <c r="I101" s="82">
        <f>F101*H101%</f>
        <v>0</v>
      </c>
      <c r="J101" s="83">
        <f>F101+I101</f>
        <v>0</v>
      </c>
    </row>
    <row r="102" spans="1:12">
      <c r="A102" s="84">
        <v>2</v>
      </c>
      <c r="B102" s="221" t="s">
        <v>66</v>
      </c>
      <c r="C102" s="222"/>
      <c r="D102" s="223">
        <f>D69</f>
        <v>26154</v>
      </c>
      <c r="E102" s="224"/>
      <c r="F102" s="223">
        <f>F69</f>
        <v>0</v>
      </c>
      <c r="G102" s="224"/>
      <c r="H102" s="85">
        <v>8</v>
      </c>
      <c r="I102" s="82">
        <f>F102*H102%</f>
        <v>0</v>
      </c>
      <c r="J102" s="83">
        <f>F102+I102</f>
        <v>0</v>
      </c>
    </row>
    <row r="103" spans="1:12">
      <c r="A103" s="84">
        <v>3</v>
      </c>
      <c r="B103" s="221" t="s">
        <v>67</v>
      </c>
      <c r="C103" s="222"/>
      <c r="D103" s="223">
        <f>D76</f>
        <v>34146</v>
      </c>
      <c r="E103" s="224"/>
      <c r="F103" s="223">
        <f>F76</f>
        <v>0</v>
      </c>
      <c r="G103" s="224"/>
      <c r="H103" s="85">
        <v>8</v>
      </c>
      <c r="I103" s="82">
        <f>F103*8%</f>
        <v>0</v>
      </c>
      <c r="J103" s="83">
        <f>F103+I103</f>
        <v>0</v>
      </c>
      <c r="L103" s="80"/>
    </row>
    <row r="104" spans="1:12" s="91" customFormat="1" ht="27" customHeight="1">
      <c r="A104" s="211" t="s">
        <v>25</v>
      </c>
      <c r="B104" s="212"/>
      <c r="C104" s="213"/>
      <c r="D104" s="214">
        <f>SUM(D101:D103)</f>
        <v>93566</v>
      </c>
      <c r="E104" s="215"/>
      <c r="F104" s="214">
        <f>SUM(F101:F103)</f>
        <v>0</v>
      </c>
      <c r="G104" s="215"/>
      <c r="H104" s="85"/>
      <c r="I104" s="78">
        <f>I101+I102+I103</f>
        <v>0</v>
      </c>
      <c r="J104" s="79">
        <f>J101+J102+J103</f>
        <v>0</v>
      </c>
    </row>
    <row r="105" spans="1:12" ht="22.5" customHeight="1" thickBot="1">
      <c r="A105" s="234"/>
      <c r="B105" s="235"/>
      <c r="C105" s="235"/>
      <c r="D105" s="235"/>
      <c r="E105" s="235"/>
      <c r="F105" s="235"/>
      <c r="G105" s="235"/>
      <c r="H105" s="235"/>
      <c r="I105" s="235"/>
      <c r="J105" s="236"/>
    </row>
    <row r="106" spans="1:12" s="91" customFormat="1" ht="49.5" customHeight="1" thickBot="1">
      <c r="A106" s="204" t="s">
        <v>70</v>
      </c>
      <c r="B106" s="205"/>
      <c r="C106" s="205"/>
      <c r="D106" s="205"/>
      <c r="E106" s="205"/>
      <c r="F106" s="205"/>
      <c r="G106" s="205"/>
      <c r="H106" s="205"/>
      <c r="I106" s="205"/>
      <c r="J106" s="206"/>
    </row>
    <row r="107" spans="1:12" ht="65.25" customHeight="1">
      <c r="A107" s="92" t="s">
        <v>0</v>
      </c>
      <c r="B107" s="237" t="s">
        <v>24</v>
      </c>
      <c r="C107" s="237"/>
      <c r="D107" s="238" t="s">
        <v>19</v>
      </c>
      <c r="E107" s="239"/>
      <c r="F107" s="238" t="s">
        <v>20</v>
      </c>
      <c r="G107" s="239"/>
      <c r="H107" s="93" t="s">
        <v>5</v>
      </c>
      <c r="I107" s="93" t="s">
        <v>21</v>
      </c>
      <c r="J107" s="94" t="s">
        <v>22</v>
      </c>
    </row>
    <row r="108" spans="1:12">
      <c r="A108" s="95">
        <v>1</v>
      </c>
      <c r="B108" s="252">
        <v>2</v>
      </c>
      <c r="C108" s="253"/>
      <c r="D108" s="254">
        <v>3</v>
      </c>
      <c r="E108" s="255"/>
      <c r="F108" s="256">
        <v>4</v>
      </c>
      <c r="G108" s="257"/>
      <c r="H108" s="96">
        <v>5</v>
      </c>
      <c r="I108" s="96">
        <v>6</v>
      </c>
      <c r="J108" s="97">
        <v>7</v>
      </c>
    </row>
    <row r="109" spans="1:12">
      <c r="A109" s="98">
        <v>1</v>
      </c>
      <c r="B109" s="258" t="s">
        <v>65</v>
      </c>
      <c r="C109" s="259"/>
      <c r="D109" s="260">
        <f>D61</f>
        <v>8408</v>
      </c>
      <c r="E109" s="261"/>
      <c r="F109" s="260">
        <f>F61</f>
        <v>0</v>
      </c>
      <c r="G109" s="261"/>
      <c r="H109" s="99">
        <v>8</v>
      </c>
      <c r="I109" s="82">
        <f>F109*H109%</f>
        <v>0</v>
      </c>
      <c r="J109" s="83">
        <f>F109+I109</f>
        <v>0</v>
      </c>
    </row>
    <row r="110" spans="1:12" s="91" customFormat="1" ht="27" customHeight="1" thickBot="1">
      <c r="A110" s="240" t="s">
        <v>71</v>
      </c>
      <c r="B110" s="241"/>
      <c r="C110" s="242"/>
      <c r="D110" s="243">
        <f>SUM(D109:E109)</f>
        <v>8408</v>
      </c>
      <c r="E110" s="244"/>
      <c r="F110" s="243">
        <f>SUM(F109:G109)</f>
        <v>0</v>
      </c>
      <c r="G110" s="244"/>
      <c r="H110" s="100"/>
      <c r="I110" s="101">
        <f>SUM(I109:I109)</f>
        <v>0</v>
      </c>
      <c r="J110" s="102">
        <f>SUM(J109:J109)</f>
        <v>0</v>
      </c>
    </row>
    <row r="111" spans="1:12" ht="22.5" customHeight="1">
      <c r="A111" s="103"/>
      <c r="B111" s="104"/>
      <c r="C111" s="104"/>
      <c r="D111" s="104"/>
      <c r="E111" s="104"/>
      <c r="F111" s="104"/>
      <c r="G111" s="104"/>
      <c r="H111" s="104"/>
      <c r="I111" s="104"/>
      <c r="J111" s="105"/>
    </row>
    <row r="112" spans="1:12" s="91" customFormat="1" ht="34.5" customHeight="1">
      <c r="A112" s="245" t="s">
        <v>72</v>
      </c>
      <c r="B112" s="246"/>
      <c r="C112" s="246"/>
      <c r="D112" s="246"/>
      <c r="E112" s="246"/>
      <c r="F112" s="246"/>
      <c r="G112" s="246"/>
      <c r="H112" s="246"/>
      <c r="I112" s="246"/>
      <c r="J112" s="247"/>
    </row>
    <row r="113" spans="1:12" ht="132.75" customHeight="1">
      <c r="A113" s="106" t="s">
        <v>26</v>
      </c>
      <c r="B113" s="248" t="s">
        <v>27</v>
      </c>
      <c r="C113" s="249"/>
      <c r="D113" s="107" t="s">
        <v>73</v>
      </c>
      <c r="E113" s="108" t="s">
        <v>74</v>
      </c>
      <c r="F113" s="250" t="s">
        <v>75</v>
      </c>
      <c r="G113" s="251"/>
      <c r="H113" s="107" t="s">
        <v>5</v>
      </c>
      <c r="I113" s="107" t="s">
        <v>21</v>
      </c>
      <c r="J113" s="109" t="s">
        <v>76</v>
      </c>
    </row>
    <row r="114" spans="1:12">
      <c r="A114" s="110">
        <v>1</v>
      </c>
      <c r="B114" s="269">
        <v>2</v>
      </c>
      <c r="C114" s="270"/>
      <c r="D114" s="42">
        <v>3</v>
      </c>
      <c r="E114" s="42">
        <v>4</v>
      </c>
      <c r="F114" s="269">
        <v>5</v>
      </c>
      <c r="G114" s="270"/>
      <c r="H114" s="42">
        <v>6</v>
      </c>
      <c r="I114" s="42">
        <v>7</v>
      </c>
      <c r="J114" s="111">
        <v>8</v>
      </c>
    </row>
    <row r="115" spans="1:12" ht="30.75" customHeight="1">
      <c r="A115" s="16">
        <v>1</v>
      </c>
      <c r="B115" s="271" t="s">
        <v>28</v>
      </c>
      <c r="C115" s="272"/>
      <c r="D115" s="17">
        <v>34</v>
      </c>
      <c r="E115" s="26">
        <f>F86</f>
        <v>0</v>
      </c>
      <c r="F115" s="263">
        <f>E115*D115</f>
        <v>0</v>
      </c>
      <c r="G115" s="264"/>
      <c r="H115" s="112">
        <v>23</v>
      </c>
      <c r="I115" s="113">
        <f>F115*23%</f>
        <v>0</v>
      </c>
      <c r="J115" s="114">
        <f>F115+I115</f>
        <v>0</v>
      </c>
    </row>
    <row r="116" spans="1:12" ht="32.25" customHeight="1">
      <c r="A116" s="16">
        <v>2</v>
      </c>
      <c r="B116" s="271" t="s">
        <v>29</v>
      </c>
      <c r="C116" s="272"/>
      <c r="D116" s="17">
        <v>34</v>
      </c>
      <c r="E116" s="26">
        <f>F94</f>
        <v>0</v>
      </c>
      <c r="F116" s="263">
        <f>E116*D116</f>
        <v>0</v>
      </c>
      <c r="G116" s="264"/>
      <c r="H116" s="112">
        <v>8</v>
      </c>
      <c r="I116" s="113">
        <f>F116*8%</f>
        <v>0</v>
      </c>
      <c r="J116" s="114">
        <f>F116+I116</f>
        <v>0</v>
      </c>
    </row>
    <row r="117" spans="1:12" ht="32.25" customHeight="1">
      <c r="A117" s="16">
        <v>3</v>
      </c>
      <c r="B117" s="262" t="s">
        <v>77</v>
      </c>
      <c r="C117" s="262"/>
      <c r="D117" s="17">
        <v>24</v>
      </c>
      <c r="E117" s="26">
        <f>F104</f>
        <v>0</v>
      </c>
      <c r="F117" s="263">
        <f>E117*D117</f>
        <v>0</v>
      </c>
      <c r="G117" s="264"/>
      <c r="H117" s="112">
        <v>8</v>
      </c>
      <c r="I117" s="113">
        <f>F117*8%</f>
        <v>0</v>
      </c>
      <c r="J117" s="114">
        <f>F117+I117</f>
        <v>0</v>
      </c>
    </row>
    <row r="118" spans="1:12" ht="49.5" customHeight="1">
      <c r="A118" s="16">
        <v>4</v>
      </c>
      <c r="B118" s="262" t="s">
        <v>36</v>
      </c>
      <c r="C118" s="262"/>
      <c r="D118" s="17">
        <v>9</v>
      </c>
      <c r="E118" s="26">
        <f>F110</f>
        <v>0</v>
      </c>
      <c r="F118" s="263">
        <f>E118*D118</f>
        <v>0</v>
      </c>
      <c r="G118" s="264"/>
      <c r="H118" s="112">
        <v>8</v>
      </c>
      <c r="I118" s="113">
        <f>F118*8%</f>
        <v>0</v>
      </c>
      <c r="J118" s="114">
        <f>F118+I118</f>
        <v>0</v>
      </c>
    </row>
    <row r="119" spans="1:12" ht="21" customHeight="1" thickBot="1">
      <c r="A119" s="265" t="s">
        <v>30</v>
      </c>
      <c r="B119" s="266"/>
      <c r="C119" s="267"/>
      <c r="D119" s="115" t="s">
        <v>31</v>
      </c>
      <c r="E119" s="116">
        <f>SUM(E115:E118)</f>
        <v>0</v>
      </c>
      <c r="F119" s="268">
        <f>SUM(F115:F118)</f>
        <v>0</v>
      </c>
      <c r="G119" s="268"/>
      <c r="H119" s="117" t="s">
        <v>31</v>
      </c>
      <c r="I119" s="118">
        <f>SUM(I115:I118)</f>
        <v>0</v>
      </c>
      <c r="J119" s="119">
        <f>I119+F119</f>
        <v>0</v>
      </c>
    </row>
    <row r="120" spans="1:12" ht="21" customHeight="1" thickBot="1">
      <c r="A120" s="120"/>
      <c r="B120" s="121"/>
      <c r="C120" s="121"/>
      <c r="D120" s="121"/>
      <c r="E120" s="122"/>
      <c r="F120" s="122"/>
      <c r="G120" s="122"/>
      <c r="H120" s="122"/>
      <c r="I120" s="123"/>
      <c r="J120" s="124"/>
    </row>
    <row r="121" spans="1:12" ht="39" customHeight="1" thickBot="1">
      <c r="A121" s="283" t="s">
        <v>81</v>
      </c>
      <c r="B121" s="284"/>
      <c r="C121" s="284"/>
      <c r="D121" s="284"/>
      <c r="E121" s="284"/>
      <c r="F121" s="284"/>
      <c r="G121" s="284"/>
      <c r="H121" s="284"/>
      <c r="I121" s="284"/>
      <c r="J121" s="285"/>
    </row>
    <row r="122" spans="1:12" ht="73.150000000000006" customHeight="1">
      <c r="A122" s="125" t="s">
        <v>26</v>
      </c>
      <c r="B122" s="286" t="s">
        <v>32</v>
      </c>
      <c r="C122" s="286"/>
      <c r="D122" s="286" t="s">
        <v>33</v>
      </c>
      <c r="E122" s="286"/>
      <c r="F122" s="286"/>
      <c r="G122" s="286"/>
      <c r="H122" s="126" t="s">
        <v>5</v>
      </c>
      <c r="I122" s="126" t="s">
        <v>21</v>
      </c>
      <c r="J122" s="127" t="s">
        <v>78</v>
      </c>
    </row>
    <row r="123" spans="1:12" ht="15" customHeight="1">
      <c r="A123" s="128">
        <v>1</v>
      </c>
      <c r="B123" s="287">
        <v>2</v>
      </c>
      <c r="C123" s="287"/>
      <c r="D123" s="287">
        <v>3</v>
      </c>
      <c r="E123" s="287"/>
      <c r="F123" s="287"/>
      <c r="G123" s="287"/>
      <c r="H123" s="129">
        <v>4</v>
      </c>
      <c r="I123" s="129">
        <v>5</v>
      </c>
      <c r="J123" s="130">
        <v>6</v>
      </c>
    </row>
    <row r="124" spans="1:12" ht="31.9" customHeight="1">
      <c r="A124" s="128">
        <v>1</v>
      </c>
      <c r="B124" s="287" t="s">
        <v>79</v>
      </c>
      <c r="C124" s="287"/>
      <c r="D124" s="288">
        <f>F119</f>
        <v>0</v>
      </c>
      <c r="E124" s="288"/>
      <c r="F124" s="288"/>
      <c r="G124" s="288"/>
      <c r="H124" s="131" t="s">
        <v>31</v>
      </c>
      <c r="I124" s="131">
        <f>I119</f>
        <v>0</v>
      </c>
      <c r="J124" s="132">
        <f>J119</f>
        <v>0</v>
      </c>
    </row>
    <row r="125" spans="1:12" ht="21" customHeight="1" thickBot="1">
      <c r="A125" s="273" t="s">
        <v>34</v>
      </c>
      <c r="B125" s="274"/>
      <c r="C125" s="274"/>
      <c r="D125" s="268">
        <f>D124</f>
        <v>0</v>
      </c>
      <c r="E125" s="268"/>
      <c r="F125" s="268"/>
      <c r="G125" s="268"/>
      <c r="H125" s="133" t="s">
        <v>31</v>
      </c>
      <c r="I125" s="133">
        <f>I124</f>
        <v>0</v>
      </c>
      <c r="J125" s="134">
        <f>J124</f>
        <v>0</v>
      </c>
      <c r="K125" s="18">
        <f>J125/3</f>
        <v>0</v>
      </c>
    </row>
    <row r="126" spans="1:12" ht="39.950000000000003" customHeight="1" thickBot="1">
      <c r="A126" s="275" t="s">
        <v>35</v>
      </c>
      <c r="B126" s="276"/>
      <c r="C126" s="279" t="s">
        <v>83</v>
      </c>
      <c r="D126" s="279"/>
      <c r="E126" s="279"/>
      <c r="F126" s="279"/>
      <c r="G126" s="279"/>
      <c r="H126" s="279"/>
      <c r="I126" s="279"/>
      <c r="J126" s="280"/>
      <c r="L126" s="80"/>
    </row>
    <row r="127" spans="1:12" ht="39.950000000000003" customHeight="1" thickBot="1">
      <c r="A127" s="277"/>
      <c r="B127" s="278"/>
      <c r="C127" s="281" t="s">
        <v>80</v>
      </c>
      <c r="D127" s="281"/>
      <c r="E127" s="281"/>
      <c r="F127" s="281"/>
      <c r="G127" s="281"/>
      <c r="H127" s="281"/>
      <c r="I127" s="281"/>
      <c r="J127" s="282"/>
    </row>
    <row r="128" spans="1:12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</row>
    <row r="141" ht="14.25" customHeight="1"/>
  </sheetData>
  <mergeCells count="176">
    <mergeCell ref="A125:C125"/>
    <mergeCell ref="D125:G125"/>
    <mergeCell ref="A126:B127"/>
    <mergeCell ref="C126:J126"/>
    <mergeCell ref="C127:J127"/>
    <mergeCell ref="A121:J121"/>
    <mergeCell ref="B122:C122"/>
    <mergeCell ref="D122:G122"/>
    <mergeCell ref="B123:C123"/>
    <mergeCell ref="D123:G123"/>
    <mergeCell ref="B124:C124"/>
    <mergeCell ref="D124:G124"/>
    <mergeCell ref="B117:C117"/>
    <mergeCell ref="F117:G117"/>
    <mergeCell ref="B118:C118"/>
    <mergeCell ref="F118:G118"/>
    <mergeCell ref="A119:C119"/>
    <mergeCell ref="F119:G119"/>
    <mergeCell ref="B114:C114"/>
    <mergeCell ref="F114:G114"/>
    <mergeCell ref="B115:C115"/>
    <mergeCell ref="F115:G115"/>
    <mergeCell ref="B116:C116"/>
    <mergeCell ref="F116:G116"/>
    <mergeCell ref="A110:C110"/>
    <mergeCell ref="D110:E110"/>
    <mergeCell ref="F110:G110"/>
    <mergeCell ref="A112:J112"/>
    <mergeCell ref="B113:C113"/>
    <mergeCell ref="F113:G113"/>
    <mergeCell ref="B108:C108"/>
    <mergeCell ref="D108:E108"/>
    <mergeCell ref="F108:G108"/>
    <mergeCell ref="B109:C109"/>
    <mergeCell ref="D109:E109"/>
    <mergeCell ref="F109:G109"/>
    <mergeCell ref="A104:C104"/>
    <mergeCell ref="D104:E104"/>
    <mergeCell ref="F104:G104"/>
    <mergeCell ref="A105:J105"/>
    <mergeCell ref="A106:J106"/>
    <mergeCell ref="B107:C107"/>
    <mergeCell ref="D107:E107"/>
    <mergeCell ref="F107:G107"/>
    <mergeCell ref="B102:C102"/>
    <mergeCell ref="D102:E102"/>
    <mergeCell ref="F102:G102"/>
    <mergeCell ref="B103:C103"/>
    <mergeCell ref="D103:E103"/>
    <mergeCell ref="F103:G103"/>
    <mergeCell ref="B100:C100"/>
    <mergeCell ref="D100:E100"/>
    <mergeCell ref="F100:G100"/>
    <mergeCell ref="B101:C101"/>
    <mergeCell ref="D101:E101"/>
    <mergeCell ref="F101:G101"/>
    <mergeCell ref="A94:C94"/>
    <mergeCell ref="D94:E94"/>
    <mergeCell ref="F94:G94"/>
    <mergeCell ref="A95:J95"/>
    <mergeCell ref="A98:J98"/>
    <mergeCell ref="B99:C99"/>
    <mergeCell ref="D99:E99"/>
    <mergeCell ref="F99:G99"/>
    <mergeCell ref="B92:C92"/>
    <mergeCell ref="D92:E92"/>
    <mergeCell ref="F92:G92"/>
    <mergeCell ref="B93:C93"/>
    <mergeCell ref="D93:E93"/>
    <mergeCell ref="F93:G93"/>
    <mergeCell ref="B90:C90"/>
    <mergeCell ref="D90:E90"/>
    <mergeCell ref="F90:G90"/>
    <mergeCell ref="B91:C91"/>
    <mergeCell ref="D91:E91"/>
    <mergeCell ref="F91:G91"/>
    <mergeCell ref="A86:C86"/>
    <mergeCell ref="D86:E86"/>
    <mergeCell ref="F86:G86"/>
    <mergeCell ref="A87:J87"/>
    <mergeCell ref="A88:J88"/>
    <mergeCell ref="B89:C89"/>
    <mergeCell ref="D89:E89"/>
    <mergeCell ref="F89:G89"/>
    <mergeCell ref="B84:C84"/>
    <mergeCell ref="D84:E84"/>
    <mergeCell ref="F84:G84"/>
    <mergeCell ref="B85:C85"/>
    <mergeCell ref="D85:E85"/>
    <mergeCell ref="F85:G85"/>
    <mergeCell ref="B82:C82"/>
    <mergeCell ref="D82:E82"/>
    <mergeCell ref="F82:G82"/>
    <mergeCell ref="B83:C83"/>
    <mergeCell ref="D83:E83"/>
    <mergeCell ref="F83:G83"/>
    <mergeCell ref="B75:C75"/>
    <mergeCell ref="B76:C76"/>
    <mergeCell ref="A77:E77"/>
    <mergeCell ref="A78:J78"/>
    <mergeCell ref="A80:J80"/>
    <mergeCell ref="B81:C81"/>
    <mergeCell ref="D81:E81"/>
    <mergeCell ref="F81:G81"/>
    <mergeCell ref="B69:C69"/>
    <mergeCell ref="A70:E70"/>
    <mergeCell ref="A71:J71"/>
    <mergeCell ref="B72:C72"/>
    <mergeCell ref="B73:C73"/>
    <mergeCell ref="A74:J74"/>
    <mergeCell ref="A63:J63"/>
    <mergeCell ref="A64:J64"/>
    <mergeCell ref="B65:C65"/>
    <mergeCell ref="B66:C66"/>
    <mergeCell ref="A67:J67"/>
    <mergeCell ref="B68:C68"/>
    <mergeCell ref="B57:C57"/>
    <mergeCell ref="A58:J58"/>
    <mergeCell ref="B59:C59"/>
    <mergeCell ref="B60:C60"/>
    <mergeCell ref="B61:C61"/>
    <mergeCell ref="A62:E62"/>
    <mergeCell ref="B51:C51"/>
    <mergeCell ref="B52:C52"/>
    <mergeCell ref="A53:E53"/>
    <mergeCell ref="A54:J54"/>
    <mergeCell ref="A55:J55"/>
    <mergeCell ref="B56:C56"/>
    <mergeCell ref="A45:J45"/>
    <mergeCell ref="A46:J46"/>
    <mergeCell ref="B47:C47"/>
    <mergeCell ref="B48:C48"/>
    <mergeCell ref="A49:J49"/>
    <mergeCell ref="B50:C50"/>
    <mergeCell ref="A39:J39"/>
    <mergeCell ref="B40:C40"/>
    <mergeCell ref="B41:C41"/>
    <mergeCell ref="B42:C42"/>
    <mergeCell ref="B43:C43"/>
    <mergeCell ref="A44:E44"/>
    <mergeCell ref="B33:C33"/>
    <mergeCell ref="B34:C34"/>
    <mergeCell ref="A35:E35"/>
    <mergeCell ref="A36:J36"/>
    <mergeCell ref="B37:C37"/>
    <mergeCell ref="B38:C38"/>
    <mergeCell ref="A27:J27"/>
    <mergeCell ref="B28:C28"/>
    <mergeCell ref="B29:C29"/>
    <mergeCell ref="A30:J30"/>
    <mergeCell ref="B31:C31"/>
    <mergeCell ref="B32:C32"/>
    <mergeCell ref="B20:C20"/>
    <mergeCell ref="B21:C21"/>
    <mergeCell ref="B22:C22"/>
    <mergeCell ref="B23:C23"/>
    <mergeCell ref="A24:E24"/>
    <mergeCell ref="A25:J25"/>
    <mergeCell ref="B13:C13"/>
    <mergeCell ref="A14:C14"/>
    <mergeCell ref="A16:J16"/>
    <mergeCell ref="B17:C17"/>
    <mergeCell ref="B18:C18"/>
    <mergeCell ref="A19:J19"/>
    <mergeCell ref="B7:C7"/>
    <mergeCell ref="A8:C8"/>
    <mergeCell ref="A9:J9"/>
    <mergeCell ref="B10:C10"/>
    <mergeCell ref="A11:C11"/>
    <mergeCell ref="A12:J12"/>
    <mergeCell ref="A1:J1"/>
    <mergeCell ref="A2:J2"/>
    <mergeCell ref="A3:J3"/>
    <mergeCell ref="B4:C4"/>
    <mergeCell ref="B5:C5"/>
    <mergeCell ref="A6:J6"/>
  </mergeCells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/>
  <rowBreaks count="2" manualBreakCount="2">
    <brk id="45" max="9" man="1"/>
    <brk id="79" max="9" man="1"/>
  </rowBreaks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EAA7C82-2193-47E3-ACDE-6517F72D4E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zad_2</vt:lpstr>
      <vt:lpstr>zad_2!Obszar_wydruku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2024-10-02T12:02:44Z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8083730b-feeb-4253-8399-3f692b4aee0d</vt:lpwstr>
  </property>
  <property fmtid="{D5CDD505-2E9C-101B-9397-08002B2CF9AE}" pid="3" name="bjSaver">
    <vt:lpwstr>Y9eLRo2RKsW+ZK2Ue1jCOB+iF0OoOWq5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10.62.57.26</vt:lpwstr>
  </property>
  <property fmtid="{D5CDD505-2E9C-101B-9397-08002B2CF9AE}" pid="10" name="bjClsUserRVM">
    <vt:lpwstr>[]</vt:lpwstr>
  </property>
</Properties>
</file>