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BD0C5E1D-568F-4D8F-9DF9-777ED7C9C53E}" xr6:coauthVersionLast="47" xr6:coauthVersionMax="47" xr10:uidLastSave="{00000000-0000-0000-0000-000000000000}"/>
  <bookViews>
    <workbookView xWindow="28680" yWindow="-225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I12" i="1" s="1"/>
  <c r="H10" i="1"/>
  <c r="I10" i="1" s="1"/>
  <c r="H8" i="1"/>
  <c r="I8" i="1" s="1"/>
  <c r="H6" i="1"/>
  <c r="I6" i="1" l="1"/>
  <c r="J12" i="1"/>
  <c r="J10" i="1"/>
  <c r="J8" i="1"/>
  <c r="H11" i="1"/>
  <c r="I11" i="1" s="1"/>
  <c r="H9" i="1"/>
  <c r="H7" i="1"/>
  <c r="I7" i="1" s="1"/>
  <c r="H5" i="1"/>
  <c r="H13" i="1" l="1"/>
  <c r="J6" i="1"/>
  <c r="J11" i="1"/>
  <c r="I5" i="1"/>
  <c r="J5" i="1" s="1"/>
  <c r="I9" i="1"/>
  <c r="J9" i="1" s="1"/>
  <c r="J7" i="1"/>
  <c r="I13" i="1" l="1"/>
  <c r="J13" i="1"/>
  <c r="D15" i="1"/>
  <c r="D16" i="1" l="1"/>
</calcChain>
</file>

<file path=xl/sharedStrings.xml><?xml version="1.0" encoding="utf-8"?>
<sst xmlns="http://schemas.openxmlformats.org/spreadsheetml/2006/main" count="39" uniqueCount="23">
  <si>
    <t>Opłata za sprzedaż gazu (kWh)</t>
  </si>
  <si>
    <t>Abonament miesięczny</t>
  </si>
  <si>
    <t>Opłata dystrybucyjna zmienna (kWh)</t>
  </si>
  <si>
    <t>Opłata dystrybucyjna stała (moc umowna x ilość godzin)</t>
  </si>
  <si>
    <t>Składnik</t>
  </si>
  <si>
    <t>Cena jednostkowa (zł netto)</t>
  </si>
  <si>
    <t xml:space="preserve">Udział </t>
  </si>
  <si>
    <t>Okres</t>
  </si>
  <si>
    <t>Grupa taryfowa</t>
  </si>
  <si>
    <t>Wartość (zł netto)</t>
  </si>
  <si>
    <t>Wartość Vat</t>
  </si>
  <si>
    <t>Wartość (zł brutto)</t>
  </si>
  <si>
    <t>SUMA</t>
  </si>
  <si>
    <t>Wartość szacunkowa zamówienia netto:</t>
  </si>
  <si>
    <t>Wartość szacunkowa zamówienia brutto:</t>
  </si>
  <si>
    <r>
      <t>„</t>
    </r>
    <r>
      <rPr>
        <b/>
        <sz val="11"/>
        <color theme="1"/>
        <rFont val="Arial"/>
        <family val="2"/>
        <charset val="238"/>
      </rPr>
      <t xml:space="preserve">DOSTAWA WRAZ Z DYSTRYBUCJĄ GAZU ZIEMNEGO WYSOKOMETANOWEGO E PN-C-04750) </t>
    </r>
    <r>
      <rPr>
        <sz val="11"/>
        <color theme="1"/>
        <rFont val="Arial"/>
        <family val="2"/>
        <charset val="238"/>
      </rPr>
      <t>do obiektu Milickiego Centrum Medycznego Sp. z o.o. w restrukturyzacji ul. Grzybowa 1.”</t>
    </r>
  </si>
  <si>
    <t>365 dni x 24h x 2100 kWh/h</t>
  </si>
  <si>
    <t>W-5</t>
  </si>
  <si>
    <t>W-6A.1_WR</t>
  </si>
  <si>
    <t>Objęte tarczą</t>
  </si>
  <si>
    <t>Nie objęte tarczą</t>
  </si>
  <si>
    <t xml:space="preserve">Ilość </t>
  </si>
  <si>
    <t>01.01.2025 - 31.12.2025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</si>
</sst>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44" fontId="0" fillId="0" borderId="1" xfId="1" applyFont="1" applyBorder="1"/>
    <xf numFmtId="44" fontId="0" fillId="0" borderId="0" xfId="0" applyNumberFormat="1"/>
    <xf numFmtId="0" fontId="0" fillId="0" borderId="2" xfId="0" applyBorder="1" applyAlignment="1">
      <alignment horizontal="center" vertical="center"/>
    </xf>
    <xf numFmtId="44" fontId="0" fillId="0" borderId="2" xfId="1" applyFont="1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Border="1"/>
    <xf numFmtId="3" fontId="0" fillId="0" borderId="3" xfId="0" applyNumberFormat="1" applyBorder="1"/>
    <xf numFmtId="2" fontId="0" fillId="0" borderId="3" xfId="0" applyNumberFormat="1" applyBorder="1"/>
    <xf numFmtId="44" fontId="0" fillId="0" borderId="4" xfId="1" applyFont="1" applyBorder="1"/>
    <xf numFmtId="44" fontId="0" fillId="0" borderId="3" xfId="0" applyNumberForma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right" vertical="center"/>
    </xf>
    <xf numFmtId="44" fontId="6" fillId="0" borderId="0" xfId="0" applyNumberFormat="1" applyFont="1" applyAlignment="1">
      <alignment horizontal="right"/>
    </xf>
    <xf numFmtId="2" fontId="0" fillId="0" borderId="6" xfId="0" applyNumberFormat="1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/>
    <xf numFmtId="0" fontId="2" fillId="0" borderId="0" xfId="0" applyFont="1" applyAlignment="1">
      <alignment horizontal="center" vertical="center"/>
    </xf>
    <xf numFmtId="44" fontId="2" fillId="0" borderId="3" xfId="1" applyFont="1" applyBorder="1"/>
    <xf numFmtId="0" fontId="3" fillId="0" borderId="7" xfId="0" applyFont="1" applyBorder="1" applyAlignment="1">
      <alignment horizontal="left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view="pageBreakPreview" zoomScale="80" zoomScaleNormal="90" zoomScaleSheetLayoutView="80" workbookViewId="0">
      <selection activeCell="C28" sqref="C28"/>
    </sheetView>
  </sheetViews>
  <sheetFormatPr defaultRowHeight="14.4" x14ac:dyDescent="0.3"/>
  <cols>
    <col min="1" max="1" width="24.33203125" customWidth="1"/>
    <col min="2" max="2" width="13.88671875" bestFit="1" customWidth="1"/>
    <col min="3" max="3" width="48.33203125" customWidth="1"/>
    <col min="4" max="4" width="23.77734375" customWidth="1"/>
    <col min="5" max="5" width="23.5546875" customWidth="1"/>
    <col min="6" max="6" width="27.5546875" customWidth="1"/>
    <col min="8" max="8" width="18.77734375" customWidth="1"/>
    <col min="9" max="9" width="14.109375" bestFit="1" customWidth="1"/>
    <col min="10" max="10" width="19.109375" customWidth="1"/>
  </cols>
  <sheetData>
    <row r="1" spans="1:10" ht="21" x14ac:dyDescent="0.4">
      <c r="A1" s="19"/>
      <c r="I1" s="19"/>
      <c r="J1" s="19"/>
    </row>
    <row r="3" spans="1:10" x14ac:dyDescent="0.3">
      <c r="A3" s="28" t="s">
        <v>15</v>
      </c>
      <c r="B3" s="28"/>
      <c r="C3" s="28"/>
      <c r="D3" s="28"/>
      <c r="E3" s="28"/>
      <c r="F3" s="28"/>
      <c r="G3" s="28"/>
      <c r="H3" s="28"/>
      <c r="I3" s="28"/>
    </row>
    <row r="4" spans="1:10" ht="15" thickBot="1" x14ac:dyDescent="0.35">
      <c r="A4" s="1" t="s">
        <v>7</v>
      </c>
      <c r="B4" s="1" t="s">
        <v>8</v>
      </c>
      <c r="C4" s="1" t="s">
        <v>4</v>
      </c>
      <c r="D4" s="1"/>
      <c r="E4" s="1" t="s">
        <v>5</v>
      </c>
      <c r="F4" s="1" t="s">
        <v>21</v>
      </c>
      <c r="G4" s="1" t="s">
        <v>6</v>
      </c>
      <c r="H4" s="7" t="s">
        <v>9</v>
      </c>
      <c r="I4" s="1" t="s">
        <v>10</v>
      </c>
      <c r="J4" s="1" t="s">
        <v>11</v>
      </c>
    </row>
    <row r="5" spans="1:10" ht="15.6" thickTop="1" thickBot="1" x14ac:dyDescent="0.35">
      <c r="A5" s="9" t="s">
        <v>22</v>
      </c>
      <c r="B5" s="10" t="s">
        <v>17</v>
      </c>
      <c r="C5" s="10" t="s">
        <v>0</v>
      </c>
      <c r="D5" s="11" t="s">
        <v>19</v>
      </c>
      <c r="E5" s="12"/>
      <c r="F5" s="13">
        <v>2035500</v>
      </c>
      <c r="G5" s="14">
        <v>0.99</v>
      </c>
      <c r="H5" s="15">
        <f t="shared" ref="H5:H9" si="0">E5*F5*G5</f>
        <v>0</v>
      </c>
      <c r="I5" s="15">
        <f t="shared" ref="I5:I11" si="1">H5*0.23</f>
        <v>0</v>
      </c>
      <c r="J5" s="16">
        <f t="shared" ref="J5:J11" si="2">H5+I5</f>
        <v>0</v>
      </c>
    </row>
    <row r="6" spans="1:10" ht="15.6" thickTop="1" thickBot="1" x14ac:dyDescent="0.35">
      <c r="A6" s="9"/>
      <c r="B6" s="23"/>
      <c r="C6" s="10" t="s">
        <v>0</v>
      </c>
      <c r="D6" s="9" t="s">
        <v>20</v>
      </c>
      <c r="E6" s="12"/>
      <c r="F6" s="13">
        <v>2035500</v>
      </c>
      <c r="G6" s="14">
        <v>0.01</v>
      </c>
      <c r="H6" s="15">
        <f t="shared" ref="H6" si="3">E6*F6*G6</f>
        <v>0</v>
      </c>
      <c r="I6" s="15">
        <f t="shared" ref="I6" si="4">H6*0.23</f>
        <v>0</v>
      </c>
      <c r="J6" s="16">
        <f t="shared" ref="J6" si="5">H6+I6</f>
        <v>0</v>
      </c>
    </row>
    <row r="7" spans="1:10" ht="15" thickTop="1" x14ac:dyDescent="0.3">
      <c r="A7" s="9" t="s">
        <v>22</v>
      </c>
      <c r="B7" s="1" t="s">
        <v>17</v>
      </c>
      <c r="C7" s="1" t="s">
        <v>1</v>
      </c>
      <c r="D7" s="11" t="s">
        <v>19</v>
      </c>
      <c r="E7" s="4"/>
      <c r="F7" s="2">
        <v>12</v>
      </c>
      <c r="G7" s="4">
        <v>0.99</v>
      </c>
      <c r="H7" s="8">
        <f t="shared" si="0"/>
        <v>0</v>
      </c>
      <c r="I7" s="5">
        <f t="shared" si="1"/>
        <v>0</v>
      </c>
      <c r="J7" s="16">
        <f t="shared" si="2"/>
        <v>0</v>
      </c>
    </row>
    <row r="8" spans="1:10" ht="15" thickBot="1" x14ac:dyDescent="0.35">
      <c r="A8" s="2"/>
      <c r="B8" s="17"/>
      <c r="C8" s="1" t="s">
        <v>1</v>
      </c>
      <c r="D8" s="9" t="s">
        <v>20</v>
      </c>
      <c r="E8" s="4"/>
      <c r="F8" s="2">
        <v>12</v>
      </c>
      <c r="G8" s="4">
        <v>0.01</v>
      </c>
      <c r="H8" s="8">
        <f t="shared" ref="H8" si="6">E8*F8*G8</f>
        <v>0</v>
      </c>
      <c r="I8" s="5">
        <f t="shared" ref="I8" si="7">H8*0.23</f>
        <v>0</v>
      </c>
      <c r="J8" s="16">
        <f t="shared" ref="J8" si="8">H8+I8</f>
        <v>0</v>
      </c>
    </row>
    <row r="9" spans="1:10" ht="15" thickTop="1" x14ac:dyDescent="0.3">
      <c r="A9" s="9" t="s">
        <v>22</v>
      </c>
      <c r="B9" s="17" t="s">
        <v>18</v>
      </c>
      <c r="C9" s="1" t="s">
        <v>2</v>
      </c>
      <c r="D9" s="11" t="s">
        <v>19</v>
      </c>
      <c r="E9" s="3"/>
      <c r="F9" s="13">
        <v>2035500</v>
      </c>
      <c r="G9" s="4">
        <v>0.99</v>
      </c>
      <c r="H9" s="8">
        <f t="shared" si="0"/>
        <v>0</v>
      </c>
      <c r="I9" s="5">
        <f t="shared" si="1"/>
        <v>0</v>
      </c>
      <c r="J9" s="16">
        <f t="shared" si="2"/>
        <v>0</v>
      </c>
    </row>
    <row r="10" spans="1:10" ht="15" thickBot="1" x14ac:dyDescent="0.35">
      <c r="A10" s="2"/>
      <c r="B10" s="18"/>
      <c r="C10" s="1" t="s">
        <v>2</v>
      </c>
      <c r="D10" s="9" t="s">
        <v>20</v>
      </c>
      <c r="E10" s="3"/>
      <c r="F10" s="13">
        <v>2035500</v>
      </c>
      <c r="G10" s="22">
        <v>0.01</v>
      </c>
      <c r="H10" s="8">
        <f t="shared" ref="H10" si="9">E10*F10*G10</f>
        <v>0</v>
      </c>
      <c r="I10" s="5">
        <f t="shared" ref="I10" si="10">H10*0.23</f>
        <v>0</v>
      </c>
      <c r="J10" s="16">
        <f t="shared" ref="J10" si="11">H10+I10</f>
        <v>0</v>
      </c>
    </row>
    <row r="11" spans="1:10" ht="15" thickTop="1" x14ac:dyDescent="0.3">
      <c r="A11" s="9" t="s">
        <v>22</v>
      </c>
      <c r="B11" s="18" t="s">
        <v>18</v>
      </c>
      <c r="C11" s="1" t="s">
        <v>3</v>
      </c>
      <c r="D11" s="11" t="s">
        <v>19</v>
      </c>
      <c r="E11" s="3"/>
      <c r="F11" s="2" t="s">
        <v>16</v>
      </c>
      <c r="G11" s="22">
        <v>0.99</v>
      </c>
      <c r="H11" s="8">
        <f>E11*365*24*2100*G11</f>
        <v>0</v>
      </c>
      <c r="I11" s="5">
        <f t="shared" si="1"/>
        <v>0</v>
      </c>
      <c r="J11" s="16">
        <f t="shared" si="2"/>
        <v>0</v>
      </c>
    </row>
    <row r="12" spans="1:10" x14ac:dyDescent="0.3">
      <c r="B12" s="24"/>
      <c r="C12" s="1" t="s">
        <v>3</v>
      </c>
      <c r="D12" s="9" t="s">
        <v>20</v>
      </c>
      <c r="E12" s="3"/>
      <c r="F12" s="2" t="s">
        <v>16</v>
      </c>
      <c r="G12" s="4">
        <v>0.01</v>
      </c>
      <c r="H12" s="8">
        <f>E12*365*24*2100*G12</f>
        <v>0</v>
      </c>
      <c r="I12" s="5">
        <f t="shared" ref="I12" si="12">H12*0.23</f>
        <v>0</v>
      </c>
      <c r="J12" s="16">
        <f t="shared" ref="J12" si="13">H12+I12</f>
        <v>0</v>
      </c>
    </row>
    <row r="13" spans="1:10" x14ac:dyDescent="0.3">
      <c r="G13" s="26" t="s">
        <v>12</v>
      </c>
      <c r="H13" s="27">
        <f>SUM(H5:H12)</f>
        <v>0</v>
      </c>
      <c r="I13" s="27">
        <f t="shared" ref="I13:J13" si="14">SUM(I5:I12)</f>
        <v>0</v>
      </c>
      <c r="J13" s="27">
        <f t="shared" si="14"/>
        <v>0</v>
      </c>
    </row>
    <row r="15" spans="1:10" ht="18" x14ac:dyDescent="0.35">
      <c r="C15" s="20" t="s">
        <v>13</v>
      </c>
      <c r="D15" s="21">
        <f>H13</f>
        <v>0</v>
      </c>
      <c r="H15" s="6"/>
    </row>
    <row r="16" spans="1:10" ht="18" x14ac:dyDescent="0.35">
      <c r="C16" s="20" t="s">
        <v>14</v>
      </c>
      <c r="D16" s="21">
        <f>J13</f>
        <v>0</v>
      </c>
    </row>
    <row r="17" spans="6:6" x14ac:dyDescent="0.3">
      <c r="F17" s="25"/>
    </row>
    <row r="18" spans="6:6" x14ac:dyDescent="0.3">
      <c r="F18" s="25"/>
    </row>
  </sheetData>
  <mergeCells count="1">
    <mergeCell ref="A3:I3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headerFooter>
    <oddHeader>&amp;L&amp;"+,Standardowy"&amp;12MCM/WSM/ZP21/2024&amp;C&amp;"+,Standardowy"FORMULARZ CENOWY&amp;R&amp;"+,Standardowy"załącznik nr 2 do SWZ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2024-11-21T19:44:43Z</dcterms:modified>
</cp:coreProperties>
</file>