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arolina.graczyk\Desktop\PIWO 2023\nowe\wysyłka\"/>
    </mc:Choice>
  </mc:AlternateContent>
  <xr:revisionPtr revIDLastSave="0" documentId="13_ncr:1_{6D20D451-0E3D-441B-98DD-C84349C17F14}" xr6:coauthVersionLast="47" xr6:coauthVersionMax="47" xr10:uidLastSave="{00000000-0000-0000-0000-000000000000}"/>
  <bookViews>
    <workbookView xWindow="-108" yWindow="-108" windowWidth="23256" windowHeight="12576" tabRatio="853" activeTab="1" xr2:uid="{44ABEE09-47E1-4893-A1C9-778D10F7BFD2}"/>
  </bookViews>
  <sheets>
    <sheet name="PHH" sheetId="18" r:id="rId1"/>
    <sheet name="GK PHH" sheetId="1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8" l="1"/>
  <c r="H37" i="18"/>
  <c r="H35" i="18"/>
  <c r="F36" i="18"/>
  <c r="J36" i="18" s="1"/>
  <c r="F37" i="18"/>
  <c r="J37" i="18" s="1"/>
  <c r="F35" i="18"/>
  <c r="J35" i="18" s="1"/>
  <c r="J32" i="18"/>
  <c r="J33" i="18" s="1"/>
  <c r="H32" i="18"/>
  <c r="H33" i="18" s="1"/>
  <c r="J29" i="18"/>
  <c r="J30" i="18" s="1"/>
  <c r="H29" i="18"/>
  <c r="H30" i="18" s="1"/>
  <c r="J24" i="18"/>
  <c r="J25" i="18"/>
  <c r="J26" i="18"/>
  <c r="J23" i="18"/>
  <c r="H24" i="18"/>
  <c r="H25" i="18"/>
  <c r="H26" i="18"/>
  <c r="H23" i="18"/>
  <c r="J19" i="18"/>
  <c r="J20" i="18"/>
  <c r="J18" i="18"/>
  <c r="H19" i="18"/>
  <c r="H20" i="18"/>
  <c r="H18" i="18"/>
  <c r="J38" i="18" l="1"/>
  <c r="H27" i="18"/>
  <c r="H38" i="18"/>
  <c r="J27" i="18"/>
  <c r="H21" i="18"/>
  <c r="J21" i="18"/>
  <c r="J39" i="18" l="1"/>
  <c r="H39" i="1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47ADABB-AEB2-4697-A6F2-AF5805E4221A}" odcFile="C:\Users\grzegorz.szubert\Documents\Moje źródła danych\Pld-dbodb3_SSASTAB SALES Model.odc" keepAlive="1" name="Pld-dbodb3_SSASTAB SALES Model" type="5" refreshedVersion="6" background="1">
    <dbPr connection="Provider=MSOLAP.8;Integrated Security=SSPI;Persist Security Info=True;Initial Catalog=SALES;Data Source=Pld-dbodb3\SSASTAB;MDX Compatibility=1;Safety Options=2;MDX Missing Member Mode=Error;Update Isolation Level=2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2">
            <calculatedMember name="[Measures].[Diff HL]" mdx="[Measures].[HL]-[Measures].[HL LY]" memberName="Diff HL" hierarchy="[Measures]">
              <extLst>
                <ext xmlns:x14="http://schemas.microsoft.com/office/spreadsheetml/2009/9/main" uri="{0C70D0D5-359C-4a49-802D-23BBF952B5CE}">
                  <x14:calculatedMember flattenHierarchies="0" hierarchizeDistinct="0"/>
                </ext>
                <ext xmlns:x15="http://schemas.microsoft.com/office/spreadsheetml/2010/11/main" uri="{57DEB092-E4DC-418E-9C9A-C0C97F8552CB}">
                  <x15:calculatedMember measure="1"/>
                </ext>
              </extLst>
            </calculatedMember>
            <calculatedMember name="[Measures].[Diff IR]" mdx="[Measures].[Netto Po Upustach]-[Measures].[Netto Po Upustach LY]" memberName="Diff IR" hierarchy="[Measures]">
              <extLst>
                <ext xmlns:x14="http://schemas.microsoft.com/office/spreadsheetml/2009/9/main" uri="{0C70D0D5-359C-4a49-802D-23BBF952B5CE}">
                  <x14:calculatedMember flattenHierarchies="0" hierarchizeDistinct="0"/>
                </ext>
                <ext xmlns:x15="http://schemas.microsoft.com/office/spreadsheetml/2010/11/main" uri="{57DEB092-E4DC-418E-9C9A-C0C97F8552CB}">
                  <x15:calculatedMember measure="1"/>
                </ext>
              </extLst>
            </calculatedMember>
          </x14:calculatedMembers>
        </x14:connection>
      </ext>
    </extLst>
  </connection>
</connections>
</file>

<file path=xl/sharedStrings.xml><?xml version="1.0" encoding="utf-8"?>
<sst xmlns="http://schemas.openxmlformats.org/spreadsheetml/2006/main" count="212" uniqueCount="87">
  <si>
    <t>MARKA</t>
  </si>
  <si>
    <t>lane (w litrach)</t>
  </si>
  <si>
    <t xml:space="preserve"> butelka 0,5l (szt)</t>
  </si>
  <si>
    <t xml:space="preserve"> puszka 0,5l (szt)</t>
  </si>
  <si>
    <t xml:space="preserve"> butelka 0,3l (szt)</t>
  </si>
  <si>
    <t>puszka 0,3l (szt)</t>
  </si>
  <si>
    <t>asortyment</t>
  </si>
  <si>
    <t>jasne</t>
  </si>
  <si>
    <t>jasne smakowe</t>
  </si>
  <si>
    <t>stout</t>
  </si>
  <si>
    <t>porter</t>
  </si>
  <si>
    <t>cena za 1 l przy umowie na 24 mce</t>
  </si>
  <si>
    <t>cena za 1 l przy umowie na 36 mcy</t>
  </si>
  <si>
    <t>ilości litrów na 24 mce</t>
  </si>
  <si>
    <t>ilości litrów na 36 mcy</t>
  </si>
  <si>
    <t>cena total netto na 24 mce</t>
  </si>
  <si>
    <t>cena total netto na 36 mcy</t>
  </si>
  <si>
    <t>pojemność</t>
  </si>
  <si>
    <t>opakowanie</t>
  </si>
  <si>
    <t>suma</t>
  </si>
  <si>
    <t>cena za 1 sztukę przy umowie na 24 mce</t>
  </si>
  <si>
    <t>ilośc sztuk na 24 mce</t>
  </si>
  <si>
    <t>ilośc sztuk na 36  mcy</t>
  </si>
  <si>
    <t xml:space="preserve">butelka </t>
  </si>
  <si>
    <t xml:space="preserve">KEG </t>
  </si>
  <si>
    <t>puszka</t>
  </si>
  <si>
    <t>butelka</t>
  </si>
  <si>
    <t>400/500 ml</t>
  </si>
  <si>
    <t>mixy (np. tequila +piwo lub inne)</t>
  </si>
  <si>
    <t>piwo 0%</t>
  </si>
  <si>
    <t>piwo 0% smakowe</t>
  </si>
  <si>
    <t>ok. 300 ml</t>
  </si>
  <si>
    <t xml:space="preserve">pojemność </t>
  </si>
  <si>
    <t>500 ml</t>
  </si>
  <si>
    <t>jasne chmielowe</t>
  </si>
  <si>
    <t>jasne pszeniczne</t>
  </si>
  <si>
    <t>Załącznik nr.1  Formularz cenowy</t>
  </si>
  <si>
    <t>UWAGA, PROSZĘ WYPEŁNIĆ TYLKO BIAŁE POLA</t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</si>
  <si>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</si>
  <si>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</si>
  <si>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</si>
  <si>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</si>
  <si>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</si>
  <si>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</si>
  <si>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</si>
  <si>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</si>
  <si>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</si>
  <si>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 xml:space="preserve">Odpowiadając na zapytanie ofertowe dotyczące podpisania umowy 
na zakup i dostawę piwa  w Hotelach GK PHH </t>
  </si>
  <si>
    <t>jasne i pszeniczne</t>
  </si>
  <si>
    <r>
      <t xml:space="preserve">Wskazówki odnośnie skutecznej odpowiedzi na zapytanie.
</t>
    </r>
    <r>
      <rPr>
        <b/>
        <sz val="10"/>
        <color theme="1"/>
        <rFont val="Calibri"/>
        <family val="2"/>
        <charset val="238"/>
        <scheme val="minor"/>
      </rPr>
      <t>Wypełniony dokument prosimy przesłać jako:
- dokumentu Excel, do celów analizy oraz
- dokumentu PDF lub JPG ze stemplem i podpisem osoby upoważnionej, jako dowód przystąpienia do zapytania ofertowego.</t>
    </r>
  </si>
  <si>
    <t>INNE WARUNKI HANDLOWE</t>
  </si>
  <si>
    <t>potwierdzenie  niezalegania CIT, Vat, ZUS: TAK/ NIE</t>
  </si>
  <si>
    <t>Inne</t>
  </si>
  <si>
    <t>cena za 1 sztukę przy umowie na 36 mcy</t>
  </si>
  <si>
    <t>total:</t>
  </si>
  <si>
    <t>Imię i nazwisko osoby podpisującej dokumenty</t>
  </si>
  <si>
    <t>* UWAGA: Szacunkowe ilości asortymentu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
Dostawy realizowane będą przez cały okres trwania Umowy, zgodnie z bieżącymi potrzebami Zamawiającego.</t>
  </si>
  <si>
    <t>KEG 20 L</t>
  </si>
  <si>
    <t>KEG 30 L</t>
  </si>
  <si>
    <t>0,5 l</t>
  </si>
  <si>
    <t>0,5l</t>
  </si>
  <si>
    <t xml:space="preserve">0,3 l </t>
  </si>
  <si>
    <t>0,3l</t>
  </si>
  <si>
    <t>piwo smakowe</t>
  </si>
  <si>
    <t>ilość litrów na 24 mce</t>
  </si>
  <si>
    <t>ilość litrów na 36 mcy</t>
  </si>
  <si>
    <t>Dotyczy podpisania umowy  
na zakup i dostawę piwa  dla obiektów należących do Grupy Kapitałowej PHH.</t>
  </si>
  <si>
    <t xml:space="preserve">Dotyczy podpisania umowy  
na zakup i dostawę piwa  dla obiektow zarządzanych przez Polski Holding Hotelowy Sp. z o.o. </t>
  </si>
  <si>
    <t xml:space="preserve">Odpowiadając na zapytanie ofertowe dotyczące podpisania umowy na zakup i dostawę piwa
dla obiektow zarządzanych przez Polski Holding Hotelowy Sp. z o.o. </t>
  </si>
  <si>
    <t>w ofercie podaje się wyłącznie ceny netto</t>
  </si>
  <si>
    <t>Akceptacja biała lista: TAK /NIE</t>
  </si>
  <si>
    <t xml:space="preserve">Częstotliwość serwisu urządeń Dostawcy dozujących piwo </t>
  </si>
  <si>
    <t>Okres gwarancji cen- 24 mce - TAK/NIE (jeśli inny niż wskazany- proszę podać w miesiącach)</t>
  </si>
  <si>
    <t>Termin płatności (preferowany - 30dni) - 
(TAK / NIE)</t>
  </si>
  <si>
    <t>Dystrybutorzy - prosimy o podanie jeśli firma sprzedaje swój asortyment przez dystrybutorów</t>
  </si>
  <si>
    <t xml:space="preserve">** Rodzaj asortymentu i jego parametry mogą podlegać zmianom w ramach podejmowanych negocjacji - po weryfikacji produktów ujętych w Arkuszu cenowym a będących w wytwarzaniu przez poszczególnych producentów. </t>
  </si>
  <si>
    <t>rodzaj piwa **</t>
  </si>
  <si>
    <t>Akceptacja draftu umowy : TAK/ NIE 
(prosimy o podanie ew. uwag w osobnym pliku)</t>
  </si>
  <si>
    <t>Ważność oferty 
(minimum 90 dni od terminu składania ofert)</t>
  </si>
  <si>
    <t>preferowana pojemność (w litrach)</t>
  </si>
  <si>
    <t>Akceptacja oświadczenia "Biała lista": TAK /NIE</t>
  </si>
  <si>
    <t>Minimum logistyczne do zamówienia - jeśli występuje proszę podać wysokość w pln
 (TAK/NIE)</t>
  </si>
  <si>
    <t>Butla z gazem do nalewaka w ramach umowy (TAK/NIE)</t>
  </si>
  <si>
    <t>Czy firma posiada kwalifikowany podpis elektroniczny? (osoba reprezentująca) (TAK/NIE)</t>
  </si>
  <si>
    <t>Wsparcie marketingowe w ramach umowy (TAK/NIE)- np. Szkło do dytrybucji piwa, podkładki do szklanek, meble na sezon dla obiektów (proszę podać)</t>
  </si>
  <si>
    <t>Termin realizacji zamówienia - 
proszę podać w godzinach</t>
  </si>
  <si>
    <t>Rabat na pozostałe produkty z cennika nie ujęte w ofercie. (proszę podać w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</si>
</sst>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8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7" fillId="4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vertical="center"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B753A-8F1B-400B-98CF-A578DD930D2E}">
  <dimension ref="A1:W57"/>
  <sheetViews>
    <sheetView topLeftCell="A49" zoomScale="80" zoomScaleNormal="80" workbookViewId="0">
      <selection activeCell="A51" sqref="A51"/>
    </sheetView>
  </sheetViews>
  <sheetFormatPr defaultRowHeight="13.8" x14ac:dyDescent="0.3"/>
  <cols>
    <col min="1" max="1" width="40.77734375" style="11" customWidth="1"/>
    <col min="2" max="2" width="16.88671875" style="11" customWidth="1"/>
    <col min="3" max="3" width="26.21875" style="11" customWidth="1"/>
    <col min="4" max="4" width="15.5546875" style="11" customWidth="1"/>
    <col min="5" max="6" width="10.33203125" style="11" customWidth="1"/>
    <col min="7" max="7" width="14.21875" style="11" customWidth="1"/>
    <col min="8" max="8" width="12" style="11" customWidth="1"/>
    <col min="9" max="9" width="15.21875" style="11" customWidth="1"/>
    <col min="10" max="10" width="13.5546875" style="11" customWidth="1"/>
    <col min="11" max="16384" width="8.88671875" style="11"/>
  </cols>
  <sheetData>
    <row r="1" spans="1:10" ht="13.8" customHeight="1" x14ac:dyDescent="0.3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6" customHeight="1" x14ac:dyDescent="0.3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23" customFormat="1" ht="39.6" customHeight="1" x14ac:dyDescent="0.3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70.8" customHeight="1" x14ac:dyDescent="0.3">
      <c r="A4" s="42" t="s">
        <v>49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22.05" customHeight="1" x14ac:dyDescent="0.3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22.05" customHeight="1" x14ac:dyDescent="0.3">
      <c r="A6" s="12" t="s">
        <v>39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22.05" customHeight="1" x14ac:dyDescent="0.3">
      <c r="A7" s="13" t="s">
        <v>40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s="19" customFormat="1" ht="34.799999999999997" customHeight="1" x14ac:dyDescent="0.3">
      <c r="A8" s="20" t="s">
        <v>55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27.6" customHeight="1" x14ac:dyDescent="0.3">
      <c r="A9" s="13" t="s">
        <v>41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35.4" customHeight="1" x14ac:dyDescent="0.3">
      <c r="A10" s="13" t="s">
        <v>42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22.05" customHeight="1" x14ac:dyDescent="0.3">
      <c r="A11" s="13" t="s">
        <v>43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22.05" customHeight="1" x14ac:dyDescent="0.3">
      <c r="A12" s="13" t="s">
        <v>44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22.05" customHeight="1" x14ac:dyDescent="0.3">
      <c r="A13" s="13" t="s">
        <v>45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22.05" customHeight="1" x14ac:dyDescent="0.3">
      <c r="A14" s="13" t="s">
        <v>46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36.6" customHeight="1" x14ac:dyDescent="0.3">
      <c r="A15" s="13" t="s">
        <v>78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s="23" customFormat="1" ht="39" customHeight="1" x14ac:dyDescent="0.3">
      <c r="A16" s="38" t="s">
        <v>68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s="3" customFormat="1" ht="49.2" customHeight="1" x14ac:dyDescent="0.3">
      <c r="A17" s="5" t="s">
        <v>18</v>
      </c>
      <c r="B17" s="5" t="s">
        <v>79</v>
      </c>
      <c r="C17" s="5" t="s">
        <v>76</v>
      </c>
      <c r="D17" s="5" t="s">
        <v>0</v>
      </c>
      <c r="E17" s="5" t="s">
        <v>13</v>
      </c>
      <c r="F17" s="5" t="s">
        <v>14</v>
      </c>
      <c r="G17" s="5" t="s">
        <v>11</v>
      </c>
      <c r="H17" s="5" t="s">
        <v>15</v>
      </c>
      <c r="I17" s="5" t="s">
        <v>12</v>
      </c>
      <c r="J17" s="5" t="s">
        <v>16</v>
      </c>
    </row>
    <row r="18" spans="1:10" s="3" customFormat="1" x14ac:dyDescent="0.3">
      <c r="A18" s="35" t="s">
        <v>24</v>
      </c>
      <c r="B18" s="4">
        <v>20</v>
      </c>
      <c r="C18" s="4" t="s">
        <v>48</v>
      </c>
      <c r="D18" s="4"/>
      <c r="E18" s="7">
        <v>36240</v>
      </c>
      <c r="F18" s="7">
        <v>54360</v>
      </c>
      <c r="G18" s="6">
        <v>0</v>
      </c>
      <c r="H18" s="6">
        <f>G18*E18</f>
        <v>0</v>
      </c>
      <c r="I18" s="6">
        <v>0</v>
      </c>
      <c r="J18" s="6">
        <f>I18*F18</f>
        <v>0</v>
      </c>
    </row>
    <row r="19" spans="1:10" s="3" customFormat="1" x14ac:dyDescent="0.3">
      <c r="A19" s="35"/>
      <c r="B19" s="4">
        <v>30</v>
      </c>
      <c r="C19" s="4" t="s">
        <v>7</v>
      </c>
      <c r="D19" s="4"/>
      <c r="E19" s="7">
        <v>62400</v>
      </c>
      <c r="F19" s="7">
        <v>93600</v>
      </c>
      <c r="G19" s="6">
        <v>0</v>
      </c>
      <c r="H19" s="6">
        <f t="shared" ref="H19:H20" si="0">G19*E19</f>
        <v>0</v>
      </c>
      <c r="I19" s="6">
        <v>0</v>
      </c>
      <c r="J19" s="6">
        <f t="shared" ref="J19:J20" si="1">I19*F19</f>
        <v>0</v>
      </c>
    </row>
    <row r="20" spans="1:10" s="3" customFormat="1" x14ac:dyDescent="0.3">
      <c r="A20" s="35"/>
      <c r="B20" s="4">
        <v>30</v>
      </c>
      <c r="C20" s="4" t="s">
        <v>9</v>
      </c>
      <c r="D20" s="4"/>
      <c r="E20" s="7">
        <v>1200</v>
      </c>
      <c r="F20" s="7">
        <v>1800</v>
      </c>
      <c r="G20" s="6">
        <v>0</v>
      </c>
      <c r="H20" s="6">
        <f t="shared" si="0"/>
        <v>0</v>
      </c>
      <c r="I20" s="6">
        <v>0</v>
      </c>
      <c r="J20" s="6">
        <f t="shared" si="1"/>
        <v>0</v>
      </c>
    </row>
    <row r="21" spans="1:10" s="3" customFormat="1" ht="31.2" customHeight="1" x14ac:dyDescent="0.3">
      <c r="A21" s="35"/>
      <c r="B21" s="36"/>
      <c r="C21" s="36"/>
      <c r="D21" s="36"/>
      <c r="E21" s="36"/>
      <c r="F21" s="36"/>
      <c r="G21" s="2" t="s">
        <v>19</v>
      </c>
      <c r="H21" s="15">
        <f>SUM(H18:H20)</f>
        <v>0</v>
      </c>
      <c r="I21" s="2" t="s">
        <v>19</v>
      </c>
      <c r="J21" s="15">
        <f>SUM(J18:J20)</f>
        <v>0</v>
      </c>
    </row>
    <row r="22" spans="1:10" s="3" customFormat="1" ht="41.4" x14ac:dyDescent="0.3">
      <c r="A22" s="5" t="s">
        <v>18</v>
      </c>
      <c r="B22" s="5" t="s">
        <v>32</v>
      </c>
      <c r="C22" s="5" t="s">
        <v>76</v>
      </c>
      <c r="D22" s="5" t="s">
        <v>0</v>
      </c>
      <c r="E22" s="5" t="s">
        <v>21</v>
      </c>
      <c r="F22" s="5" t="s">
        <v>22</v>
      </c>
      <c r="G22" s="5" t="s">
        <v>20</v>
      </c>
      <c r="H22" s="5" t="s">
        <v>15</v>
      </c>
      <c r="I22" s="5" t="s">
        <v>53</v>
      </c>
      <c r="J22" s="5" t="s">
        <v>16</v>
      </c>
    </row>
    <row r="23" spans="1:10" s="3" customFormat="1" x14ac:dyDescent="0.3">
      <c r="A23" s="35" t="s">
        <v>23</v>
      </c>
      <c r="B23" s="35" t="s">
        <v>33</v>
      </c>
      <c r="C23" s="4" t="s">
        <v>8</v>
      </c>
      <c r="D23" s="4"/>
      <c r="E23" s="7">
        <v>880</v>
      </c>
      <c r="F23" s="7">
        <v>1320</v>
      </c>
      <c r="G23" s="6">
        <v>0</v>
      </c>
      <c r="H23" s="6">
        <f>G23*E23</f>
        <v>0</v>
      </c>
      <c r="I23" s="6">
        <v>0</v>
      </c>
      <c r="J23" s="6">
        <f>I23*F23</f>
        <v>0</v>
      </c>
    </row>
    <row r="24" spans="1:10" s="3" customFormat="1" x14ac:dyDescent="0.3">
      <c r="A24" s="35"/>
      <c r="B24" s="35"/>
      <c r="C24" s="4" t="s">
        <v>34</v>
      </c>
      <c r="D24" s="4"/>
      <c r="E24" s="7">
        <v>38410</v>
      </c>
      <c r="F24" s="7">
        <v>57615</v>
      </c>
      <c r="G24" s="6">
        <v>0</v>
      </c>
      <c r="H24" s="6">
        <f t="shared" ref="H24:H26" si="2">G24*E24</f>
        <v>0</v>
      </c>
      <c r="I24" s="6">
        <v>0</v>
      </c>
      <c r="J24" s="6">
        <f t="shared" ref="J24:J26" si="3">I24*F24</f>
        <v>0</v>
      </c>
    </row>
    <row r="25" spans="1:10" s="3" customFormat="1" x14ac:dyDescent="0.3">
      <c r="A25" s="35"/>
      <c r="B25" s="35"/>
      <c r="C25" s="4" t="s">
        <v>35</v>
      </c>
      <c r="D25" s="4"/>
      <c r="E25" s="7">
        <v>10760</v>
      </c>
      <c r="F25" s="7">
        <v>16140</v>
      </c>
      <c r="G25" s="6">
        <v>0</v>
      </c>
      <c r="H25" s="6">
        <f t="shared" si="2"/>
        <v>0</v>
      </c>
      <c r="I25" s="6">
        <v>0</v>
      </c>
      <c r="J25" s="6">
        <f t="shared" si="3"/>
        <v>0</v>
      </c>
    </row>
    <row r="26" spans="1:10" s="3" customFormat="1" x14ac:dyDescent="0.3">
      <c r="A26" s="35"/>
      <c r="B26" s="35"/>
      <c r="C26" s="4" t="s">
        <v>10</v>
      </c>
      <c r="D26" s="4"/>
      <c r="E26" s="7">
        <v>2200</v>
      </c>
      <c r="F26" s="7">
        <v>3300</v>
      </c>
      <c r="G26" s="6">
        <v>0</v>
      </c>
      <c r="H26" s="6">
        <f t="shared" si="2"/>
        <v>0</v>
      </c>
      <c r="I26" s="6">
        <v>0</v>
      </c>
      <c r="J26" s="6">
        <f t="shared" si="3"/>
        <v>0</v>
      </c>
    </row>
    <row r="27" spans="1:10" s="3" customFormat="1" x14ac:dyDescent="0.3">
      <c r="A27" s="2"/>
      <c r="B27" s="2"/>
      <c r="C27" s="2"/>
      <c r="D27" s="2"/>
      <c r="E27" s="2"/>
      <c r="F27" s="2"/>
      <c r="G27" s="2" t="s">
        <v>19</v>
      </c>
      <c r="H27" s="15">
        <f>SUM(H23:H26)</f>
        <v>0</v>
      </c>
      <c r="I27" s="2" t="s">
        <v>19</v>
      </c>
      <c r="J27" s="15">
        <f>SUM(J23:J26)</f>
        <v>0</v>
      </c>
    </row>
    <row r="28" spans="1:10" s="3" customFormat="1" ht="41.4" x14ac:dyDescent="0.3">
      <c r="A28" s="5" t="s">
        <v>18</v>
      </c>
      <c r="B28" s="5" t="s">
        <v>32</v>
      </c>
      <c r="C28" s="5" t="s">
        <v>76</v>
      </c>
      <c r="D28" s="5" t="s">
        <v>0</v>
      </c>
      <c r="E28" s="5" t="s">
        <v>21</v>
      </c>
      <c r="F28" s="5" t="s">
        <v>22</v>
      </c>
      <c r="G28" s="5" t="s">
        <v>20</v>
      </c>
      <c r="H28" s="5" t="s">
        <v>15</v>
      </c>
      <c r="I28" s="5" t="s">
        <v>53</v>
      </c>
      <c r="J28" s="5" t="s">
        <v>16</v>
      </c>
    </row>
    <row r="29" spans="1:10" s="3" customFormat="1" x14ac:dyDescent="0.3">
      <c r="A29" s="4" t="s">
        <v>25</v>
      </c>
      <c r="B29" s="4" t="s">
        <v>33</v>
      </c>
      <c r="C29" s="4" t="s">
        <v>8</v>
      </c>
      <c r="D29" s="4"/>
      <c r="E29" s="4">
        <v>144</v>
      </c>
      <c r="F29" s="4">
        <v>216</v>
      </c>
      <c r="G29" s="6">
        <v>0</v>
      </c>
      <c r="H29" s="6">
        <f>G29*E29</f>
        <v>0</v>
      </c>
      <c r="I29" s="6">
        <v>0</v>
      </c>
      <c r="J29" s="6">
        <f>I29*F29</f>
        <v>0</v>
      </c>
    </row>
    <row r="30" spans="1:10" s="3" customFormat="1" x14ac:dyDescent="0.3">
      <c r="A30" s="2"/>
      <c r="B30" s="2"/>
      <c r="C30" s="2"/>
      <c r="D30" s="2"/>
      <c r="E30" s="2"/>
      <c r="F30" s="2"/>
      <c r="G30" s="2" t="s">
        <v>19</v>
      </c>
      <c r="H30" s="15">
        <f>SUM(H29)</f>
        <v>0</v>
      </c>
      <c r="I30" s="2" t="s">
        <v>19</v>
      </c>
      <c r="J30" s="15">
        <f>SUM(J29)</f>
        <v>0</v>
      </c>
    </row>
    <row r="31" spans="1:10" s="3" customFormat="1" ht="41.4" x14ac:dyDescent="0.3">
      <c r="A31" s="5" t="s">
        <v>18</v>
      </c>
      <c r="B31" s="5" t="s">
        <v>32</v>
      </c>
      <c r="C31" s="5" t="s">
        <v>76</v>
      </c>
      <c r="D31" s="5" t="s">
        <v>0</v>
      </c>
      <c r="E31" s="5" t="s">
        <v>21</v>
      </c>
      <c r="F31" s="5" t="s">
        <v>22</v>
      </c>
      <c r="G31" s="5" t="s">
        <v>20</v>
      </c>
      <c r="H31" s="5" t="s">
        <v>15</v>
      </c>
      <c r="I31" s="5" t="s">
        <v>53</v>
      </c>
      <c r="J31" s="5" t="s">
        <v>16</v>
      </c>
    </row>
    <row r="32" spans="1:10" s="3" customFormat="1" x14ac:dyDescent="0.3">
      <c r="A32" s="4" t="s">
        <v>26</v>
      </c>
      <c r="B32" s="4" t="s">
        <v>31</v>
      </c>
      <c r="C32" s="4" t="s">
        <v>7</v>
      </c>
      <c r="D32" s="4"/>
      <c r="E32" s="7">
        <v>21216</v>
      </c>
      <c r="F32" s="7">
        <v>31824</v>
      </c>
      <c r="G32" s="6">
        <v>0</v>
      </c>
      <c r="H32" s="6">
        <f>G32*E32</f>
        <v>0</v>
      </c>
      <c r="I32" s="6">
        <v>0</v>
      </c>
      <c r="J32" s="6">
        <f>I32*F32</f>
        <v>0</v>
      </c>
    </row>
    <row r="33" spans="1:10" s="3" customFormat="1" x14ac:dyDescent="0.3">
      <c r="A33" s="2"/>
      <c r="B33" s="2"/>
      <c r="C33" s="2"/>
      <c r="D33" s="2"/>
      <c r="E33" s="2"/>
      <c r="F33" s="2"/>
      <c r="G33" s="2" t="s">
        <v>19</v>
      </c>
      <c r="H33" s="15">
        <f>SUM(H32)</f>
        <v>0</v>
      </c>
      <c r="I33" s="2" t="s">
        <v>19</v>
      </c>
      <c r="J33" s="15">
        <f>SUM(J32)</f>
        <v>0</v>
      </c>
    </row>
    <row r="34" spans="1:10" s="3" customFormat="1" ht="67.2" customHeight="1" x14ac:dyDescent="0.3">
      <c r="A34" s="5" t="s">
        <v>18</v>
      </c>
      <c r="B34" s="5" t="s">
        <v>17</v>
      </c>
      <c r="C34" s="5" t="s">
        <v>76</v>
      </c>
      <c r="D34" s="5" t="s">
        <v>0</v>
      </c>
      <c r="E34" s="5" t="s">
        <v>21</v>
      </c>
      <c r="F34" s="5" t="s">
        <v>22</v>
      </c>
      <c r="G34" s="5" t="s">
        <v>20</v>
      </c>
      <c r="H34" s="5" t="s">
        <v>15</v>
      </c>
      <c r="I34" s="5" t="s">
        <v>53</v>
      </c>
      <c r="J34" s="5" t="s">
        <v>16</v>
      </c>
    </row>
    <row r="35" spans="1:10" s="3" customFormat="1" ht="18" customHeight="1" x14ac:dyDescent="0.3">
      <c r="A35" s="35" t="s">
        <v>26</v>
      </c>
      <c r="B35" s="35" t="s">
        <v>27</v>
      </c>
      <c r="C35" s="4" t="s">
        <v>28</v>
      </c>
      <c r="D35" s="4"/>
      <c r="E35" s="4">
        <v>600</v>
      </c>
      <c r="F35" s="4">
        <f>E35*1.5</f>
        <v>900</v>
      </c>
      <c r="G35" s="6">
        <v>0</v>
      </c>
      <c r="H35" s="6">
        <f>G35*E35</f>
        <v>0</v>
      </c>
      <c r="I35" s="6">
        <v>0</v>
      </c>
      <c r="J35" s="6">
        <f>I35*F35</f>
        <v>0</v>
      </c>
    </row>
    <row r="36" spans="1:10" s="3" customFormat="1" x14ac:dyDescent="0.3">
      <c r="A36" s="35"/>
      <c r="B36" s="35"/>
      <c r="C36" s="4" t="s">
        <v>29</v>
      </c>
      <c r="D36" s="4"/>
      <c r="E36" s="4">
        <v>500</v>
      </c>
      <c r="F36" s="4">
        <f t="shared" ref="F36:F37" si="4">E36*1.5</f>
        <v>750</v>
      </c>
      <c r="G36" s="6">
        <v>0</v>
      </c>
      <c r="H36" s="6">
        <f t="shared" ref="H36:H37" si="5">G36*E36</f>
        <v>0</v>
      </c>
      <c r="I36" s="6">
        <v>0</v>
      </c>
      <c r="J36" s="6">
        <f t="shared" ref="J36:J37" si="6">I36*F36</f>
        <v>0</v>
      </c>
    </row>
    <row r="37" spans="1:10" s="3" customFormat="1" x14ac:dyDescent="0.3">
      <c r="A37" s="35"/>
      <c r="B37" s="35"/>
      <c r="C37" s="4" t="s">
        <v>30</v>
      </c>
      <c r="D37" s="4"/>
      <c r="E37" s="4">
        <v>20</v>
      </c>
      <c r="F37" s="4">
        <f t="shared" si="4"/>
        <v>30</v>
      </c>
      <c r="G37" s="6">
        <v>0</v>
      </c>
      <c r="H37" s="6">
        <f t="shared" si="5"/>
        <v>0</v>
      </c>
      <c r="I37" s="6">
        <v>0</v>
      </c>
      <c r="J37" s="6">
        <f t="shared" si="6"/>
        <v>0</v>
      </c>
    </row>
    <row r="38" spans="1:10" s="3" customFormat="1" ht="27" customHeight="1" x14ac:dyDescent="0.3">
      <c r="A38" s="36"/>
      <c r="B38" s="36"/>
      <c r="C38" s="36"/>
      <c r="D38" s="36"/>
      <c r="E38" s="36"/>
      <c r="F38" s="36"/>
      <c r="G38" s="16" t="s">
        <v>19</v>
      </c>
      <c r="H38" s="17">
        <f>SUM(H35:H37)</f>
        <v>0</v>
      </c>
      <c r="I38" s="16" t="s">
        <v>19</v>
      </c>
      <c r="J38" s="17">
        <f>SUM(J35:J37)</f>
        <v>0</v>
      </c>
    </row>
    <row r="39" spans="1:10" s="3" customFormat="1" ht="28.2" customHeight="1" x14ac:dyDescent="0.3">
      <c r="A39" s="36"/>
      <c r="B39" s="36"/>
      <c r="C39" s="36"/>
      <c r="D39" s="36"/>
      <c r="E39" s="36"/>
      <c r="F39" s="36"/>
      <c r="G39" s="16" t="s">
        <v>54</v>
      </c>
      <c r="H39" s="17">
        <f>H38+H33+H30+H21+H27</f>
        <v>0</v>
      </c>
      <c r="I39" s="16" t="s">
        <v>54</v>
      </c>
      <c r="J39" s="17">
        <f>J38+J33+J30+J27+J21</f>
        <v>0</v>
      </c>
    </row>
    <row r="40" spans="1:10" s="18" customFormat="1" ht="19.8" customHeight="1" x14ac:dyDescent="0.3">
      <c r="A40" s="39" t="s">
        <v>50</v>
      </c>
      <c r="B40" s="39"/>
      <c r="C40" s="39"/>
      <c r="D40" s="39"/>
      <c r="E40" s="39"/>
      <c r="F40" s="39"/>
      <c r="G40" s="39"/>
      <c r="H40" s="39"/>
      <c r="I40" s="39"/>
      <c r="J40" s="39"/>
    </row>
    <row r="41" spans="1:10" customFormat="1" ht="39.6" customHeight="1" x14ac:dyDescent="0.3">
      <c r="A41" s="14" t="s">
        <v>73</v>
      </c>
      <c r="B41" s="34"/>
      <c r="C41" s="34"/>
      <c r="D41" s="34"/>
      <c r="E41" s="34"/>
      <c r="F41" s="34"/>
      <c r="G41" s="34"/>
      <c r="H41" s="34"/>
      <c r="I41" s="34"/>
      <c r="J41" s="34"/>
    </row>
    <row r="42" spans="1:10" customFormat="1" ht="48.6" customHeight="1" x14ac:dyDescent="0.3">
      <c r="A42" s="8" t="s">
        <v>77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customFormat="1" ht="39.6" customHeight="1" x14ac:dyDescent="0.3">
      <c r="A43" s="8" t="s">
        <v>51</v>
      </c>
      <c r="B43" s="34"/>
      <c r="C43" s="34"/>
      <c r="D43" s="34"/>
      <c r="E43" s="34"/>
      <c r="F43" s="34"/>
      <c r="G43" s="34"/>
      <c r="H43" s="34"/>
      <c r="I43" s="34"/>
      <c r="J43" s="34"/>
    </row>
    <row r="44" spans="1:10" customFormat="1" ht="30.6" customHeight="1" x14ac:dyDescent="0.3">
      <c r="A44" s="8" t="s">
        <v>80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customFormat="1" ht="49.2" customHeight="1" x14ac:dyDescent="0.3">
      <c r="A45" s="8" t="s">
        <v>81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customFormat="1" ht="30.6" customHeight="1" x14ac:dyDescent="0.3">
      <c r="A46" s="8" t="s">
        <v>85</v>
      </c>
      <c r="B46" s="47"/>
      <c r="C46" s="48"/>
      <c r="D46" s="48"/>
      <c r="E46" s="48"/>
      <c r="F46" s="48"/>
      <c r="G46" s="48"/>
      <c r="H46" s="48"/>
      <c r="I46" s="48"/>
      <c r="J46" s="49"/>
    </row>
    <row r="47" spans="1:10" customFormat="1" ht="40.200000000000003" customHeight="1" x14ac:dyDescent="0.3">
      <c r="A47" s="8" t="s">
        <v>71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customFormat="1" ht="57.6" customHeight="1" x14ac:dyDescent="0.3">
      <c r="A48" s="8" t="s">
        <v>74</v>
      </c>
      <c r="B48" s="34"/>
      <c r="C48" s="34"/>
      <c r="D48" s="34"/>
      <c r="E48" s="34"/>
      <c r="F48" s="34"/>
      <c r="G48" s="34"/>
      <c r="H48" s="34"/>
      <c r="I48" s="34"/>
      <c r="J48" s="34"/>
    </row>
    <row r="49" spans="1:23" customFormat="1" ht="39.6" customHeight="1" x14ac:dyDescent="0.3">
      <c r="A49" s="8" t="s">
        <v>82</v>
      </c>
      <c r="B49" s="34"/>
      <c r="C49" s="34"/>
      <c r="D49" s="34"/>
      <c r="E49" s="34"/>
      <c r="F49" s="34"/>
      <c r="G49" s="34"/>
      <c r="H49" s="34"/>
      <c r="I49" s="34"/>
      <c r="J49" s="34"/>
    </row>
    <row r="50" spans="1:23" customFormat="1" ht="39.6" customHeight="1" x14ac:dyDescent="0.3">
      <c r="A50" s="8" t="s">
        <v>72</v>
      </c>
      <c r="B50" s="34"/>
      <c r="C50" s="34"/>
      <c r="D50" s="34"/>
      <c r="E50" s="34"/>
      <c r="F50" s="34"/>
      <c r="G50" s="34"/>
      <c r="H50" s="34"/>
      <c r="I50" s="34"/>
      <c r="J50" s="34"/>
    </row>
    <row r="51" spans="1:23" customFormat="1" ht="39.6" customHeight="1" x14ac:dyDescent="0.3">
      <c r="A51" s="8" t="s">
        <v>86</v>
      </c>
      <c r="B51" s="34"/>
      <c r="C51" s="34"/>
      <c r="D51" s="34"/>
      <c r="E51" s="34"/>
      <c r="F51" s="34"/>
      <c r="G51" s="34"/>
      <c r="H51" s="34"/>
      <c r="I51" s="34"/>
      <c r="J51" s="34"/>
    </row>
    <row r="52" spans="1:23" customFormat="1" ht="62.4" customHeight="1" x14ac:dyDescent="0.3">
      <c r="A52" s="8" t="s">
        <v>84</v>
      </c>
      <c r="B52" s="47"/>
      <c r="C52" s="48"/>
      <c r="D52" s="48"/>
      <c r="E52" s="48"/>
      <c r="F52" s="48"/>
      <c r="G52" s="48"/>
      <c r="H52" s="48"/>
      <c r="I52" s="48"/>
      <c r="J52" s="49"/>
    </row>
    <row r="53" spans="1:23" s="19" customFormat="1" ht="59.4" customHeight="1" x14ac:dyDescent="0.3">
      <c r="A53" s="20" t="s">
        <v>83</v>
      </c>
      <c r="B53" s="46"/>
      <c r="C53" s="46"/>
      <c r="D53" s="46"/>
      <c r="E53" s="46"/>
      <c r="F53" s="46"/>
      <c r="G53" s="46"/>
      <c r="H53" s="46"/>
      <c r="I53" s="46"/>
      <c r="J53" s="46"/>
    </row>
    <row r="54" spans="1:23" customFormat="1" ht="39.6" customHeight="1" x14ac:dyDescent="0.3">
      <c r="A54" s="9" t="s">
        <v>52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23" customFormat="1" ht="39.6" customHeight="1" x14ac:dyDescent="0.3">
      <c r="A55" s="44" t="s">
        <v>56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23" s="31" customFormat="1" ht="42.6" customHeight="1" x14ac:dyDescent="0.3">
      <c r="A56" s="44" t="s">
        <v>75</v>
      </c>
      <c r="B56" s="44"/>
      <c r="C56" s="44"/>
      <c r="D56" s="44"/>
      <c r="E56" s="44"/>
      <c r="F56" s="44"/>
      <c r="G56" s="44"/>
      <c r="H56" s="44"/>
      <c r="I56" s="44"/>
      <c r="J56" s="4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2"/>
    </row>
    <row r="57" spans="1:23" ht="26.4" customHeight="1" x14ac:dyDescent="0.3">
      <c r="A57" s="44" t="s">
        <v>69</v>
      </c>
      <c r="B57" s="44"/>
      <c r="C57" s="44"/>
      <c r="D57" s="44"/>
      <c r="E57" s="44"/>
      <c r="F57" s="44"/>
      <c r="G57" s="44"/>
      <c r="H57" s="44"/>
      <c r="I57" s="44"/>
      <c r="J57" s="44"/>
    </row>
  </sheetData>
  <mergeCells count="42">
    <mergeCell ref="B8:J8"/>
    <mergeCell ref="B43:J43"/>
    <mergeCell ref="B44:J44"/>
    <mergeCell ref="B47:J47"/>
    <mergeCell ref="B50:J50"/>
    <mergeCell ref="B12:J12"/>
    <mergeCell ref="B13:J13"/>
    <mergeCell ref="B14:J14"/>
    <mergeCell ref="B46:J46"/>
    <mergeCell ref="B15:J15"/>
    <mergeCell ref="A35:A37"/>
    <mergeCell ref="A55:J55"/>
    <mergeCell ref="A57:J57"/>
    <mergeCell ref="A38:F38"/>
    <mergeCell ref="A39:F39"/>
    <mergeCell ref="B51:J51"/>
    <mergeCell ref="B54:J54"/>
    <mergeCell ref="B53:J53"/>
    <mergeCell ref="A56:J56"/>
    <mergeCell ref="B45:J45"/>
    <mergeCell ref="B52:J52"/>
    <mergeCell ref="A1:J1"/>
    <mergeCell ref="A2:J2"/>
    <mergeCell ref="A3:J3"/>
    <mergeCell ref="A4:J4"/>
    <mergeCell ref="A5:J5"/>
    <mergeCell ref="B6:J6"/>
    <mergeCell ref="B48:J48"/>
    <mergeCell ref="B49:J49"/>
    <mergeCell ref="B41:J41"/>
    <mergeCell ref="B42:J42"/>
    <mergeCell ref="B35:B37"/>
    <mergeCell ref="B21:F21"/>
    <mergeCell ref="B7:J7"/>
    <mergeCell ref="B9:J9"/>
    <mergeCell ref="B10:J10"/>
    <mergeCell ref="B11:J11"/>
    <mergeCell ref="A16:J16"/>
    <mergeCell ref="A40:J40"/>
    <mergeCell ref="A18:A21"/>
    <mergeCell ref="A23:A26"/>
    <mergeCell ref="B23:B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CB49A-6E27-4675-AA18-F39BC43A2BFB}">
  <dimension ref="A1:S49"/>
  <sheetViews>
    <sheetView tabSelected="1" topLeftCell="A31" zoomScale="80" zoomScaleNormal="80" workbookViewId="0">
      <selection activeCell="A41" sqref="A41"/>
    </sheetView>
  </sheetViews>
  <sheetFormatPr defaultColWidth="19.109375" defaultRowHeight="14.4" x14ac:dyDescent="0.3"/>
  <cols>
    <col min="1" max="1" width="38.109375" style="10" customWidth="1"/>
    <col min="2" max="16384" width="19.109375" style="10"/>
  </cols>
  <sheetData>
    <row r="1" spans="1:8" s="11" customFormat="1" ht="13.8" customHeight="1" x14ac:dyDescent="0.3">
      <c r="A1" s="40" t="s">
        <v>36</v>
      </c>
      <c r="B1" s="40"/>
      <c r="C1" s="40"/>
      <c r="D1" s="40"/>
      <c r="E1" s="40"/>
      <c r="F1" s="40"/>
      <c r="G1" s="40"/>
      <c r="H1" s="40"/>
    </row>
    <row r="2" spans="1:8" s="11" customFormat="1" ht="15.6" customHeight="1" x14ac:dyDescent="0.3">
      <c r="A2" s="41" t="s">
        <v>37</v>
      </c>
      <c r="B2" s="41"/>
      <c r="C2" s="41"/>
      <c r="D2" s="41"/>
      <c r="E2" s="41"/>
      <c r="F2" s="41"/>
      <c r="G2" s="41"/>
      <c r="H2" s="41"/>
    </row>
    <row r="3" spans="1:8" s="23" customFormat="1" ht="39.6" customHeight="1" x14ac:dyDescent="0.3">
      <c r="A3" s="38" t="s">
        <v>66</v>
      </c>
      <c r="B3" s="38"/>
      <c r="C3" s="38"/>
      <c r="D3" s="38"/>
      <c r="E3" s="38"/>
      <c r="F3" s="38"/>
      <c r="G3" s="38"/>
      <c r="H3" s="38"/>
    </row>
    <row r="4" spans="1:8" s="11" customFormat="1" ht="70.8" customHeight="1" x14ac:dyDescent="0.3">
      <c r="A4" s="42" t="s">
        <v>49</v>
      </c>
      <c r="B4" s="42"/>
      <c r="C4" s="42"/>
      <c r="D4" s="42"/>
      <c r="E4" s="42"/>
      <c r="F4" s="42"/>
      <c r="G4" s="42"/>
      <c r="H4" s="42"/>
    </row>
    <row r="5" spans="1:8" s="11" customFormat="1" ht="22.05" customHeight="1" x14ac:dyDescent="0.3">
      <c r="A5" s="43" t="s">
        <v>38</v>
      </c>
      <c r="B5" s="43"/>
      <c r="C5" s="43"/>
      <c r="D5" s="43"/>
      <c r="E5" s="43"/>
      <c r="F5" s="43"/>
      <c r="G5" s="43"/>
      <c r="H5" s="43"/>
    </row>
    <row r="6" spans="1:8" s="11" customFormat="1" ht="22.05" customHeight="1" x14ac:dyDescent="0.3">
      <c r="A6" s="12" t="s">
        <v>39</v>
      </c>
      <c r="B6" s="33"/>
      <c r="C6" s="33"/>
      <c r="D6" s="33"/>
      <c r="E6" s="33"/>
      <c r="F6" s="33"/>
      <c r="G6" s="33"/>
      <c r="H6" s="33"/>
    </row>
    <row r="7" spans="1:8" s="11" customFormat="1" ht="22.05" customHeight="1" x14ac:dyDescent="0.3">
      <c r="A7" s="13" t="s">
        <v>40</v>
      </c>
      <c r="B7" s="37"/>
      <c r="C7" s="37"/>
      <c r="D7" s="37"/>
      <c r="E7" s="37"/>
      <c r="F7" s="37"/>
      <c r="G7" s="37"/>
      <c r="H7" s="37"/>
    </row>
    <row r="8" spans="1:8" s="19" customFormat="1" ht="34.799999999999997" customHeight="1" x14ac:dyDescent="0.3">
      <c r="A8" s="20" t="s">
        <v>55</v>
      </c>
      <c r="B8" s="50"/>
      <c r="C8" s="50"/>
      <c r="D8" s="50"/>
      <c r="E8" s="50"/>
      <c r="F8" s="50"/>
      <c r="G8" s="50"/>
      <c r="H8" s="50"/>
    </row>
    <row r="9" spans="1:8" s="11" customFormat="1" ht="27.6" customHeight="1" x14ac:dyDescent="0.3">
      <c r="A9" s="13" t="s">
        <v>41</v>
      </c>
      <c r="B9" s="37"/>
      <c r="C9" s="37"/>
      <c r="D9" s="37"/>
      <c r="E9" s="37"/>
      <c r="F9" s="37"/>
      <c r="G9" s="37"/>
      <c r="H9" s="37"/>
    </row>
    <row r="10" spans="1:8" s="11" customFormat="1" ht="35.4" customHeight="1" x14ac:dyDescent="0.3">
      <c r="A10" s="13" t="s">
        <v>42</v>
      </c>
      <c r="B10" s="37"/>
      <c r="C10" s="37"/>
      <c r="D10" s="37"/>
      <c r="E10" s="37"/>
      <c r="F10" s="37"/>
      <c r="G10" s="37"/>
      <c r="H10" s="37"/>
    </row>
    <row r="11" spans="1:8" s="11" customFormat="1" ht="22.05" customHeight="1" x14ac:dyDescent="0.3">
      <c r="A11" s="13" t="s">
        <v>43</v>
      </c>
      <c r="B11" s="37"/>
      <c r="C11" s="37"/>
      <c r="D11" s="37"/>
      <c r="E11" s="37"/>
      <c r="F11" s="37"/>
      <c r="G11" s="37"/>
      <c r="H11" s="37"/>
    </row>
    <row r="12" spans="1:8" s="11" customFormat="1" ht="22.05" customHeight="1" x14ac:dyDescent="0.3">
      <c r="A12" s="13" t="s">
        <v>44</v>
      </c>
      <c r="B12" s="37"/>
      <c r="C12" s="37"/>
      <c r="D12" s="37"/>
      <c r="E12" s="37"/>
      <c r="F12" s="37"/>
      <c r="G12" s="37"/>
      <c r="H12" s="37"/>
    </row>
    <row r="13" spans="1:8" s="11" customFormat="1" ht="22.05" customHeight="1" x14ac:dyDescent="0.3">
      <c r="A13" s="13" t="s">
        <v>45</v>
      </c>
      <c r="B13" s="51"/>
      <c r="C13" s="51"/>
      <c r="D13" s="51"/>
      <c r="E13" s="51"/>
      <c r="F13" s="51"/>
      <c r="G13" s="51"/>
      <c r="H13" s="51"/>
    </row>
    <row r="14" spans="1:8" s="11" customFormat="1" ht="22.05" customHeight="1" x14ac:dyDescent="0.3">
      <c r="A14" s="13" t="s">
        <v>46</v>
      </c>
      <c r="B14" s="52"/>
      <c r="C14" s="52"/>
      <c r="D14" s="52"/>
      <c r="E14" s="52"/>
      <c r="F14" s="52"/>
      <c r="G14" s="52"/>
      <c r="H14" s="52"/>
    </row>
    <row r="15" spans="1:8" s="11" customFormat="1" ht="36.6" customHeight="1" x14ac:dyDescent="0.3">
      <c r="A15" s="13" t="s">
        <v>78</v>
      </c>
      <c r="B15" s="37"/>
      <c r="C15" s="37"/>
      <c r="D15" s="37"/>
      <c r="E15" s="37"/>
      <c r="F15" s="37"/>
      <c r="G15" s="37"/>
      <c r="H15" s="37"/>
    </row>
    <row r="16" spans="1:8" s="11" customFormat="1" ht="39" customHeight="1" x14ac:dyDescent="0.3">
      <c r="A16" s="55" t="s">
        <v>47</v>
      </c>
      <c r="B16" s="55"/>
      <c r="C16" s="55"/>
      <c r="D16" s="55"/>
      <c r="E16" s="55"/>
      <c r="F16" s="55"/>
      <c r="G16" s="55"/>
      <c r="H16" s="55"/>
    </row>
    <row r="17" spans="1:8" ht="27.6" x14ac:dyDescent="0.3">
      <c r="A17" s="26" t="s">
        <v>6</v>
      </c>
      <c r="B17" s="27" t="s">
        <v>0</v>
      </c>
      <c r="C17" s="27" t="s">
        <v>17</v>
      </c>
      <c r="D17" s="27" t="s">
        <v>64</v>
      </c>
      <c r="E17" s="5" t="s">
        <v>11</v>
      </c>
      <c r="F17" s="27" t="s">
        <v>65</v>
      </c>
      <c r="G17" s="5" t="s">
        <v>12</v>
      </c>
      <c r="H17" s="5" t="s">
        <v>16</v>
      </c>
    </row>
    <row r="18" spans="1:8" x14ac:dyDescent="0.3">
      <c r="A18" s="56" t="s">
        <v>1</v>
      </c>
      <c r="B18" s="21"/>
      <c r="C18" s="21" t="s">
        <v>57</v>
      </c>
      <c r="D18" s="21">
        <v>31302</v>
      </c>
      <c r="E18" s="21"/>
      <c r="F18" s="21">
        <v>46953</v>
      </c>
      <c r="G18" s="24"/>
      <c r="H18" s="25"/>
    </row>
    <row r="19" spans="1:8" x14ac:dyDescent="0.3">
      <c r="A19" s="56"/>
      <c r="B19" s="21"/>
      <c r="C19" s="21" t="s">
        <v>58</v>
      </c>
      <c r="D19" s="21">
        <v>2160</v>
      </c>
      <c r="E19" s="21"/>
      <c r="F19" s="21">
        <v>3240</v>
      </c>
      <c r="G19" s="24"/>
      <c r="H19" s="25"/>
    </row>
    <row r="20" spans="1:8" ht="27.6" x14ac:dyDescent="0.3">
      <c r="A20" s="26" t="s">
        <v>6</v>
      </c>
      <c r="B20" s="27" t="s">
        <v>0</v>
      </c>
      <c r="C20" s="27" t="s">
        <v>17</v>
      </c>
      <c r="D20" s="5" t="s">
        <v>21</v>
      </c>
      <c r="E20" s="5" t="s">
        <v>20</v>
      </c>
      <c r="F20" s="5" t="s">
        <v>22</v>
      </c>
      <c r="G20" s="5" t="s">
        <v>53</v>
      </c>
      <c r="H20" s="5" t="s">
        <v>16</v>
      </c>
    </row>
    <row r="21" spans="1:8" x14ac:dyDescent="0.3">
      <c r="A21" s="1" t="s">
        <v>2</v>
      </c>
      <c r="B21" s="21"/>
      <c r="C21" s="21" t="s">
        <v>59</v>
      </c>
      <c r="D21" s="21">
        <v>56078</v>
      </c>
      <c r="E21" s="21"/>
      <c r="F21" s="21">
        <v>84117</v>
      </c>
      <c r="G21" s="24"/>
      <c r="H21" s="25"/>
    </row>
    <row r="22" spans="1:8" ht="27.6" x14ac:dyDescent="0.3">
      <c r="A22" s="26" t="s">
        <v>6</v>
      </c>
      <c r="B22" s="27" t="s">
        <v>0</v>
      </c>
      <c r="C22" s="27" t="s">
        <v>17</v>
      </c>
      <c r="D22" s="5" t="s">
        <v>21</v>
      </c>
      <c r="E22" s="5" t="s">
        <v>20</v>
      </c>
      <c r="F22" s="5" t="s">
        <v>22</v>
      </c>
      <c r="G22" s="5" t="s">
        <v>53</v>
      </c>
      <c r="H22" s="5" t="s">
        <v>16</v>
      </c>
    </row>
    <row r="23" spans="1:8" x14ac:dyDescent="0.3">
      <c r="A23" s="1" t="s">
        <v>3</v>
      </c>
      <c r="B23" s="21"/>
      <c r="C23" s="21" t="s">
        <v>60</v>
      </c>
      <c r="D23" s="21">
        <v>39850</v>
      </c>
      <c r="E23" s="21"/>
      <c r="F23" s="21">
        <v>59775</v>
      </c>
      <c r="G23" s="24"/>
      <c r="H23" s="25"/>
    </row>
    <row r="24" spans="1:8" ht="27.6" x14ac:dyDescent="0.3">
      <c r="A24" s="26" t="s">
        <v>6</v>
      </c>
      <c r="B24" s="27" t="s">
        <v>0</v>
      </c>
      <c r="C24" s="27" t="s">
        <v>17</v>
      </c>
      <c r="D24" s="5" t="s">
        <v>21</v>
      </c>
      <c r="E24" s="5" t="s">
        <v>20</v>
      </c>
      <c r="F24" s="5" t="s">
        <v>22</v>
      </c>
      <c r="G24" s="5" t="s">
        <v>53</v>
      </c>
      <c r="H24" s="5" t="s">
        <v>16</v>
      </c>
    </row>
    <row r="25" spans="1:8" x14ac:dyDescent="0.3">
      <c r="A25" s="1" t="s">
        <v>4</v>
      </c>
      <c r="B25" s="21"/>
      <c r="C25" s="21" t="s">
        <v>61</v>
      </c>
      <c r="D25" s="21">
        <v>4782</v>
      </c>
      <c r="E25" s="21"/>
      <c r="F25" s="21">
        <v>7173</v>
      </c>
      <c r="G25" s="24"/>
      <c r="H25" s="25"/>
    </row>
    <row r="26" spans="1:8" ht="27.6" x14ac:dyDescent="0.3">
      <c r="A26" s="26" t="s">
        <v>6</v>
      </c>
      <c r="B26" s="27" t="s">
        <v>0</v>
      </c>
      <c r="C26" s="27" t="s">
        <v>17</v>
      </c>
      <c r="D26" s="5" t="s">
        <v>21</v>
      </c>
      <c r="E26" s="5" t="s">
        <v>20</v>
      </c>
      <c r="F26" s="5" t="s">
        <v>22</v>
      </c>
      <c r="G26" s="5" t="s">
        <v>53</v>
      </c>
      <c r="H26" s="5" t="s">
        <v>16</v>
      </c>
    </row>
    <row r="27" spans="1:8" x14ac:dyDescent="0.3">
      <c r="A27" s="1" t="s">
        <v>5</v>
      </c>
      <c r="B27" s="21"/>
      <c r="C27" s="21" t="s">
        <v>62</v>
      </c>
      <c r="D27" s="21">
        <v>4542</v>
      </c>
      <c r="E27" s="21"/>
      <c r="F27" s="21">
        <v>6813</v>
      </c>
      <c r="G27" s="24"/>
      <c r="H27" s="25"/>
    </row>
    <row r="28" spans="1:8" ht="27.6" x14ac:dyDescent="0.3">
      <c r="A28" s="26" t="s">
        <v>6</v>
      </c>
      <c r="B28" s="27" t="s">
        <v>0</v>
      </c>
      <c r="C28" s="27" t="s">
        <v>17</v>
      </c>
      <c r="D28" s="5" t="s">
        <v>21</v>
      </c>
      <c r="E28" s="5" t="s">
        <v>20</v>
      </c>
      <c r="F28" s="5" t="s">
        <v>22</v>
      </c>
      <c r="G28" s="5" t="s">
        <v>53</v>
      </c>
      <c r="H28" s="5" t="s">
        <v>16</v>
      </c>
    </row>
    <row r="29" spans="1:8" x14ac:dyDescent="0.3">
      <c r="A29" s="1" t="s">
        <v>29</v>
      </c>
      <c r="B29" s="21"/>
      <c r="C29" s="21"/>
      <c r="D29" s="21">
        <v>3466</v>
      </c>
      <c r="E29" s="21"/>
      <c r="F29" s="21">
        <v>5199</v>
      </c>
      <c r="G29" s="24"/>
      <c r="H29" s="25"/>
    </row>
    <row r="30" spans="1:8" x14ac:dyDescent="0.3">
      <c r="A30" s="1" t="s">
        <v>63</v>
      </c>
      <c r="B30" s="21"/>
      <c r="C30" s="21"/>
      <c r="D30" s="21"/>
      <c r="E30" s="21"/>
      <c r="F30" s="21"/>
      <c r="G30" s="24"/>
      <c r="H30" s="25"/>
    </row>
    <row r="31" spans="1:8" x14ac:dyDescent="0.3">
      <c r="A31" s="28"/>
      <c r="B31" s="29"/>
      <c r="C31" s="29"/>
      <c r="D31" s="29" t="s">
        <v>19</v>
      </c>
      <c r="E31" s="29"/>
      <c r="F31" s="29" t="s">
        <v>19</v>
      </c>
      <c r="G31" s="29"/>
      <c r="H31" s="28"/>
    </row>
    <row r="32" spans="1:8" s="18" customFormat="1" ht="19.8" customHeight="1" x14ac:dyDescent="0.3">
      <c r="A32" s="39" t="s">
        <v>50</v>
      </c>
      <c r="B32" s="39"/>
      <c r="C32" s="39"/>
      <c r="D32" s="39"/>
      <c r="E32" s="39"/>
      <c r="F32" s="39"/>
      <c r="G32" s="39"/>
      <c r="H32" s="39"/>
    </row>
    <row r="33" spans="1:19" customFormat="1" ht="39.6" customHeight="1" x14ac:dyDescent="0.3">
      <c r="A33" s="14" t="s">
        <v>73</v>
      </c>
      <c r="B33" s="34"/>
      <c r="C33" s="34"/>
      <c r="D33" s="34"/>
      <c r="E33" s="34"/>
      <c r="F33" s="34"/>
      <c r="G33" s="34"/>
      <c r="H33" s="34"/>
    </row>
    <row r="34" spans="1:19" customFormat="1" ht="48.6" customHeight="1" x14ac:dyDescent="0.3">
      <c r="A34" s="8" t="s">
        <v>77</v>
      </c>
      <c r="B34" s="34"/>
      <c r="C34" s="34"/>
      <c r="D34" s="34"/>
      <c r="E34" s="34"/>
      <c r="F34" s="34"/>
      <c r="G34" s="34"/>
      <c r="H34" s="34"/>
    </row>
    <row r="35" spans="1:19" customFormat="1" ht="39.6" customHeight="1" x14ac:dyDescent="0.3">
      <c r="A35" s="8" t="s">
        <v>51</v>
      </c>
      <c r="B35" s="34"/>
      <c r="C35" s="34"/>
      <c r="D35" s="34"/>
      <c r="E35" s="34"/>
      <c r="F35" s="34"/>
      <c r="G35" s="34"/>
      <c r="H35" s="34"/>
    </row>
    <row r="36" spans="1:19" customFormat="1" ht="30.6" customHeight="1" x14ac:dyDescent="0.3">
      <c r="A36" s="8" t="s">
        <v>70</v>
      </c>
      <c r="B36" s="34"/>
      <c r="C36" s="34"/>
      <c r="D36" s="34"/>
      <c r="E36" s="34"/>
      <c r="F36" s="34"/>
      <c r="G36" s="34"/>
      <c r="H36" s="34"/>
    </row>
    <row r="37" spans="1:19" customFormat="1" ht="40.200000000000003" customHeight="1" x14ac:dyDescent="0.3">
      <c r="A37" s="8" t="s">
        <v>71</v>
      </c>
      <c r="B37" s="34"/>
      <c r="C37" s="34"/>
      <c r="D37" s="34"/>
      <c r="E37" s="34"/>
      <c r="F37" s="34"/>
      <c r="G37" s="34"/>
      <c r="H37" s="34"/>
    </row>
    <row r="38" spans="1:19" customFormat="1" ht="57.6" customHeight="1" x14ac:dyDescent="0.3">
      <c r="A38" s="8" t="s">
        <v>74</v>
      </c>
      <c r="B38" s="34"/>
      <c r="C38" s="34"/>
      <c r="D38" s="34"/>
      <c r="E38" s="34"/>
      <c r="F38" s="34"/>
      <c r="G38" s="34"/>
      <c r="H38" s="34"/>
    </row>
    <row r="39" spans="1:19" customFormat="1" ht="39.6" customHeight="1" x14ac:dyDescent="0.3">
      <c r="A39" s="8" t="s">
        <v>82</v>
      </c>
      <c r="B39" s="34"/>
      <c r="C39" s="34"/>
      <c r="D39" s="34"/>
      <c r="E39" s="34"/>
      <c r="F39" s="34"/>
      <c r="G39" s="34"/>
      <c r="H39" s="34"/>
    </row>
    <row r="40" spans="1:19" customFormat="1" ht="56.4" customHeight="1" x14ac:dyDescent="0.3">
      <c r="A40" s="8" t="s">
        <v>72</v>
      </c>
      <c r="B40" s="34"/>
      <c r="C40" s="34"/>
      <c r="D40" s="34"/>
      <c r="E40" s="34"/>
      <c r="F40" s="34"/>
      <c r="G40" s="34"/>
      <c r="H40" s="34"/>
    </row>
    <row r="41" spans="1:19" customFormat="1" ht="39.6" customHeight="1" x14ac:dyDescent="0.3">
      <c r="A41" s="8" t="s">
        <v>86</v>
      </c>
      <c r="B41" s="34"/>
      <c r="C41" s="34"/>
      <c r="D41" s="34"/>
      <c r="E41" s="34"/>
      <c r="F41" s="34"/>
      <c r="G41" s="34"/>
      <c r="H41" s="34"/>
    </row>
    <row r="42" spans="1:19" customFormat="1" ht="62.4" customHeight="1" x14ac:dyDescent="0.3">
      <c r="A42" s="8" t="s">
        <v>84</v>
      </c>
      <c r="B42" s="47"/>
      <c r="C42" s="48"/>
      <c r="D42" s="48"/>
      <c r="E42" s="48"/>
      <c r="F42" s="48"/>
      <c r="G42" s="48"/>
      <c r="H42" s="48"/>
      <c r="I42" s="48"/>
      <c r="J42" s="49"/>
    </row>
    <row r="43" spans="1:19" s="19" customFormat="1" ht="38.4" customHeight="1" x14ac:dyDescent="0.3">
      <c r="A43" s="20" t="s">
        <v>83</v>
      </c>
      <c r="B43" s="46"/>
      <c r="C43" s="46"/>
      <c r="D43" s="46"/>
      <c r="E43" s="46"/>
      <c r="F43" s="46"/>
      <c r="G43" s="46"/>
      <c r="H43" s="46"/>
    </row>
    <row r="44" spans="1:19" customFormat="1" ht="39.6" customHeight="1" x14ac:dyDescent="0.3">
      <c r="A44" s="9" t="s">
        <v>52</v>
      </c>
      <c r="B44" s="34"/>
      <c r="C44" s="34"/>
      <c r="D44" s="34"/>
      <c r="E44" s="34"/>
      <c r="F44" s="34"/>
      <c r="G44" s="34"/>
      <c r="H44" s="34"/>
    </row>
    <row r="45" spans="1:19" customFormat="1" ht="39.6" customHeight="1" x14ac:dyDescent="0.3">
      <c r="A45" s="53" t="s">
        <v>56</v>
      </c>
      <c r="B45" s="54"/>
      <c r="C45" s="54"/>
      <c r="D45" s="54"/>
      <c r="E45" s="54"/>
      <c r="F45" s="54"/>
      <c r="G45" s="54"/>
      <c r="H45" s="54"/>
    </row>
    <row r="46" spans="1:19" s="31" customFormat="1" ht="42.6" customHeight="1" x14ac:dyDescent="0.3">
      <c r="A46" s="44" t="s">
        <v>75</v>
      </c>
      <c r="B46" s="44"/>
      <c r="C46" s="44"/>
      <c r="D46" s="44"/>
      <c r="E46" s="44"/>
      <c r="F46" s="44"/>
      <c r="G46" s="44"/>
      <c r="H46" s="44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2"/>
    </row>
    <row r="47" spans="1:19" s="11" customFormat="1" ht="26.4" customHeight="1" x14ac:dyDescent="0.3">
      <c r="A47" s="44" t="s">
        <v>69</v>
      </c>
      <c r="B47" s="44"/>
      <c r="C47" s="44"/>
      <c r="D47" s="44"/>
      <c r="E47" s="44"/>
      <c r="F47" s="44"/>
      <c r="G47" s="44"/>
      <c r="H47" s="44"/>
    </row>
    <row r="48" spans="1:19" s="11" customFormat="1" ht="13.8" x14ac:dyDescent="0.3"/>
    <row r="49" spans="2:7" x14ac:dyDescent="0.3">
      <c r="B49" s="22"/>
      <c r="C49" s="22"/>
      <c r="D49" s="22"/>
      <c r="E49" s="22"/>
      <c r="F49" s="22"/>
      <c r="G49" s="22"/>
    </row>
  </sheetData>
  <mergeCells count="33">
    <mergeCell ref="B11:H11"/>
    <mergeCell ref="A32:H32"/>
    <mergeCell ref="A45:H45"/>
    <mergeCell ref="A47:H47"/>
    <mergeCell ref="A46:H46"/>
    <mergeCell ref="B13:H13"/>
    <mergeCell ref="B14:H14"/>
    <mergeCell ref="B15:H15"/>
    <mergeCell ref="A16:H16"/>
    <mergeCell ref="A18:A19"/>
    <mergeCell ref="B33:H33"/>
    <mergeCell ref="B34:H34"/>
    <mergeCell ref="B35:H35"/>
    <mergeCell ref="B36:H36"/>
    <mergeCell ref="B37:H37"/>
    <mergeCell ref="B38:H38"/>
    <mergeCell ref="B6:H6"/>
    <mergeCell ref="B7:H7"/>
    <mergeCell ref="B8:H8"/>
    <mergeCell ref="B9:H9"/>
    <mergeCell ref="B10:H10"/>
    <mergeCell ref="A1:H1"/>
    <mergeCell ref="A2:H2"/>
    <mergeCell ref="A3:H3"/>
    <mergeCell ref="A4:H4"/>
    <mergeCell ref="A5:H5"/>
    <mergeCell ref="B40:H40"/>
    <mergeCell ref="B41:H41"/>
    <mergeCell ref="B43:H43"/>
    <mergeCell ref="B44:H44"/>
    <mergeCell ref="B12:H12"/>
    <mergeCell ref="B39:H39"/>
    <mergeCell ref="B42:J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PHH</vt:lpstr>
      <vt:lpstr>GK PHH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Szubert</dc:creator>
  <cp:lastModifiedBy>Karolina Graczyk</cp:lastModifiedBy>
  <cp:lastPrinted>2019-07-15T12:20:54Z</cp:lastPrinted>
  <dcterms:created xsi:type="dcterms:W3CDTF">2019-04-18T06:39:36Z</dcterms:created>
  <dcterms:modified xsi:type="dcterms:W3CDTF">2023-09-05T14:30:56Z</dcterms:modified>
</cp:coreProperties>
</file>