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6300" activeTab="0"/>
  </bookViews>
  <sheets>
    <sheet name="Arkusz1" sheetId="1" r:id="rId1"/>
  </sheets>
  <definedNames>
    <definedName name="_Hlk46231267" localSheetId="0">'Arkusz1'!#REF!</definedName>
  </definedNames>
  <calcPr fullCalcOnLoad="1"/>
</workbook>
</file>

<file path=xl/sharedStrings.xml><?xml version="1.0" encoding="utf-8"?>
<sst xmlns="http://schemas.openxmlformats.org/spreadsheetml/2006/main" count="109" uniqueCount="33">
  <si>
    <t>Nr oferty</t>
  </si>
  <si>
    <t>Nazwa (firma) i adres wykonawcy</t>
  </si>
  <si>
    <t xml:space="preserve"> Cena  (PLN)</t>
  </si>
  <si>
    <t>Pakiet nr 1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</si>
  <si>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</si>
  <si>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</si>
  <si>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</si>
  <si>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</si>
  <si>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</si>
  <si>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</si>
  <si>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</si>
  <si>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</si>
  <si>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</si>
  <si>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</si>
  <si>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15</t>
  </si>
  <si>
    <t>Pakiet nr 16</t>
  </si>
  <si>
    <t>Pakiet nr 17</t>
  </si>
  <si>
    <t>Pakiet nr 18</t>
  </si>
  <si>
    <t>Pakiet nr 20</t>
  </si>
  <si>
    <t>Centrum Zaopatrzenia Lecznictwa CEZETEL-POZNAŃ Sp.z.o.o., ul. Szczepankowo 189, 61-313 Poznań</t>
  </si>
  <si>
    <t>SINMED Sp. z o. o., ul. Graniczna 32B, 44-178 Przyszowice</t>
  </si>
  <si>
    <t>Aesculap Chifa Sp. z o.o., ul. Tysiąclecia 14, 64-300 Nowy Tomyśl</t>
  </si>
  <si>
    <t>PROMED S.A., ul. Działkowa 56, 02-234 Warszawa</t>
  </si>
  <si>
    <t>Bialmed Sp.z.o.o., ul. Kazimierzowska 46/48/35, 02-546 Warszawa</t>
  </si>
  <si>
    <t>ANMAR Spółka z o. o., ul. Strefowa 22, 43-100 Tychy</t>
  </si>
  <si>
    <t>ZARYS INTERNATIONAL GROUP SP. Z O.O. SP. K, UL. POD BOREM 18; 41-808 ZABRZE</t>
  </si>
  <si>
    <t>Boxmet Medical Sp. z o.o., Piskorzów 51, 58-250 Pieszyce</t>
  </si>
  <si>
    <t>Liczba punktów w kryterium</t>
  </si>
  <si>
    <t>Termin dostawy (40%)</t>
  </si>
  <si>
    <t>Cena (60%)</t>
  </si>
  <si>
    <t>Łączna ilość punktów</t>
  </si>
  <si>
    <t>oferta odrzucona</t>
  </si>
  <si>
    <t>Załącznik do pisma z dnia 15.03.2023r.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</si>
</sst>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_z_ł"/>
    <numFmt numFmtId="172" formatCode="#,##0.00\ &quot;zł&quot;"/>
    <numFmt numFmtId="173" formatCode="#,##0.00&quot; &quot;[$zł-415];[Red]&quot;-&quot;#,##0.00&quot; &quot;[$zł-415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73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171" fontId="55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1" fontId="55" fillId="0" borderId="13" xfId="0" applyNumberFormat="1" applyFont="1" applyFill="1" applyBorder="1" applyAlignment="1">
      <alignment horizontal="center" vertical="center"/>
    </xf>
    <xf numFmtId="171" fontId="55" fillId="0" borderId="17" xfId="0" applyNumberFormat="1" applyFont="1" applyFill="1" applyBorder="1" applyAlignment="1">
      <alignment horizontal="center" vertical="center"/>
    </xf>
    <xf numFmtId="171" fontId="55" fillId="0" borderId="14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"/>
  <sheetViews>
    <sheetView tabSelected="1" workbookViewId="0" topLeftCell="A1">
      <selection activeCell="B28" sqref="B28"/>
    </sheetView>
  </sheetViews>
  <sheetFormatPr defaultColWidth="9.140625" defaultRowHeight="15"/>
  <cols>
    <col min="1" max="1" width="7.7109375" style="1" customWidth="1"/>
    <col min="2" max="2" width="66.8515625" style="1" customWidth="1"/>
    <col min="3" max="3" width="14.28125" style="10" bestFit="1" customWidth="1"/>
    <col min="4" max="6" width="14.28125" style="10" customWidth="1"/>
    <col min="7" max="7" width="14.28125" style="10" bestFit="1" customWidth="1"/>
    <col min="8" max="10" width="14.28125" style="10" customWidth="1"/>
    <col min="11" max="11" width="14.28125" style="10" bestFit="1" customWidth="1"/>
    <col min="12" max="14" width="14.28125" style="10" customWidth="1"/>
    <col min="15" max="18" width="13.28125" style="10" customWidth="1"/>
    <col min="19" max="19" width="12.7109375" style="10" bestFit="1" customWidth="1"/>
    <col min="20" max="22" width="12.7109375" style="10" customWidth="1"/>
    <col min="23" max="23" width="11.7109375" style="10" bestFit="1" customWidth="1"/>
    <col min="24" max="26" width="11.7109375" style="10" customWidth="1"/>
    <col min="27" max="27" width="11.7109375" style="10" bestFit="1" customWidth="1"/>
    <col min="28" max="30" width="11.7109375" style="10" customWidth="1"/>
    <col min="31" max="34" width="11.140625" style="10" customWidth="1"/>
    <col min="35" max="35" width="11.421875" style="10" bestFit="1" customWidth="1"/>
    <col min="36" max="38" width="11.421875" style="10" customWidth="1"/>
    <col min="39" max="42" width="12.57421875" style="10" customWidth="1"/>
    <col min="43" max="46" width="13.00390625" style="10" customWidth="1"/>
    <col min="47" max="50" width="12.7109375" style="10" customWidth="1"/>
    <col min="51" max="54" width="12.421875" style="10" customWidth="1"/>
    <col min="55" max="62" width="12.140625" style="10" customWidth="1"/>
    <col min="63" max="63" width="12.57421875" style="10" customWidth="1"/>
    <col min="64" max="64" width="12.7109375" style="10" customWidth="1"/>
    <col min="65" max="65" width="11.7109375" style="10" bestFit="1" customWidth="1"/>
    <col min="66" max="66" width="13.57421875" style="10" customWidth="1"/>
    <col min="67" max="16384" width="9.140625" style="1" customWidth="1"/>
  </cols>
  <sheetData>
    <row r="1" spans="1:2" ht="11.25">
      <c r="A1" s="16" t="s">
        <v>32</v>
      </c>
      <c r="B1" s="16"/>
    </row>
    <row r="2" spans="1:22" ht="15">
      <c r="A2" s="3"/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</row>
    <row r="3" spans="1:66" ht="20.25" customHeight="1">
      <c r="A3" s="4"/>
      <c r="B3" s="4"/>
      <c r="C3" s="26" t="s">
        <v>3</v>
      </c>
      <c r="D3" s="27"/>
      <c r="E3" s="27"/>
      <c r="F3" s="28"/>
      <c r="G3" s="26" t="s">
        <v>4</v>
      </c>
      <c r="H3" s="27"/>
      <c r="I3" s="27"/>
      <c r="J3" s="28"/>
      <c r="K3" s="26" t="s">
        <v>5</v>
      </c>
      <c r="L3" s="27"/>
      <c r="M3" s="27"/>
      <c r="N3" s="28"/>
      <c r="O3" s="26" t="s">
        <v>6</v>
      </c>
      <c r="P3" s="27"/>
      <c r="Q3" s="27"/>
      <c r="R3" s="28"/>
      <c r="S3" s="26" t="s">
        <v>7</v>
      </c>
      <c r="T3" s="27"/>
      <c r="U3" s="27"/>
      <c r="V3" s="28"/>
      <c r="W3" s="26" t="s">
        <v>8</v>
      </c>
      <c r="X3" s="27"/>
      <c r="Y3" s="27"/>
      <c r="Z3" s="28"/>
      <c r="AA3" s="26" t="s">
        <v>9</v>
      </c>
      <c r="AB3" s="27"/>
      <c r="AC3" s="27"/>
      <c r="AD3" s="28"/>
      <c r="AE3" s="26" t="s">
        <v>10</v>
      </c>
      <c r="AF3" s="27"/>
      <c r="AG3" s="27"/>
      <c r="AH3" s="28"/>
      <c r="AI3" s="26" t="s">
        <v>11</v>
      </c>
      <c r="AJ3" s="27"/>
      <c r="AK3" s="27"/>
      <c r="AL3" s="28"/>
      <c r="AM3" s="26" t="s">
        <v>12</v>
      </c>
      <c r="AN3" s="27"/>
      <c r="AO3" s="27"/>
      <c r="AP3" s="28"/>
      <c r="AQ3" s="26" t="s">
        <v>13</v>
      </c>
      <c r="AR3" s="27"/>
      <c r="AS3" s="27"/>
      <c r="AT3" s="28"/>
      <c r="AU3" s="26" t="s">
        <v>14</v>
      </c>
      <c r="AV3" s="27"/>
      <c r="AW3" s="27"/>
      <c r="AX3" s="28"/>
      <c r="AY3" s="26" t="s">
        <v>15</v>
      </c>
      <c r="AZ3" s="27"/>
      <c r="BA3" s="27"/>
      <c r="BB3" s="28"/>
      <c r="BC3" s="26" t="s">
        <v>16</v>
      </c>
      <c r="BD3" s="27"/>
      <c r="BE3" s="27"/>
      <c r="BF3" s="28"/>
      <c r="BG3" s="26" t="s">
        <v>17</v>
      </c>
      <c r="BH3" s="27"/>
      <c r="BI3" s="27"/>
      <c r="BJ3" s="28"/>
      <c r="BK3" s="22" t="s">
        <v>18</v>
      </c>
      <c r="BL3" s="22"/>
      <c r="BM3" s="22"/>
      <c r="BN3" s="22"/>
    </row>
    <row r="4" spans="1:66" s="2" customFormat="1" ht="33.75" customHeight="1">
      <c r="A4" s="21" t="s">
        <v>0</v>
      </c>
      <c r="B4" s="21" t="s">
        <v>1</v>
      </c>
      <c r="C4" s="22" t="s">
        <v>2</v>
      </c>
      <c r="D4" s="19" t="s">
        <v>27</v>
      </c>
      <c r="E4" s="20"/>
      <c r="F4" s="17" t="s">
        <v>30</v>
      </c>
      <c r="G4" s="22" t="s">
        <v>2</v>
      </c>
      <c r="H4" s="19" t="s">
        <v>27</v>
      </c>
      <c r="I4" s="20"/>
      <c r="J4" s="17" t="s">
        <v>30</v>
      </c>
      <c r="K4" s="22" t="s">
        <v>2</v>
      </c>
      <c r="L4" s="19" t="s">
        <v>27</v>
      </c>
      <c r="M4" s="20"/>
      <c r="N4" s="17" t="s">
        <v>30</v>
      </c>
      <c r="O4" s="22" t="s">
        <v>2</v>
      </c>
      <c r="P4" s="19" t="s">
        <v>27</v>
      </c>
      <c r="Q4" s="20"/>
      <c r="R4" s="17" t="s">
        <v>30</v>
      </c>
      <c r="S4" s="22" t="s">
        <v>2</v>
      </c>
      <c r="T4" s="19" t="s">
        <v>27</v>
      </c>
      <c r="U4" s="20"/>
      <c r="V4" s="17" t="s">
        <v>30</v>
      </c>
      <c r="W4" s="22" t="s">
        <v>2</v>
      </c>
      <c r="X4" s="19" t="s">
        <v>27</v>
      </c>
      <c r="Y4" s="20"/>
      <c r="Z4" s="17" t="s">
        <v>30</v>
      </c>
      <c r="AA4" s="22" t="s">
        <v>2</v>
      </c>
      <c r="AB4" s="19" t="s">
        <v>27</v>
      </c>
      <c r="AC4" s="20"/>
      <c r="AD4" s="17" t="s">
        <v>30</v>
      </c>
      <c r="AE4" s="22" t="s">
        <v>2</v>
      </c>
      <c r="AF4" s="19" t="s">
        <v>27</v>
      </c>
      <c r="AG4" s="20"/>
      <c r="AH4" s="17" t="s">
        <v>30</v>
      </c>
      <c r="AI4" s="22" t="s">
        <v>2</v>
      </c>
      <c r="AJ4" s="19" t="s">
        <v>27</v>
      </c>
      <c r="AK4" s="20"/>
      <c r="AL4" s="17" t="s">
        <v>30</v>
      </c>
      <c r="AM4" s="22" t="s">
        <v>2</v>
      </c>
      <c r="AN4" s="19" t="s">
        <v>27</v>
      </c>
      <c r="AO4" s="20"/>
      <c r="AP4" s="17" t="s">
        <v>30</v>
      </c>
      <c r="AQ4" s="22" t="s">
        <v>2</v>
      </c>
      <c r="AR4" s="19" t="s">
        <v>27</v>
      </c>
      <c r="AS4" s="20"/>
      <c r="AT4" s="17" t="s">
        <v>30</v>
      </c>
      <c r="AU4" s="22" t="s">
        <v>2</v>
      </c>
      <c r="AV4" s="19" t="s">
        <v>27</v>
      </c>
      <c r="AW4" s="20"/>
      <c r="AX4" s="17" t="s">
        <v>30</v>
      </c>
      <c r="AY4" s="22" t="s">
        <v>2</v>
      </c>
      <c r="AZ4" s="19" t="s">
        <v>27</v>
      </c>
      <c r="BA4" s="20"/>
      <c r="BB4" s="17" t="s">
        <v>30</v>
      </c>
      <c r="BC4" s="22" t="s">
        <v>2</v>
      </c>
      <c r="BD4" s="19" t="s">
        <v>27</v>
      </c>
      <c r="BE4" s="20"/>
      <c r="BF4" s="17" t="s">
        <v>30</v>
      </c>
      <c r="BG4" s="25" t="s">
        <v>2</v>
      </c>
      <c r="BH4" s="23" t="s">
        <v>27</v>
      </c>
      <c r="BI4" s="24"/>
      <c r="BJ4" s="17" t="s">
        <v>30</v>
      </c>
      <c r="BK4" s="25" t="s">
        <v>2</v>
      </c>
      <c r="BL4" s="32" t="s">
        <v>27</v>
      </c>
      <c r="BM4" s="32"/>
      <c r="BN4" s="17" t="s">
        <v>30</v>
      </c>
    </row>
    <row r="5" spans="1:66" s="2" customFormat="1" ht="27.75" customHeight="1">
      <c r="A5" s="21"/>
      <c r="B5" s="21"/>
      <c r="C5" s="22"/>
      <c r="D5" s="13" t="s">
        <v>29</v>
      </c>
      <c r="E5" s="13" t="s">
        <v>28</v>
      </c>
      <c r="F5" s="18"/>
      <c r="G5" s="22"/>
      <c r="H5" s="13" t="s">
        <v>29</v>
      </c>
      <c r="I5" s="13" t="s">
        <v>28</v>
      </c>
      <c r="J5" s="18"/>
      <c r="K5" s="22"/>
      <c r="L5" s="13" t="s">
        <v>29</v>
      </c>
      <c r="M5" s="13" t="s">
        <v>28</v>
      </c>
      <c r="N5" s="18"/>
      <c r="O5" s="22"/>
      <c r="P5" s="13" t="s">
        <v>29</v>
      </c>
      <c r="Q5" s="13" t="s">
        <v>28</v>
      </c>
      <c r="R5" s="18"/>
      <c r="S5" s="22"/>
      <c r="T5" s="13" t="s">
        <v>29</v>
      </c>
      <c r="U5" s="13" t="s">
        <v>28</v>
      </c>
      <c r="V5" s="18"/>
      <c r="W5" s="22"/>
      <c r="X5" s="13" t="s">
        <v>29</v>
      </c>
      <c r="Y5" s="13" t="s">
        <v>28</v>
      </c>
      <c r="Z5" s="18"/>
      <c r="AA5" s="22"/>
      <c r="AB5" s="13" t="s">
        <v>29</v>
      </c>
      <c r="AC5" s="13" t="s">
        <v>28</v>
      </c>
      <c r="AD5" s="18"/>
      <c r="AE5" s="22"/>
      <c r="AF5" s="13" t="s">
        <v>29</v>
      </c>
      <c r="AG5" s="13" t="s">
        <v>28</v>
      </c>
      <c r="AH5" s="18"/>
      <c r="AI5" s="22"/>
      <c r="AJ5" s="13" t="s">
        <v>29</v>
      </c>
      <c r="AK5" s="13" t="s">
        <v>28</v>
      </c>
      <c r="AL5" s="18"/>
      <c r="AM5" s="22"/>
      <c r="AN5" s="13" t="s">
        <v>29</v>
      </c>
      <c r="AO5" s="13" t="s">
        <v>28</v>
      </c>
      <c r="AP5" s="18"/>
      <c r="AQ5" s="22"/>
      <c r="AR5" s="13" t="s">
        <v>29</v>
      </c>
      <c r="AS5" s="13" t="s">
        <v>28</v>
      </c>
      <c r="AT5" s="18"/>
      <c r="AU5" s="22"/>
      <c r="AV5" s="13" t="s">
        <v>29</v>
      </c>
      <c r="AW5" s="13" t="s">
        <v>28</v>
      </c>
      <c r="AX5" s="18"/>
      <c r="AY5" s="22"/>
      <c r="AZ5" s="13" t="s">
        <v>29</v>
      </c>
      <c r="BA5" s="13" t="s">
        <v>28</v>
      </c>
      <c r="BB5" s="18"/>
      <c r="BC5" s="22"/>
      <c r="BD5" s="13" t="s">
        <v>29</v>
      </c>
      <c r="BE5" s="13" t="s">
        <v>28</v>
      </c>
      <c r="BF5" s="18"/>
      <c r="BG5" s="22"/>
      <c r="BH5" s="13" t="s">
        <v>29</v>
      </c>
      <c r="BI5" s="13" t="s">
        <v>28</v>
      </c>
      <c r="BJ5" s="18"/>
      <c r="BK5" s="22"/>
      <c r="BL5" s="13" t="s">
        <v>29</v>
      </c>
      <c r="BM5" s="13" t="s">
        <v>28</v>
      </c>
      <c r="BN5" s="18"/>
    </row>
    <row r="6" spans="1:66" s="7" customFormat="1" ht="31.5" customHeight="1">
      <c r="A6" s="5">
        <v>1</v>
      </c>
      <c r="B6" s="6" t="s">
        <v>19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>
        <v>3596</v>
      </c>
      <c r="AZ6" s="9">
        <f>AY7/AY6*0.6*100</f>
        <v>56.162402669632925</v>
      </c>
      <c r="BA6" s="9">
        <v>40</v>
      </c>
      <c r="BB6" s="9">
        <f>AZ6+BA6</f>
        <v>96.16240266963293</v>
      </c>
      <c r="BC6" s="9"/>
      <c r="BD6" s="9"/>
      <c r="BE6" s="9"/>
      <c r="BF6" s="9"/>
      <c r="BG6" s="9"/>
      <c r="BH6" s="9"/>
      <c r="BI6" s="9"/>
      <c r="BJ6" s="9"/>
      <c r="BK6" s="9"/>
      <c r="BL6" s="14"/>
      <c r="BM6" s="14"/>
      <c r="BN6" s="14"/>
    </row>
    <row r="7" spans="1:66" s="7" customFormat="1" ht="31.5" customHeight="1">
      <c r="A7" s="5">
        <v>2</v>
      </c>
      <c r="B7" s="6" t="s">
        <v>20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>
        <v>3366</v>
      </c>
      <c r="AZ7" s="9">
        <v>60</v>
      </c>
      <c r="BA7" s="9">
        <v>40</v>
      </c>
      <c r="BB7" s="9">
        <f>AZ7+BA7</f>
        <v>100</v>
      </c>
      <c r="BC7" s="9"/>
      <c r="BD7" s="9"/>
      <c r="BE7" s="9"/>
      <c r="BF7" s="9"/>
      <c r="BG7" s="9"/>
      <c r="BH7" s="9"/>
      <c r="BI7" s="9"/>
      <c r="BJ7" s="9"/>
      <c r="BK7" s="9"/>
      <c r="BL7" s="14"/>
      <c r="BM7" s="14"/>
      <c r="BN7" s="14"/>
    </row>
    <row r="8" spans="1:66" s="7" customFormat="1" ht="31.5" customHeight="1">
      <c r="A8" s="5">
        <v>3</v>
      </c>
      <c r="B8" s="6" t="s">
        <v>21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>
        <v>105245</v>
      </c>
      <c r="AJ8" s="9">
        <v>60</v>
      </c>
      <c r="AK8" s="9">
        <v>10</v>
      </c>
      <c r="AL8" s="9">
        <f>AJ8+AK8</f>
        <v>70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4"/>
      <c r="BM8" s="14"/>
      <c r="BN8" s="14"/>
    </row>
    <row r="9" spans="1:66" s="7" customFormat="1" ht="31.5" customHeight="1">
      <c r="A9" s="5">
        <v>4</v>
      </c>
      <c r="B9" s="6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v>33198</v>
      </c>
      <c r="P9" s="9">
        <v>60</v>
      </c>
      <c r="Q9" s="9">
        <v>40</v>
      </c>
      <c r="R9" s="9">
        <f>P9+Q9</f>
        <v>100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4"/>
      <c r="BM9" s="14"/>
      <c r="BN9" s="14"/>
    </row>
    <row r="10" spans="1:66" s="7" customFormat="1" ht="31.5" customHeight="1">
      <c r="A10" s="5">
        <v>5</v>
      </c>
      <c r="B10" s="8" t="s">
        <v>23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9" t="s">
        <v>31</v>
      </c>
      <c r="T10" s="30"/>
      <c r="U10" s="30"/>
      <c r="V10" s="3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>
        <v>9914.4</v>
      </c>
      <c r="AN10" s="9">
        <f>AM13/AM10*0.6*100</f>
        <v>54.90196078431373</v>
      </c>
      <c r="AO10" s="9">
        <v>40</v>
      </c>
      <c r="AP10" s="9">
        <f>AN10+AO10</f>
        <v>94.90196078431373</v>
      </c>
      <c r="AQ10" s="9"/>
      <c r="AR10" s="9"/>
      <c r="AS10" s="9"/>
      <c r="AT10" s="9"/>
      <c r="AU10" s="9"/>
      <c r="AV10" s="9"/>
      <c r="AW10" s="9"/>
      <c r="AX10" s="9"/>
      <c r="AY10" s="29" t="s">
        <v>31</v>
      </c>
      <c r="AZ10" s="30"/>
      <c r="BA10" s="30"/>
      <c r="BB10" s="31"/>
      <c r="BC10" s="9">
        <v>20105</v>
      </c>
      <c r="BD10" s="9">
        <f>BC12/BC10*0.6*100</f>
        <v>38.84705297189754</v>
      </c>
      <c r="BE10" s="9">
        <v>40</v>
      </c>
      <c r="BF10" s="9">
        <f>BD10+BE10</f>
        <v>78.84705297189754</v>
      </c>
      <c r="BG10" s="9"/>
      <c r="BH10" s="9"/>
      <c r="BI10" s="9"/>
      <c r="BJ10" s="9"/>
      <c r="BK10" s="9"/>
      <c r="BL10" s="14"/>
      <c r="BM10" s="14"/>
      <c r="BN10" s="14"/>
    </row>
    <row r="11" spans="1:66" ht="31.5" customHeight="1">
      <c r="A11" s="5">
        <v>6</v>
      </c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>
        <v>26674</v>
      </c>
      <c r="BD11" s="9">
        <f>BC12/BC11*0.6*100</f>
        <v>29.280197945564968</v>
      </c>
      <c r="BE11" s="9">
        <v>40</v>
      </c>
      <c r="BF11" s="9">
        <f>BD11+BE11</f>
        <v>69.28019794556496</v>
      </c>
      <c r="BG11" s="9"/>
      <c r="BH11" s="9"/>
      <c r="BI11" s="9"/>
      <c r="BJ11" s="9"/>
      <c r="BK11" s="9"/>
      <c r="BL11" s="15"/>
      <c r="BM11" s="15"/>
      <c r="BN11" s="15"/>
    </row>
    <row r="12" spans="1:66" ht="31.5" customHeight="1">
      <c r="A12" s="5">
        <v>7</v>
      </c>
      <c r="B12" s="8" t="s">
        <v>25</v>
      </c>
      <c r="C12" s="9">
        <v>350</v>
      </c>
      <c r="D12" s="9">
        <v>60</v>
      </c>
      <c r="E12" s="9">
        <v>40</v>
      </c>
      <c r="F12" s="9">
        <f>D12+E12</f>
        <v>100</v>
      </c>
      <c r="G12" s="9">
        <v>5994.1</v>
      </c>
      <c r="H12" s="9">
        <v>60</v>
      </c>
      <c r="I12" s="9">
        <v>40</v>
      </c>
      <c r="J12" s="9">
        <f>H12+I12</f>
        <v>100</v>
      </c>
      <c r="K12" s="9">
        <v>1122</v>
      </c>
      <c r="L12" s="9">
        <v>60</v>
      </c>
      <c r="M12" s="9">
        <v>40</v>
      </c>
      <c r="N12" s="9">
        <f>L12+M12</f>
        <v>100</v>
      </c>
      <c r="O12" s="9"/>
      <c r="P12" s="9"/>
      <c r="Q12" s="9"/>
      <c r="R12" s="9"/>
      <c r="S12" s="9">
        <v>2283.8</v>
      </c>
      <c r="T12" s="9">
        <v>60</v>
      </c>
      <c r="U12" s="9">
        <v>40</v>
      </c>
      <c r="V12" s="9">
        <f>T12+U12</f>
        <v>100</v>
      </c>
      <c r="W12" s="9">
        <v>59285</v>
      </c>
      <c r="X12" s="9">
        <v>60</v>
      </c>
      <c r="Y12" s="9">
        <v>40</v>
      </c>
      <c r="Z12" s="9">
        <f>X12+Y12</f>
        <v>100</v>
      </c>
      <c r="AA12" s="9">
        <v>14714.4</v>
      </c>
      <c r="AB12" s="9">
        <v>60</v>
      </c>
      <c r="AC12" s="9">
        <v>40</v>
      </c>
      <c r="AD12" s="9">
        <f>AB12+AC12</f>
        <v>100</v>
      </c>
      <c r="AE12" s="9">
        <v>17722</v>
      </c>
      <c r="AF12" s="9">
        <v>60</v>
      </c>
      <c r="AG12" s="9">
        <v>40</v>
      </c>
      <c r="AH12" s="9">
        <f>AF12+AG12</f>
        <v>100</v>
      </c>
      <c r="AI12" s="9"/>
      <c r="AJ12" s="9"/>
      <c r="AK12" s="9"/>
      <c r="AL12" s="9"/>
      <c r="AM12" s="9">
        <v>10005.2</v>
      </c>
      <c r="AN12" s="9">
        <f>AM13/AM12*0.6*100</f>
        <v>54.4037100707632</v>
      </c>
      <c r="AO12" s="9">
        <v>40</v>
      </c>
      <c r="AP12" s="9">
        <f>AN12+AO12</f>
        <v>94.4037100707632</v>
      </c>
      <c r="AQ12" s="9">
        <v>495946.2</v>
      </c>
      <c r="AR12" s="9">
        <v>60</v>
      </c>
      <c r="AS12" s="9">
        <v>40</v>
      </c>
      <c r="AT12" s="9">
        <f>AR12+AS12</f>
        <v>100</v>
      </c>
      <c r="AU12" s="9">
        <v>3598</v>
      </c>
      <c r="AV12" s="9">
        <v>60</v>
      </c>
      <c r="AW12" s="9">
        <v>40</v>
      </c>
      <c r="AX12" s="9">
        <f>AV12+AW12</f>
        <v>100</v>
      </c>
      <c r="AY12" s="9">
        <v>3798</v>
      </c>
      <c r="AZ12" s="9">
        <f>AY7/AY12*0.6*100</f>
        <v>53.17535545023697</v>
      </c>
      <c r="BA12" s="9">
        <v>40</v>
      </c>
      <c r="BB12" s="9">
        <f>AZ12+BA12</f>
        <v>93.17535545023696</v>
      </c>
      <c r="BC12" s="9">
        <v>13017</v>
      </c>
      <c r="BD12" s="9">
        <v>60</v>
      </c>
      <c r="BE12" s="9">
        <v>40</v>
      </c>
      <c r="BF12" s="9">
        <f>BD12+BE12</f>
        <v>100</v>
      </c>
      <c r="BG12" s="9">
        <v>210302.8</v>
      </c>
      <c r="BH12" s="9">
        <v>60</v>
      </c>
      <c r="BI12" s="9">
        <v>40</v>
      </c>
      <c r="BJ12" s="9">
        <f>BH12+BI12</f>
        <v>100</v>
      </c>
      <c r="BK12" s="9">
        <v>3052.5</v>
      </c>
      <c r="BL12" s="9">
        <v>60</v>
      </c>
      <c r="BM12" s="9">
        <v>40</v>
      </c>
      <c r="BN12" s="9">
        <f>BL12+BM12</f>
        <v>100</v>
      </c>
    </row>
    <row r="13" spans="1:66" ht="31.5" customHeight="1">
      <c r="A13" s="5">
        <v>8</v>
      </c>
      <c r="B13" s="8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>
        <v>9072</v>
      </c>
      <c r="AN13" s="9">
        <v>60</v>
      </c>
      <c r="AO13" s="9">
        <v>40</v>
      </c>
      <c r="AP13" s="9">
        <f>AN13+AO13</f>
        <v>100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5"/>
      <c r="BM13" s="15"/>
      <c r="BN13" s="15"/>
    </row>
  </sheetData>
  <sheetProtection password="AEDD" sheet="1" formatCells="0" formatColumns="0" formatRows="0" insertColumns="0" insertRows="0" insertHyperlinks="0" deleteColumns="0" deleteRows="0" sort="0" autoFilter="0" pivotTables="0"/>
  <mergeCells count="69">
    <mergeCell ref="W3:Z3"/>
    <mergeCell ref="N4:N5"/>
    <mergeCell ref="K3:N3"/>
    <mergeCell ref="AP4:AP5"/>
    <mergeCell ref="AM3:AP3"/>
    <mergeCell ref="AY10:BB10"/>
    <mergeCell ref="AX4:AX5"/>
    <mergeCell ref="AU3:AX3"/>
    <mergeCell ref="BB4:BB5"/>
    <mergeCell ref="AY3:BB3"/>
    <mergeCell ref="BN4:BN5"/>
    <mergeCell ref="BK3:BN3"/>
    <mergeCell ref="BG4:BG5"/>
    <mergeCell ref="BJ4:BJ5"/>
    <mergeCell ref="Z4:Z5"/>
    <mergeCell ref="BL4:BM4"/>
    <mergeCell ref="AT4:AT5"/>
    <mergeCell ref="AQ3:AT3"/>
    <mergeCell ref="AI4:AI5"/>
    <mergeCell ref="AM4:AM5"/>
    <mergeCell ref="D4:E4"/>
    <mergeCell ref="F4:F5"/>
    <mergeCell ref="C3:F3"/>
    <mergeCell ref="AD4:AD5"/>
    <mergeCell ref="AA3:AD3"/>
    <mergeCell ref="J4:J5"/>
    <mergeCell ref="G3:J3"/>
    <mergeCell ref="R4:R5"/>
    <mergeCell ref="O3:R3"/>
    <mergeCell ref="V4:V5"/>
    <mergeCell ref="BG3:BJ3"/>
    <mergeCell ref="H4:I4"/>
    <mergeCell ref="L4:M4"/>
    <mergeCell ref="P4:Q4"/>
    <mergeCell ref="S4:S5"/>
    <mergeCell ref="W4:W5"/>
    <mergeCell ref="AA4:AA5"/>
    <mergeCell ref="O4:O5"/>
    <mergeCell ref="BF4:BF5"/>
    <mergeCell ref="BC4:BC5"/>
    <mergeCell ref="AE3:AH3"/>
    <mergeCell ref="BD4:BE4"/>
    <mergeCell ref="AR4:AS4"/>
    <mergeCell ref="S10:V10"/>
    <mergeCell ref="AQ4:AQ5"/>
    <mergeCell ref="K4:K5"/>
    <mergeCell ref="AN4:AO4"/>
    <mergeCell ref="AI3:AL3"/>
    <mergeCell ref="BC3:BF3"/>
    <mergeCell ref="S3:V3"/>
    <mergeCell ref="BH4:BI4"/>
    <mergeCell ref="BK4:BK5"/>
    <mergeCell ref="AV4:AW4"/>
    <mergeCell ref="AU4:AU5"/>
    <mergeCell ref="AZ4:BA4"/>
    <mergeCell ref="AE4:AE5"/>
    <mergeCell ref="AY4:AY5"/>
    <mergeCell ref="AF4:AG4"/>
    <mergeCell ref="AJ4:AK4"/>
    <mergeCell ref="A1:B1"/>
    <mergeCell ref="AH4:AH5"/>
    <mergeCell ref="AL4:AL5"/>
    <mergeCell ref="T4:U4"/>
    <mergeCell ref="X4:Y4"/>
    <mergeCell ref="AB4:AC4"/>
    <mergeCell ref="B4:B5"/>
    <mergeCell ref="A4:A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  <headerFooter>
    <oddHeader xml:space="preserve">&amp;C&amp;"-,Kursywa"&amp;10Wojewódzki Specjalistyczny Szpital Dziecięcy im. św. Ludwika w Krakowie
ul. Strzelecka 2, 31 – 503 Kraków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knowak</cp:lastModifiedBy>
  <cp:lastPrinted>2023-02-01T09:42:50Z</cp:lastPrinted>
  <dcterms:created xsi:type="dcterms:W3CDTF">2014-12-11T06:22:32Z</dcterms:created>
  <dcterms:modified xsi:type="dcterms:W3CDTF">2023-03-14T11:54:22Z</dcterms:modified>
  <cp:category/>
  <cp:version/>
  <cp:contentType/>
  <cp:contentStatus/>
</cp:coreProperties>
</file>