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HARKO\100865L E.Orzeszkowej\"/>
    </mc:Choice>
  </mc:AlternateContent>
  <xr:revisionPtr revIDLastSave="0" documentId="13_ncr:1_{B1BBC98F-DD65-4094-8B4D-BD7D5C6C26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definedNames>
    <definedName name="_xlnm.Print_Area" localSheetId="0">Arkusz1!$A$1:$G$93</definedName>
    <definedName name="_xlnm.Print_Titles" localSheetId="0">Arkusz1!$2:$7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G89" i="1"/>
  <c r="G88" i="1"/>
  <c r="G87" i="1"/>
  <c r="G86" i="1"/>
  <c r="G85" i="1"/>
  <c r="G83" i="1"/>
  <c r="G82" i="1"/>
  <c r="G81" i="1"/>
  <c r="G78" i="1"/>
  <c r="G76" i="1"/>
  <c r="G75" i="1"/>
  <c r="G73" i="1"/>
  <c r="G72" i="1"/>
  <c r="G69" i="1"/>
  <c r="G67" i="1"/>
  <c r="G65" i="1"/>
  <c r="G66" i="1"/>
  <c r="G64" i="1"/>
  <c r="G62" i="1"/>
  <c r="G61" i="1"/>
  <c r="G60" i="1"/>
  <c r="G58" i="1"/>
  <c r="G54" i="1"/>
  <c r="G55" i="1"/>
  <c r="G56" i="1"/>
  <c r="G57" i="1"/>
  <c r="G53" i="1"/>
  <c r="G51" i="1"/>
  <c r="G49" i="1"/>
  <c r="G50" i="1"/>
  <c r="G48" i="1"/>
  <c r="G46" i="1"/>
  <c r="G40" i="1"/>
  <c r="G41" i="1"/>
  <c r="G42" i="1"/>
  <c r="G43" i="1"/>
  <c r="G44" i="1"/>
  <c r="G45" i="1"/>
  <c r="G39" i="1"/>
  <c r="G37" i="1"/>
  <c r="G34" i="1"/>
  <c r="G35" i="1"/>
  <c r="G36" i="1"/>
  <c r="G33" i="1"/>
  <c r="G31" i="1"/>
  <c r="G30" i="1"/>
  <c r="G28" i="1"/>
  <c r="G27" i="1"/>
  <c r="G26" i="1"/>
  <c r="G24" i="1"/>
  <c r="G20" i="1"/>
  <c r="G21" i="1"/>
  <c r="G22" i="1"/>
  <c r="G23" i="1"/>
  <c r="G19" i="1"/>
  <c r="G17" i="1"/>
  <c r="G10" i="1"/>
  <c r="G11" i="1"/>
  <c r="G12" i="1"/>
  <c r="G13" i="1"/>
  <c r="G14" i="1"/>
  <c r="G15" i="1"/>
  <c r="G16" i="1"/>
  <c r="G9" i="1"/>
</calcChain>
</file>

<file path=xl/sharedStrings.xml><?xml version="1.0" encoding="utf-8"?>
<sst xmlns="http://schemas.openxmlformats.org/spreadsheetml/2006/main" count="186" uniqueCount="143">
  <si>
    <t>Lp.</t>
  </si>
  <si>
    <t>Podstawa</t>
  </si>
  <si>
    <t>Opis</t>
  </si>
  <si>
    <t>Ilość</t>
  </si>
  <si>
    <t>Cena jedn.</t>
  </si>
  <si>
    <t>Wartość</t>
  </si>
  <si>
    <t>I.ROBOTY PRZYGOTOWAWCZE</t>
  </si>
  <si>
    <t>KNNR-1 0111-01</t>
  </si>
  <si>
    <t>Roboty pomiarowe przy liniowych robotach ziemnych w terenie równinnym od km 0+041,8 do km 1+461</t>
  </si>
  <si>
    <t>km</t>
  </si>
  <si>
    <t>KNR 2-01 0103-01</t>
  </si>
  <si>
    <t>Ścinanie drzew i karczowanie pni mechanicznie (śr. 10-15 cm)</t>
  </si>
  <si>
    <t>szt.</t>
  </si>
  <si>
    <t>KNR 2-01 0103-02</t>
  </si>
  <si>
    <t>Ścinanie drzew i karczowanie pni mechanicznie (śr. 16-35 cm)</t>
  </si>
  <si>
    <t>KNR 2-01 0108-05</t>
  </si>
  <si>
    <t>Mechaniczne karczowanie krzaków o średniej o gęstości 31- 60% (krzaki Wykonawca zagospodaruje we własnym zakresie)</t>
  </si>
  <si>
    <t>ha</t>
  </si>
  <si>
    <t>KNR 2-01 0110-01</t>
  </si>
  <si>
    <t>Wywożenie dłużyc na odległość do 2 km</t>
  </si>
  <si>
    <t>mp</t>
  </si>
  <si>
    <t>KNR 2-01 0110-02</t>
  </si>
  <si>
    <t>Wywożenie karpiny na odległość do 2 km</t>
  </si>
  <si>
    <t>KNR 2-01 0110-03</t>
  </si>
  <si>
    <t>Wywożenie gałęzi na odległość do 2 km</t>
  </si>
  <si>
    <t>KNR 2-01 0126-01</t>
  </si>
  <si>
    <t>Usunięcie warstwy ziemi urodzajnej (humusu) o grubości do 10 cm za pomocą spycharek na odkład</t>
  </si>
  <si>
    <t>m2</t>
  </si>
  <si>
    <t>Razem dział: I.ROBOTY PRZYGOTOWAWCZE</t>
  </si>
  <si>
    <t>II. ROBOTY ROZBIÓRKOWE</t>
  </si>
  <si>
    <t>KNR 2-31 0804-03</t>
  </si>
  <si>
    <t>Mechaniczne rozebranie nawierzchni z kruszywa łamanego o grubości 10 cm</t>
  </si>
  <si>
    <t>KNR 2-31 0803-01</t>
  </si>
  <si>
    <t>Ręczne rozebranie nawierzchni z mieszanek mineralno-bitumicznych o grubości 4 cm</t>
  </si>
  <si>
    <t>KNR 2-31 0807-03</t>
  </si>
  <si>
    <t>Rozebranie nawierzchni z kostki betonowej brukowej gr. 8 cm</t>
  </si>
  <si>
    <t>KNR 2-31 0813-03</t>
  </si>
  <si>
    <t>Rozebranie krawężników betonowych 15x30 cm na podsypce cementowo-piaskowej</t>
  </si>
  <si>
    <t>m</t>
  </si>
  <si>
    <t>KNR 4-04 1103-04</t>
  </si>
  <si>
    <t>Wywiezienie gruzu z terenu rozbiórki przy mechanicznym załadowaniu i wyładowaniu samochodem samowyładowczym na odległość 2 km</t>
  </si>
  <si>
    <t>m3</t>
  </si>
  <si>
    <t>Razem dział: II. ROBOTY ROZBIÓRKOWE</t>
  </si>
  <si>
    <t>III. ROBOTY ZIEMNE</t>
  </si>
  <si>
    <t>KNNR 1 0406-01</t>
  </si>
  <si>
    <t>Wykonanie nasypów koparką z gr. kat. II-IV uzyskanego z dokopu z odl. do 10 km</t>
  </si>
  <si>
    <t>KNR 2-01 0235-02</t>
  </si>
  <si>
    <t>Mechaniczne formowanie i zagęszczanie nasypów spycharkami o mocy 75KM grunt kat. II-IV</t>
  </si>
  <si>
    <t>Razem dział: III. ROBOTY ZIEMNE</t>
  </si>
  <si>
    <t>IV. PRZEPUSTY</t>
  </si>
  <si>
    <t>KNNR-W 10 2507-03</t>
  </si>
  <si>
    <t>Wykonanie części przelotowej przepustu z rur ciągłych karbowanych HDPE/PEHD o śr. 80 cm na ławie z kruszywa naturalnego (pospółka, żwir) grub. 30 cm na geowłókninie z umocnieniem skarp wlotu darniną</t>
  </si>
  <si>
    <t>Razem dział: IV. PRZEPUSTY</t>
  </si>
  <si>
    <t>45200000-9</t>
  </si>
  <si>
    <t>V.PODBUDOWA</t>
  </si>
  <si>
    <t>KNNR 6 0101-02</t>
  </si>
  <si>
    <t>Mechaniczne wykonanie koryta o śr. gł. 40 cm w gruncie na poszerzeniu z mechanicznym profilowaniem i zagęszczeniem podłoża</t>
  </si>
  <si>
    <t>KNNR 6 0103-03</t>
  </si>
  <si>
    <t>Profilowanie i zagęszczanie podłoża wykonywane mechanicznie</t>
  </si>
  <si>
    <t>KNNR 6 0111-02</t>
  </si>
  <si>
    <t>Wykonanie podbudowy z gruntu stabilizowanego cementem o Rm=1,5MPa grub. 15 cm warstwy po zagęszczeniu,</t>
  </si>
  <si>
    <t>KNNR 6 0113-02</t>
  </si>
  <si>
    <t>Wykonanie podbudowy zasadniczej z kruszywa łamanego 0/31,5 mm stabilizowanego mechanicznie o grub. 20 cm warstwy po zagęszczeniu na poszerzeniach i zjazdach</t>
  </si>
  <si>
    <t>Razem dział: V.PODBUDOWA</t>
  </si>
  <si>
    <t>45230000-8</t>
  </si>
  <si>
    <t>VI. NAWIERZCHNIA</t>
  </si>
  <si>
    <t>KNR AT-03 0102-02/03</t>
  </si>
  <si>
    <t>Frezowanie nawierzchni bitumicznej o śr. gr. 2,0 cm</t>
  </si>
  <si>
    <t>KNNR 6 1005-07</t>
  </si>
  <si>
    <t>Mechaniczne oczyszczenie nawierzchni bitumicznej i podbudowy z kruszywa</t>
  </si>
  <si>
    <t>KNNR 6 1108-02</t>
  </si>
  <si>
    <t>Wyrównanie istniejącej nawierzchni i podbudowy na poszerzeniach betonem asfaltowym AC11W o śred. gr. 2 cm</t>
  </si>
  <si>
    <t>t</t>
  </si>
  <si>
    <t>Mechaniczne oczyszczenie i skropienie emulsją asfaltową podbudowy</t>
  </si>
  <si>
    <t>KNNR 6 0308-02</t>
  </si>
  <si>
    <t>Wykonanie warstwy wiążącej z betonu asfaltowego gr. 5 cm AC11W</t>
  </si>
  <si>
    <t>Mechaniczne oczyszczenie i skropienie emulsją asfaltową warstwy wiążącej</t>
  </si>
  <si>
    <t>KNNR 6 0309-02</t>
  </si>
  <si>
    <t>Wykonanie warstwy ścieralnej z betonu asfaltowego AC11S gr. 4 cm</t>
  </si>
  <si>
    <t>Razem dział: VI. NAWIERZCHNIA</t>
  </si>
  <si>
    <t>VII. KRAWĘŻNIKI</t>
  </si>
  <si>
    <t>KNR 2-31 0403-01</t>
  </si>
  <si>
    <t>Ustawienie krawężników betonowych 15x30 cm na ławie betonowej z oporem z betonu C8/10 (obręb skrzyżowania)</t>
  </si>
  <si>
    <t>KNR 2-31 0403-05</t>
  </si>
  <si>
    <t>Ustawienie krawężników betonowych wtopione o wymiarach 15x22 cm na ławie betonowej z oporem z betonu C8/10 (zjazdy)</t>
  </si>
  <si>
    <t>KNR 2-31 0407-05</t>
  </si>
  <si>
    <t>Ustawienie obrzeży betonowych 8x30 cm na łąwie z betonu C8/10 (zjazd)</t>
  </si>
  <si>
    <t>Razem dział: VII. KRAWĘŻNIKI</t>
  </si>
  <si>
    <t>VIII. ZJAZDY</t>
  </si>
  <si>
    <t>Mechaniczne wykonanie koryta o śr. gł. 25 cm w gruncie z mechanicznym profilowaniem i zagęszczeniem podłoża</t>
  </si>
  <si>
    <t>KNR 2-31 0104-05</t>
  </si>
  <si>
    <t>Warstwy odsączające z piasku w korycie wykonanie ręczne, zagęszczanie mechaniczne - grubość warstwy po zagęszczeniu 10 cm</t>
  </si>
  <si>
    <t>KNNR 6 0204-02</t>
  </si>
  <si>
    <t>Wykonanie podbudowy z kruszywa łamanego 0/31,5 mm stabilizowanego mechanicznie o grub. 15 cm warstwy po zagęszczeniu</t>
  </si>
  <si>
    <t>KNR 2-31 23106-03</t>
  </si>
  <si>
    <t>Wykonanie nawierzchni z kostki betonowej grub. 8 cm na podsypce cem-piask. grub. 4 cm z wypełnieniem spoin piaskiem</t>
  </si>
  <si>
    <t>Wykonanie nawierzchni z kruszywa łamanego 0/31,5 mm stabilizowanego mechanicznie o grub. 20 cm warstwy po zagęszczeniu</t>
  </si>
  <si>
    <t>Razem dział: VIII. ZJAZDY</t>
  </si>
  <si>
    <t>IX. ROBOTY WYKOŃCZENIOWE</t>
  </si>
  <si>
    <t>KNR 2-31 0114-05</t>
  </si>
  <si>
    <t>Utwardzenie (ulepszenie) poboczy kruszywem 0/31,5 mm o grub. 10 cm po zagęszczeniu</t>
  </si>
  <si>
    <t>KNR 2-31 1402-02</t>
  </si>
  <si>
    <t>Mechaniczne plantowanie skarp z humusowaniem do 5 cm i obsianiem nasionami traw</t>
  </si>
  <si>
    <t>Razem dział: IX. ROBOTY WYKOŃCZENIOWE</t>
  </si>
  <si>
    <t>X.OZNAKOWANIE</t>
  </si>
  <si>
    <t>KNNR 6 0702-01</t>
  </si>
  <si>
    <t>Pionowe znaki drogowe - słupki z rur stalowych o śr. 5 cm</t>
  </si>
  <si>
    <t>KNNR 6 0702-04</t>
  </si>
  <si>
    <t>Pionowe znaki drogowe - znaki zakazu, nakazu, ostrzegawcze i informacyjne o pow. do 0.3 m2</t>
  </si>
  <si>
    <t>KNNR 6 0808-08</t>
  </si>
  <si>
    <t>Rozebranie znaków oraz słupków do tablic</t>
  </si>
  <si>
    <t>Razem dział: X.OZNAKOWANIE</t>
  </si>
  <si>
    <t>XI URZĄDZENIA OBCE</t>
  </si>
  <si>
    <t>kalkulacja własna</t>
  </si>
  <si>
    <t>Zabezpieczenie linii teletechnicznej doziemnej i energetycznej (na poszerzeniu i pod zjazdami) rurami dwudzielnymi</t>
  </si>
  <si>
    <t>nN - kolor niebieski</t>
  </si>
  <si>
    <t>SN - kolor czerwony</t>
  </si>
  <si>
    <t>KNR 2-31 1406-03</t>
  </si>
  <si>
    <t>Regulacja pionowa urządzeń - pokryw wodno kanalizacyjnych</t>
  </si>
  <si>
    <t>Razem dział: XI URZĄDZENIA OBCE</t>
  </si>
  <si>
    <t>XII. BUDOWA KANAŁU TECHNOLOGICZNEGO</t>
  </si>
  <si>
    <t>KNNR 4 1308-03</t>
  </si>
  <si>
    <t>Budowa kanału technologicznego o dł. 1.419,2 mb</t>
  </si>
  <si>
    <t>kpl.</t>
  </si>
  <si>
    <t>Razem dział: XII. BUDOWA KANAŁU TECHNOLOGICZNEGO</t>
  </si>
  <si>
    <t>XIII. DOKUMENTACJA PROJEKTOWA</t>
  </si>
  <si>
    <t>Opracowanie projektów budowlanych z pozyskaniem map do celów projektowych, decyzji, uzgodnień i ewentualnie dodatkowych opracowań projektowych wynikłych z uzyskanych warunków likwidacji kolizji w zakresie do uzyskanie decyzji do pozwolenia na budowę lub zgłoszenie zamiaru wykonywania robót</t>
  </si>
  <si>
    <t>- branża drogowa</t>
  </si>
  <si>
    <t>- branża telekomunikacyjna</t>
  </si>
  <si>
    <t>Opracowanie projektu stałej organizacji ruchu drogowego wraz z zatwierdzeniem</t>
  </si>
  <si>
    <t>Opracowanie projektu czasowej organizacji ruchu drogowego wraz z zatwierdzeniem</t>
  </si>
  <si>
    <t>Razem dział: XIII. DOKUMENTACJA PROJEKTOWA</t>
  </si>
  <si>
    <t>XIV. ROBOTY POZOSTAŁE</t>
  </si>
  <si>
    <t>Wykonanie dokumentacji powykonawczej wraz z inwentaryzacją geodezyjną</t>
  </si>
  <si>
    <t>Pełnienie funkcji inspektora nadzoru inwestorskiego (branża drogowa + telekomunikacyjna)</t>
  </si>
  <si>
    <t>Razem dział: XIV. ROBOTY POZOSTAŁE</t>
  </si>
  <si>
    <t>Wartość kosztorysowa robót bez podatku VAT</t>
  </si>
  <si>
    <t>Podatek VAT</t>
  </si>
  <si>
    <t>Ogółem wartość kosztorysowa robót</t>
  </si>
  <si>
    <t>Zaprojektowanie i wykonanie przebudowy i budowy drogi gminnej Nr 100865L, ulicy E. Orzeszkowej w Terespolu od km 0+041,80 do km 1+461,00 o długości 1.419,20</t>
  </si>
  <si>
    <t>Jedn. obm.</t>
  </si>
  <si>
    <t>Słownie:</t>
  </si>
  <si>
    <t>KOSZTORYS OFERTOWY DO PROGRAMU FUNKCJONALNO - UŻYTKOWEGO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</si>
</sst>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0"/>
  </numFmts>
  <fonts count="5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i/>
      <sz val="7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2"/>
  <sheetViews>
    <sheetView tabSelected="1" workbookViewId="0">
      <selection sqref="A1:G93"/>
    </sheetView>
  </sheetViews>
  <sheetFormatPr defaultRowHeight="15" x14ac:dyDescent="0.25"/>
  <cols>
    <col min="1" max="1" width="5.5703125" customWidth="1"/>
    <col min="2" max="2" width="14" customWidth="1"/>
    <col min="3" max="3" width="27.5703125" customWidth="1"/>
    <col min="4" max="4" width="5.5703125" style="2" customWidth="1"/>
    <col min="5" max="5" width="8.85546875" style="35" customWidth="1"/>
    <col min="6" max="6" width="9.140625" style="2"/>
    <col min="7" max="7" width="10.28515625" style="40" customWidth="1"/>
  </cols>
  <sheetData>
    <row r="2" spans="1:7" x14ac:dyDescent="0.25">
      <c r="A2" s="41" t="s">
        <v>142</v>
      </c>
      <c r="B2" s="41"/>
      <c r="C2" s="41"/>
      <c r="D2" s="41"/>
      <c r="E2" s="41"/>
      <c r="F2" s="41"/>
      <c r="G2" s="41"/>
    </row>
    <row r="3" spans="1:7" x14ac:dyDescent="0.25">
      <c r="A3" s="3"/>
      <c r="B3" s="3"/>
      <c r="C3" s="3"/>
      <c r="D3" s="3"/>
      <c r="E3" s="28"/>
      <c r="F3" s="3"/>
      <c r="G3" s="26"/>
    </row>
    <row r="4" spans="1:7" ht="45.75" customHeight="1" x14ac:dyDescent="0.25">
      <c r="A4" s="18" t="s">
        <v>139</v>
      </c>
      <c r="B4" s="18"/>
      <c r="C4" s="18"/>
      <c r="D4" s="18"/>
      <c r="E4" s="18"/>
      <c r="F4" s="18"/>
      <c r="G4" s="18"/>
    </row>
    <row r="5" spans="1:7" x14ac:dyDescent="0.25">
      <c r="A5" s="3"/>
    </row>
    <row r="7" spans="1:7" ht="19.5" customHeight="1" x14ac:dyDescent="0.25">
      <c r="A7" s="4" t="s">
        <v>0</v>
      </c>
      <c r="B7" s="4" t="s">
        <v>1</v>
      </c>
      <c r="C7" s="4" t="s">
        <v>2</v>
      </c>
      <c r="D7" s="4" t="s">
        <v>140</v>
      </c>
      <c r="E7" s="29" t="s">
        <v>3</v>
      </c>
      <c r="F7" s="4" t="s">
        <v>4</v>
      </c>
      <c r="G7" s="27" t="s">
        <v>5</v>
      </c>
    </row>
    <row r="8" spans="1:7" x14ac:dyDescent="0.25">
      <c r="A8" s="5">
        <v>1</v>
      </c>
      <c r="B8" s="6"/>
      <c r="C8" s="15" t="s">
        <v>6</v>
      </c>
      <c r="D8" s="16"/>
      <c r="E8" s="16"/>
      <c r="F8" s="16"/>
      <c r="G8" s="17"/>
    </row>
    <row r="9" spans="1:7" ht="36" customHeight="1" x14ac:dyDescent="0.25">
      <c r="A9" s="7">
        <v>1</v>
      </c>
      <c r="B9" s="8" t="s">
        <v>7</v>
      </c>
      <c r="C9" s="8" t="s">
        <v>8</v>
      </c>
      <c r="D9" s="22" t="s">
        <v>9</v>
      </c>
      <c r="E9" s="36">
        <v>1.419</v>
      </c>
      <c r="F9" s="30"/>
      <c r="G9" s="30">
        <f>F9*E9</f>
        <v>0</v>
      </c>
    </row>
    <row r="10" spans="1:7" ht="21.75" customHeight="1" x14ac:dyDescent="0.25">
      <c r="A10" s="7">
        <v>2</v>
      </c>
      <c r="B10" s="8" t="s">
        <v>10</v>
      </c>
      <c r="C10" s="8" t="s">
        <v>11</v>
      </c>
      <c r="D10" s="22" t="s">
        <v>12</v>
      </c>
      <c r="E10" s="36">
        <v>5</v>
      </c>
      <c r="F10" s="22"/>
      <c r="G10" s="30">
        <f t="shared" ref="G10:G16" si="0">F10*E10</f>
        <v>0</v>
      </c>
    </row>
    <row r="11" spans="1:7" ht="21.75" customHeight="1" x14ac:dyDescent="0.25">
      <c r="A11" s="7">
        <v>3</v>
      </c>
      <c r="B11" s="8" t="s">
        <v>13</v>
      </c>
      <c r="C11" s="8" t="s">
        <v>14</v>
      </c>
      <c r="D11" s="22" t="s">
        <v>12</v>
      </c>
      <c r="E11" s="36">
        <v>10</v>
      </c>
      <c r="F11" s="22"/>
      <c r="G11" s="30">
        <f t="shared" si="0"/>
        <v>0</v>
      </c>
    </row>
    <row r="12" spans="1:7" ht="46.5" customHeight="1" x14ac:dyDescent="0.25">
      <c r="A12" s="7">
        <v>4</v>
      </c>
      <c r="B12" s="8" t="s">
        <v>15</v>
      </c>
      <c r="C12" s="8" t="s">
        <v>16</v>
      </c>
      <c r="D12" s="22" t="s">
        <v>17</v>
      </c>
      <c r="E12" s="36">
        <v>0.25</v>
      </c>
      <c r="F12" s="30"/>
      <c r="G12" s="30">
        <f t="shared" si="0"/>
        <v>0</v>
      </c>
    </row>
    <row r="13" spans="1:7" ht="27" customHeight="1" x14ac:dyDescent="0.25">
      <c r="A13" s="7">
        <v>5</v>
      </c>
      <c r="B13" s="8" t="s">
        <v>18</v>
      </c>
      <c r="C13" s="8" t="s">
        <v>19</v>
      </c>
      <c r="D13" s="22" t="s">
        <v>20</v>
      </c>
      <c r="E13" s="36">
        <v>2.5499999999999998</v>
      </c>
      <c r="F13" s="22"/>
      <c r="G13" s="30">
        <f t="shared" si="0"/>
        <v>0</v>
      </c>
    </row>
    <row r="14" spans="1:7" ht="27" customHeight="1" x14ac:dyDescent="0.25">
      <c r="A14" s="7">
        <v>6</v>
      </c>
      <c r="B14" s="8" t="s">
        <v>21</v>
      </c>
      <c r="C14" s="8" t="s">
        <v>22</v>
      </c>
      <c r="D14" s="22" t="s">
        <v>20</v>
      </c>
      <c r="E14" s="36">
        <v>1.45</v>
      </c>
      <c r="F14" s="22"/>
      <c r="G14" s="30">
        <f t="shared" si="0"/>
        <v>0</v>
      </c>
    </row>
    <row r="15" spans="1:7" ht="27" customHeight="1" x14ac:dyDescent="0.25">
      <c r="A15" s="7">
        <v>7</v>
      </c>
      <c r="B15" s="8" t="s">
        <v>23</v>
      </c>
      <c r="C15" s="8" t="s">
        <v>24</v>
      </c>
      <c r="D15" s="22" t="s">
        <v>20</v>
      </c>
      <c r="E15" s="36">
        <v>3.25</v>
      </c>
      <c r="F15" s="22"/>
      <c r="G15" s="30">
        <f t="shared" si="0"/>
        <v>0</v>
      </c>
    </row>
    <row r="16" spans="1:7" ht="30" customHeight="1" x14ac:dyDescent="0.25">
      <c r="A16" s="7">
        <v>8</v>
      </c>
      <c r="B16" s="8" t="s">
        <v>25</v>
      </c>
      <c r="C16" s="8" t="s">
        <v>26</v>
      </c>
      <c r="D16" s="22" t="s">
        <v>27</v>
      </c>
      <c r="E16" s="36">
        <v>7618</v>
      </c>
      <c r="F16" s="22"/>
      <c r="G16" s="30">
        <f t="shared" si="0"/>
        <v>0</v>
      </c>
    </row>
    <row r="17" spans="1:7" x14ac:dyDescent="0.25">
      <c r="A17" s="23" t="s">
        <v>28</v>
      </c>
      <c r="B17" s="24"/>
      <c r="C17" s="24"/>
      <c r="D17" s="24"/>
      <c r="E17" s="24"/>
      <c r="F17" s="25"/>
      <c r="G17" s="31">
        <f>SUM(G9:G16)</f>
        <v>0</v>
      </c>
    </row>
    <row r="18" spans="1:7" x14ac:dyDescent="0.25">
      <c r="A18" s="5">
        <v>2</v>
      </c>
      <c r="B18" s="6"/>
      <c r="C18" s="15" t="s">
        <v>29</v>
      </c>
      <c r="D18" s="16"/>
      <c r="E18" s="16"/>
      <c r="F18" s="16"/>
      <c r="G18" s="17"/>
    </row>
    <row r="19" spans="1:7" ht="24.75" customHeight="1" x14ac:dyDescent="0.25">
      <c r="A19" s="7">
        <v>9</v>
      </c>
      <c r="B19" s="8" t="s">
        <v>30</v>
      </c>
      <c r="C19" s="8" t="s">
        <v>31</v>
      </c>
      <c r="D19" s="22" t="s">
        <v>27</v>
      </c>
      <c r="E19" s="36">
        <v>45</v>
      </c>
      <c r="F19" s="22"/>
      <c r="G19" s="30">
        <f>F19*E19</f>
        <v>0</v>
      </c>
    </row>
    <row r="20" spans="1:7" ht="35.25" customHeight="1" x14ac:dyDescent="0.25">
      <c r="A20" s="7">
        <v>10</v>
      </c>
      <c r="B20" s="8" t="s">
        <v>32</v>
      </c>
      <c r="C20" s="8" t="s">
        <v>33</v>
      </c>
      <c r="D20" s="22" t="s">
        <v>27</v>
      </c>
      <c r="E20" s="36">
        <v>12</v>
      </c>
      <c r="F20" s="22"/>
      <c r="G20" s="30">
        <f t="shared" ref="G20:G23" si="1">F20*E20</f>
        <v>0</v>
      </c>
    </row>
    <row r="21" spans="1:7" ht="22.5" customHeight="1" x14ac:dyDescent="0.25">
      <c r="A21" s="7">
        <v>11</v>
      </c>
      <c r="B21" s="8" t="s">
        <v>34</v>
      </c>
      <c r="C21" s="8" t="s">
        <v>35</v>
      </c>
      <c r="D21" s="22" t="s">
        <v>27</v>
      </c>
      <c r="E21" s="36">
        <v>25</v>
      </c>
      <c r="F21" s="22"/>
      <c r="G21" s="30">
        <f t="shared" si="1"/>
        <v>0</v>
      </c>
    </row>
    <row r="22" spans="1:7" ht="35.25" customHeight="1" x14ac:dyDescent="0.25">
      <c r="A22" s="7">
        <v>12</v>
      </c>
      <c r="B22" s="8" t="s">
        <v>36</v>
      </c>
      <c r="C22" s="8" t="s">
        <v>37</v>
      </c>
      <c r="D22" s="22" t="s">
        <v>38</v>
      </c>
      <c r="E22" s="36">
        <v>40</v>
      </c>
      <c r="F22" s="22"/>
      <c r="G22" s="30">
        <f t="shared" si="1"/>
        <v>0</v>
      </c>
    </row>
    <row r="23" spans="1:7" ht="47.25" customHeight="1" x14ac:dyDescent="0.25">
      <c r="A23" s="7">
        <v>13</v>
      </c>
      <c r="B23" s="8" t="s">
        <v>39</v>
      </c>
      <c r="C23" s="8" t="s">
        <v>40</v>
      </c>
      <c r="D23" s="22" t="s">
        <v>41</v>
      </c>
      <c r="E23" s="36">
        <v>6.8</v>
      </c>
      <c r="F23" s="22"/>
      <c r="G23" s="30">
        <f t="shared" si="1"/>
        <v>0</v>
      </c>
    </row>
    <row r="24" spans="1:7" x14ac:dyDescent="0.25">
      <c r="A24" s="23" t="s">
        <v>42</v>
      </c>
      <c r="B24" s="24"/>
      <c r="C24" s="24"/>
      <c r="D24" s="24"/>
      <c r="E24" s="24"/>
      <c r="F24" s="25"/>
      <c r="G24" s="31">
        <f>SUM(G19:G23)</f>
        <v>0</v>
      </c>
    </row>
    <row r="25" spans="1:7" x14ac:dyDescent="0.25">
      <c r="A25" s="5">
        <v>3</v>
      </c>
      <c r="B25" s="6"/>
      <c r="C25" s="15" t="s">
        <v>43</v>
      </c>
      <c r="D25" s="16"/>
      <c r="E25" s="16"/>
      <c r="F25" s="16"/>
      <c r="G25" s="17"/>
    </row>
    <row r="26" spans="1:7" ht="24.75" customHeight="1" x14ac:dyDescent="0.25">
      <c r="A26" s="7">
        <v>14</v>
      </c>
      <c r="B26" s="8" t="s">
        <v>44</v>
      </c>
      <c r="C26" s="8" t="s">
        <v>45</v>
      </c>
      <c r="D26" s="22" t="s">
        <v>41</v>
      </c>
      <c r="E26" s="36">
        <v>2650</v>
      </c>
      <c r="F26" s="22"/>
      <c r="G26" s="30">
        <f>F26*E26</f>
        <v>0</v>
      </c>
    </row>
    <row r="27" spans="1:7" ht="34.5" customHeight="1" x14ac:dyDescent="0.25">
      <c r="A27" s="7">
        <v>15</v>
      </c>
      <c r="B27" s="8" t="s">
        <v>46</v>
      </c>
      <c r="C27" s="8" t="s">
        <v>47</v>
      </c>
      <c r="D27" s="22" t="s">
        <v>41</v>
      </c>
      <c r="E27" s="36">
        <v>2650</v>
      </c>
      <c r="F27" s="22"/>
      <c r="G27" s="30">
        <f>F27*E27</f>
        <v>0</v>
      </c>
    </row>
    <row r="28" spans="1:7" x14ac:dyDescent="0.25">
      <c r="A28" s="23" t="s">
        <v>48</v>
      </c>
      <c r="B28" s="24"/>
      <c r="C28" s="24"/>
      <c r="D28" s="24"/>
      <c r="E28" s="24"/>
      <c r="F28" s="25"/>
      <c r="G28" s="31">
        <f>SUM(G26:G27)</f>
        <v>0</v>
      </c>
    </row>
    <row r="29" spans="1:7" x14ac:dyDescent="0.25">
      <c r="A29" s="5">
        <v>4</v>
      </c>
      <c r="B29" s="6"/>
      <c r="C29" s="15" t="s">
        <v>49</v>
      </c>
      <c r="D29" s="16"/>
      <c r="E29" s="16"/>
      <c r="F29" s="16"/>
      <c r="G29" s="17"/>
    </row>
    <row r="30" spans="1:7" ht="63.75" customHeight="1" x14ac:dyDescent="0.25">
      <c r="A30" s="7">
        <v>16</v>
      </c>
      <c r="B30" s="8" t="s">
        <v>50</v>
      </c>
      <c r="C30" s="8" t="s">
        <v>51</v>
      </c>
      <c r="D30" s="22" t="s">
        <v>38</v>
      </c>
      <c r="E30" s="36">
        <v>8</v>
      </c>
      <c r="F30" s="30"/>
      <c r="G30" s="30">
        <f>F30*E30</f>
        <v>0</v>
      </c>
    </row>
    <row r="31" spans="1:7" x14ac:dyDescent="0.25">
      <c r="A31" s="23" t="s">
        <v>52</v>
      </c>
      <c r="B31" s="24"/>
      <c r="C31" s="24"/>
      <c r="D31" s="24"/>
      <c r="E31" s="24"/>
      <c r="F31" s="25"/>
      <c r="G31" s="31">
        <f>SUM(G30)</f>
        <v>0</v>
      </c>
    </row>
    <row r="32" spans="1:7" x14ac:dyDescent="0.25">
      <c r="A32" s="5">
        <v>5</v>
      </c>
      <c r="B32" s="6" t="s">
        <v>53</v>
      </c>
      <c r="C32" s="15" t="s">
        <v>54</v>
      </c>
      <c r="D32" s="16"/>
      <c r="E32" s="16"/>
      <c r="F32" s="16"/>
      <c r="G32" s="17"/>
    </row>
    <row r="33" spans="1:7" ht="39" customHeight="1" x14ac:dyDescent="0.25">
      <c r="A33" s="7">
        <v>17</v>
      </c>
      <c r="B33" s="8" t="s">
        <v>55</v>
      </c>
      <c r="C33" s="8" t="s">
        <v>56</v>
      </c>
      <c r="D33" s="22" t="s">
        <v>27</v>
      </c>
      <c r="E33" s="36">
        <v>1220</v>
      </c>
      <c r="F33" s="22"/>
      <c r="G33" s="30">
        <f>F33*E33</f>
        <v>0</v>
      </c>
    </row>
    <row r="34" spans="1:7" ht="25.5" customHeight="1" x14ac:dyDescent="0.25">
      <c r="A34" s="7">
        <v>18</v>
      </c>
      <c r="B34" s="8" t="s">
        <v>57</v>
      </c>
      <c r="C34" s="8" t="s">
        <v>58</v>
      </c>
      <c r="D34" s="22" t="s">
        <v>27</v>
      </c>
      <c r="E34" s="36">
        <v>4200</v>
      </c>
      <c r="F34" s="22"/>
      <c r="G34" s="30">
        <f t="shared" ref="G34:G36" si="2">F34*E34</f>
        <v>0</v>
      </c>
    </row>
    <row r="35" spans="1:7" ht="45" customHeight="1" x14ac:dyDescent="0.25">
      <c r="A35" s="7">
        <v>19</v>
      </c>
      <c r="B35" s="8" t="s">
        <v>59</v>
      </c>
      <c r="C35" s="8" t="s">
        <v>60</v>
      </c>
      <c r="D35" s="22" t="s">
        <v>27</v>
      </c>
      <c r="E35" s="36">
        <v>5420</v>
      </c>
      <c r="F35" s="22"/>
      <c r="G35" s="30">
        <f t="shared" si="2"/>
        <v>0</v>
      </c>
    </row>
    <row r="36" spans="1:7" ht="59.25" customHeight="1" x14ac:dyDescent="0.25">
      <c r="A36" s="7">
        <v>20</v>
      </c>
      <c r="B36" s="8" t="s">
        <v>61</v>
      </c>
      <c r="C36" s="8" t="s">
        <v>62</v>
      </c>
      <c r="D36" s="22" t="s">
        <v>27</v>
      </c>
      <c r="E36" s="36">
        <v>5420</v>
      </c>
      <c r="F36" s="22"/>
      <c r="G36" s="30">
        <f t="shared" si="2"/>
        <v>0</v>
      </c>
    </row>
    <row r="37" spans="1:7" x14ac:dyDescent="0.25">
      <c r="A37" s="23" t="s">
        <v>63</v>
      </c>
      <c r="B37" s="24"/>
      <c r="C37" s="24"/>
      <c r="D37" s="24"/>
      <c r="E37" s="24"/>
      <c r="F37" s="25"/>
      <c r="G37" s="31">
        <f>SUM(G33:G36)</f>
        <v>0</v>
      </c>
    </row>
    <row r="38" spans="1:7" x14ac:dyDescent="0.25">
      <c r="A38" s="5">
        <v>6</v>
      </c>
      <c r="B38" s="6" t="s">
        <v>64</v>
      </c>
      <c r="C38" s="15" t="s">
        <v>65</v>
      </c>
      <c r="D38" s="16"/>
      <c r="E38" s="16"/>
      <c r="F38" s="16"/>
      <c r="G38" s="17"/>
    </row>
    <row r="39" spans="1:7" ht="22.5" customHeight="1" x14ac:dyDescent="0.25">
      <c r="A39" s="7">
        <v>21</v>
      </c>
      <c r="B39" s="8" t="s">
        <v>66</v>
      </c>
      <c r="C39" s="8" t="s">
        <v>67</v>
      </c>
      <c r="D39" s="22" t="s">
        <v>27</v>
      </c>
      <c r="E39" s="36">
        <v>3680</v>
      </c>
      <c r="F39" s="22"/>
      <c r="G39" s="30">
        <f>F39*E39</f>
        <v>0</v>
      </c>
    </row>
    <row r="40" spans="1:7" ht="30" customHeight="1" x14ac:dyDescent="0.25">
      <c r="A40" s="7">
        <v>22</v>
      </c>
      <c r="B40" s="8" t="s">
        <v>68</v>
      </c>
      <c r="C40" s="8" t="s">
        <v>69</v>
      </c>
      <c r="D40" s="22" t="s">
        <v>27</v>
      </c>
      <c r="E40" s="36">
        <v>8344</v>
      </c>
      <c r="F40" s="22"/>
      <c r="G40" s="30">
        <f t="shared" ref="G40:G45" si="3">F40*E40</f>
        <v>0</v>
      </c>
    </row>
    <row r="41" spans="1:7" ht="38.25" customHeight="1" x14ac:dyDescent="0.25">
      <c r="A41" s="7">
        <v>23</v>
      </c>
      <c r="B41" s="8" t="s">
        <v>70</v>
      </c>
      <c r="C41" s="8" t="s">
        <v>71</v>
      </c>
      <c r="D41" s="22" t="s">
        <v>72</v>
      </c>
      <c r="E41" s="36">
        <v>199.87200000000001</v>
      </c>
      <c r="F41" s="22"/>
      <c r="G41" s="30">
        <f t="shared" si="3"/>
        <v>0</v>
      </c>
    </row>
    <row r="42" spans="1:7" ht="26.25" customHeight="1" x14ac:dyDescent="0.25">
      <c r="A42" s="7">
        <v>24</v>
      </c>
      <c r="B42" s="8" t="s">
        <v>68</v>
      </c>
      <c r="C42" s="8" t="s">
        <v>73</v>
      </c>
      <c r="D42" s="22" t="s">
        <v>27</v>
      </c>
      <c r="E42" s="36">
        <v>8344</v>
      </c>
      <c r="F42" s="22"/>
      <c r="G42" s="30">
        <f t="shared" si="3"/>
        <v>0</v>
      </c>
    </row>
    <row r="43" spans="1:7" ht="25.5" customHeight="1" x14ac:dyDescent="0.25">
      <c r="A43" s="7">
        <v>25</v>
      </c>
      <c r="B43" s="8" t="s">
        <v>74</v>
      </c>
      <c r="C43" s="8" t="s">
        <v>75</v>
      </c>
      <c r="D43" s="22" t="s">
        <v>27</v>
      </c>
      <c r="E43" s="36">
        <v>8344</v>
      </c>
      <c r="F43" s="22"/>
      <c r="G43" s="30">
        <f t="shared" si="3"/>
        <v>0</v>
      </c>
    </row>
    <row r="44" spans="1:7" ht="28.5" customHeight="1" x14ac:dyDescent="0.25">
      <c r="A44" s="7">
        <v>26</v>
      </c>
      <c r="B44" s="8" t="s">
        <v>68</v>
      </c>
      <c r="C44" s="8" t="s">
        <v>76</v>
      </c>
      <c r="D44" s="22" t="s">
        <v>27</v>
      </c>
      <c r="E44" s="36">
        <v>8344</v>
      </c>
      <c r="F44" s="22"/>
      <c r="G44" s="30">
        <f t="shared" si="3"/>
        <v>0</v>
      </c>
    </row>
    <row r="45" spans="1:7" ht="23.25" customHeight="1" x14ac:dyDescent="0.25">
      <c r="A45" s="7">
        <v>27</v>
      </c>
      <c r="B45" s="8" t="s">
        <v>77</v>
      </c>
      <c r="C45" s="8" t="s">
        <v>78</v>
      </c>
      <c r="D45" s="22" t="s">
        <v>27</v>
      </c>
      <c r="E45" s="36">
        <v>8344</v>
      </c>
      <c r="F45" s="22"/>
      <c r="G45" s="30">
        <f t="shared" si="3"/>
        <v>0</v>
      </c>
    </row>
    <row r="46" spans="1:7" x14ac:dyDescent="0.25">
      <c r="A46" s="23" t="s">
        <v>79</v>
      </c>
      <c r="B46" s="24"/>
      <c r="C46" s="24"/>
      <c r="D46" s="24"/>
      <c r="E46" s="24"/>
      <c r="F46" s="25"/>
      <c r="G46" s="31">
        <f>SUM(G39:G45)</f>
        <v>0</v>
      </c>
    </row>
    <row r="47" spans="1:7" x14ac:dyDescent="0.25">
      <c r="A47" s="5">
        <v>7</v>
      </c>
      <c r="B47" s="6"/>
      <c r="C47" s="15" t="s">
        <v>80</v>
      </c>
      <c r="D47" s="16"/>
      <c r="E47" s="16"/>
      <c r="F47" s="16"/>
      <c r="G47" s="17"/>
    </row>
    <row r="48" spans="1:7" ht="33.75" customHeight="1" x14ac:dyDescent="0.25">
      <c r="A48" s="7">
        <v>28</v>
      </c>
      <c r="B48" s="8" t="s">
        <v>81</v>
      </c>
      <c r="C48" s="8" t="s">
        <v>82</v>
      </c>
      <c r="D48" s="22" t="s">
        <v>38</v>
      </c>
      <c r="E48" s="36">
        <v>40</v>
      </c>
      <c r="F48" s="22"/>
      <c r="G48" s="30">
        <f>F48*E48</f>
        <v>0</v>
      </c>
    </row>
    <row r="49" spans="1:7" ht="42" customHeight="1" x14ac:dyDescent="0.25">
      <c r="A49" s="7">
        <v>29</v>
      </c>
      <c r="B49" s="8" t="s">
        <v>83</v>
      </c>
      <c r="C49" s="8" t="s">
        <v>84</v>
      </c>
      <c r="D49" s="22" t="s">
        <v>38</v>
      </c>
      <c r="E49" s="36">
        <v>180</v>
      </c>
      <c r="F49" s="22"/>
      <c r="G49" s="30">
        <f t="shared" ref="G49:G50" si="4">F49*E49</f>
        <v>0</v>
      </c>
    </row>
    <row r="50" spans="1:7" ht="25.5" customHeight="1" x14ac:dyDescent="0.25">
      <c r="A50" s="7">
        <v>30</v>
      </c>
      <c r="B50" s="8" t="s">
        <v>85</v>
      </c>
      <c r="C50" s="8" t="s">
        <v>86</v>
      </c>
      <c r="D50" s="22" t="s">
        <v>38</v>
      </c>
      <c r="E50" s="36">
        <v>280</v>
      </c>
      <c r="F50" s="22"/>
      <c r="G50" s="30">
        <f t="shared" si="4"/>
        <v>0</v>
      </c>
    </row>
    <row r="51" spans="1:7" x14ac:dyDescent="0.25">
      <c r="A51" s="23" t="s">
        <v>87</v>
      </c>
      <c r="B51" s="24"/>
      <c r="C51" s="24"/>
      <c r="D51" s="24"/>
      <c r="E51" s="24"/>
      <c r="F51" s="25"/>
      <c r="G51" s="31">
        <f>SUM(G48:G50)</f>
        <v>0</v>
      </c>
    </row>
    <row r="52" spans="1:7" x14ac:dyDescent="0.25">
      <c r="A52" s="5">
        <v>8</v>
      </c>
      <c r="B52" s="6"/>
      <c r="C52" s="15" t="s">
        <v>88</v>
      </c>
      <c r="D52" s="16"/>
      <c r="E52" s="16"/>
      <c r="F52" s="16"/>
      <c r="G52" s="17"/>
    </row>
    <row r="53" spans="1:7" ht="41.25" customHeight="1" x14ac:dyDescent="0.25">
      <c r="A53" s="7">
        <v>31</v>
      </c>
      <c r="B53" s="8" t="s">
        <v>55</v>
      </c>
      <c r="C53" s="8" t="s">
        <v>89</v>
      </c>
      <c r="D53" s="22" t="s">
        <v>27</v>
      </c>
      <c r="E53" s="36">
        <v>411</v>
      </c>
      <c r="F53" s="22"/>
      <c r="G53" s="30">
        <f>F53*E53</f>
        <v>0</v>
      </c>
    </row>
    <row r="54" spans="1:7" ht="44.25" customHeight="1" x14ac:dyDescent="0.25">
      <c r="A54" s="7">
        <v>32</v>
      </c>
      <c r="B54" s="8" t="s">
        <v>90</v>
      </c>
      <c r="C54" s="8" t="s">
        <v>91</v>
      </c>
      <c r="D54" s="22" t="s">
        <v>27</v>
      </c>
      <c r="E54" s="36">
        <v>411</v>
      </c>
      <c r="F54" s="22"/>
      <c r="G54" s="30">
        <f t="shared" ref="G54:G57" si="5">F54*E54</f>
        <v>0</v>
      </c>
    </row>
    <row r="55" spans="1:7" ht="45" customHeight="1" x14ac:dyDescent="0.25">
      <c r="A55" s="7">
        <v>33</v>
      </c>
      <c r="B55" s="8" t="s">
        <v>92</v>
      </c>
      <c r="C55" s="8" t="s">
        <v>93</v>
      </c>
      <c r="D55" s="22" t="s">
        <v>27</v>
      </c>
      <c r="E55" s="36">
        <v>290</v>
      </c>
      <c r="F55" s="22"/>
      <c r="G55" s="30">
        <f t="shared" si="5"/>
        <v>0</v>
      </c>
    </row>
    <row r="56" spans="1:7" ht="41.25" customHeight="1" x14ac:dyDescent="0.25">
      <c r="A56" s="7">
        <v>34</v>
      </c>
      <c r="B56" s="8" t="s">
        <v>94</v>
      </c>
      <c r="C56" s="8" t="s">
        <v>95</v>
      </c>
      <c r="D56" s="22" t="s">
        <v>27</v>
      </c>
      <c r="E56" s="36">
        <v>290</v>
      </c>
      <c r="F56" s="22"/>
      <c r="G56" s="30">
        <f t="shared" si="5"/>
        <v>0</v>
      </c>
    </row>
    <row r="57" spans="1:7" ht="46.5" customHeight="1" x14ac:dyDescent="0.25">
      <c r="A57" s="7">
        <v>35</v>
      </c>
      <c r="B57" s="8" t="s">
        <v>92</v>
      </c>
      <c r="C57" s="8" t="s">
        <v>96</v>
      </c>
      <c r="D57" s="22" t="s">
        <v>27</v>
      </c>
      <c r="E57" s="36">
        <v>121</v>
      </c>
      <c r="F57" s="22"/>
      <c r="G57" s="30">
        <f t="shared" si="5"/>
        <v>0</v>
      </c>
    </row>
    <row r="58" spans="1:7" x14ac:dyDescent="0.25">
      <c r="A58" s="23" t="s">
        <v>97</v>
      </c>
      <c r="B58" s="24"/>
      <c r="C58" s="24"/>
      <c r="D58" s="24"/>
      <c r="E58" s="24"/>
      <c r="F58" s="25"/>
      <c r="G58" s="31">
        <f>SUM(G53:G57)</f>
        <v>0</v>
      </c>
    </row>
    <row r="59" spans="1:7" x14ac:dyDescent="0.25">
      <c r="A59" s="5">
        <v>9</v>
      </c>
      <c r="B59" s="6"/>
      <c r="C59" s="15" t="s">
        <v>98</v>
      </c>
      <c r="D59" s="16"/>
      <c r="E59" s="16"/>
      <c r="F59" s="16"/>
      <c r="G59" s="17"/>
    </row>
    <row r="60" spans="1:7" ht="33" customHeight="1" x14ac:dyDescent="0.25">
      <c r="A60" s="7">
        <v>36</v>
      </c>
      <c r="B60" s="8" t="s">
        <v>99</v>
      </c>
      <c r="C60" s="8" t="s">
        <v>100</v>
      </c>
      <c r="D60" s="22" t="s">
        <v>27</v>
      </c>
      <c r="E60" s="36">
        <v>1900</v>
      </c>
      <c r="F60" s="22"/>
      <c r="G60" s="30">
        <f>F60*E60</f>
        <v>0</v>
      </c>
    </row>
    <row r="61" spans="1:7" ht="35.25" customHeight="1" x14ac:dyDescent="0.25">
      <c r="A61" s="7">
        <v>37</v>
      </c>
      <c r="B61" s="8" t="s">
        <v>101</v>
      </c>
      <c r="C61" s="8" t="s">
        <v>102</v>
      </c>
      <c r="D61" s="22" t="s">
        <v>27</v>
      </c>
      <c r="E61" s="36">
        <v>4200</v>
      </c>
      <c r="F61" s="22"/>
      <c r="G61" s="30">
        <f>F61*E61</f>
        <v>0</v>
      </c>
    </row>
    <row r="62" spans="1:7" x14ac:dyDescent="0.25">
      <c r="A62" s="23" t="s">
        <v>103</v>
      </c>
      <c r="B62" s="24"/>
      <c r="C62" s="24"/>
      <c r="D62" s="24"/>
      <c r="E62" s="24"/>
      <c r="F62" s="25"/>
      <c r="G62" s="31">
        <f>SUM(G60:G61)</f>
        <v>0</v>
      </c>
    </row>
    <row r="63" spans="1:7" x14ac:dyDescent="0.25">
      <c r="A63" s="5">
        <v>10</v>
      </c>
      <c r="B63" s="6"/>
      <c r="C63" s="15" t="s">
        <v>104</v>
      </c>
      <c r="D63" s="16"/>
      <c r="E63" s="16"/>
      <c r="F63" s="16"/>
      <c r="G63" s="17"/>
    </row>
    <row r="64" spans="1:7" ht="21.75" customHeight="1" x14ac:dyDescent="0.25">
      <c r="A64" s="7">
        <v>38</v>
      </c>
      <c r="B64" s="8" t="s">
        <v>105</v>
      </c>
      <c r="C64" s="8" t="s">
        <v>106</v>
      </c>
      <c r="D64" s="22" t="s">
        <v>12</v>
      </c>
      <c r="E64" s="36">
        <v>8</v>
      </c>
      <c r="F64" s="22"/>
      <c r="G64" s="30">
        <f>F64*E64</f>
        <v>0</v>
      </c>
    </row>
    <row r="65" spans="1:7" ht="33.75" customHeight="1" x14ac:dyDescent="0.25">
      <c r="A65" s="7">
        <v>39</v>
      </c>
      <c r="B65" s="8" t="s">
        <v>107</v>
      </c>
      <c r="C65" s="8" t="s">
        <v>108</v>
      </c>
      <c r="D65" s="22" t="s">
        <v>12</v>
      </c>
      <c r="E65" s="36">
        <v>8</v>
      </c>
      <c r="F65" s="22"/>
      <c r="G65" s="30">
        <f t="shared" ref="G65:G66" si="6">F65*E65</f>
        <v>0</v>
      </c>
    </row>
    <row r="66" spans="1:7" ht="24" customHeight="1" x14ac:dyDescent="0.25">
      <c r="A66" s="7">
        <v>40</v>
      </c>
      <c r="B66" s="8" t="s">
        <v>109</v>
      </c>
      <c r="C66" s="8" t="s">
        <v>110</v>
      </c>
      <c r="D66" s="22" t="s">
        <v>12</v>
      </c>
      <c r="E66" s="36">
        <v>4</v>
      </c>
      <c r="F66" s="22"/>
      <c r="G66" s="30">
        <f t="shared" si="6"/>
        <v>0</v>
      </c>
    </row>
    <row r="67" spans="1:7" x14ac:dyDescent="0.25">
      <c r="A67" s="23" t="s">
        <v>111</v>
      </c>
      <c r="B67" s="24"/>
      <c r="C67" s="24"/>
      <c r="D67" s="24"/>
      <c r="E67" s="24"/>
      <c r="F67" s="25"/>
      <c r="G67" s="31">
        <f>SUM(G64:G66)</f>
        <v>0</v>
      </c>
    </row>
    <row r="68" spans="1:7" x14ac:dyDescent="0.25">
      <c r="A68" s="5">
        <v>11</v>
      </c>
      <c r="B68" s="6"/>
      <c r="C68" s="15" t="s">
        <v>112</v>
      </c>
      <c r="D68" s="16"/>
      <c r="E68" s="16"/>
      <c r="F68" s="16"/>
      <c r="G68" s="17"/>
    </row>
    <row r="69" spans="1:7" ht="42" x14ac:dyDescent="0.25">
      <c r="A69" s="7">
        <v>41</v>
      </c>
      <c r="B69" s="8" t="s">
        <v>113</v>
      </c>
      <c r="C69" s="8" t="s">
        <v>114</v>
      </c>
      <c r="D69" s="19" t="s">
        <v>38</v>
      </c>
      <c r="E69" s="37">
        <v>50</v>
      </c>
      <c r="F69" s="19"/>
      <c r="G69" s="32">
        <f>F69*E69</f>
        <v>0</v>
      </c>
    </row>
    <row r="70" spans="1:7" x14ac:dyDescent="0.25">
      <c r="A70" s="10"/>
      <c r="B70" s="12"/>
      <c r="C70" s="12" t="s">
        <v>115</v>
      </c>
      <c r="D70" s="21"/>
      <c r="E70" s="38"/>
      <c r="F70" s="21"/>
      <c r="G70" s="33"/>
    </row>
    <row r="71" spans="1:7" x14ac:dyDescent="0.25">
      <c r="A71" s="11"/>
      <c r="B71" s="13"/>
      <c r="C71" s="9" t="s">
        <v>116</v>
      </c>
      <c r="D71" s="20"/>
      <c r="E71" s="39"/>
      <c r="F71" s="20"/>
      <c r="G71" s="34"/>
    </row>
    <row r="72" spans="1:7" ht="24" customHeight="1" x14ac:dyDescent="0.25">
      <c r="A72" s="7">
        <v>42</v>
      </c>
      <c r="B72" s="8" t="s">
        <v>117</v>
      </c>
      <c r="C72" s="8" t="s">
        <v>118</v>
      </c>
      <c r="D72" s="22" t="s">
        <v>12</v>
      </c>
      <c r="E72" s="36">
        <v>21</v>
      </c>
      <c r="F72" s="22"/>
      <c r="G72" s="30">
        <f>F72*E72</f>
        <v>0</v>
      </c>
    </row>
    <row r="73" spans="1:7" x14ac:dyDescent="0.25">
      <c r="A73" s="23" t="s">
        <v>119</v>
      </c>
      <c r="B73" s="24"/>
      <c r="C73" s="24"/>
      <c r="D73" s="24"/>
      <c r="E73" s="24"/>
      <c r="F73" s="25"/>
      <c r="G73" s="31">
        <f>SUM(G69:G72)</f>
        <v>0</v>
      </c>
    </row>
    <row r="74" spans="1:7" x14ac:dyDescent="0.25">
      <c r="A74" s="5">
        <v>12</v>
      </c>
      <c r="B74" s="6"/>
      <c r="C74" s="15" t="s">
        <v>120</v>
      </c>
      <c r="D74" s="16"/>
      <c r="E74" s="16"/>
      <c r="F74" s="16"/>
      <c r="G74" s="17"/>
    </row>
    <row r="75" spans="1:7" ht="24" customHeight="1" x14ac:dyDescent="0.25">
      <c r="A75" s="7">
        <v>43</v>
      </c>
      <c r="B75" s="8" t="s">
        <v>121</v>
      </c>
      <c r="C75" s="8" t="s">
        <v>122</v>
      </c>
      <c r="D75" s="22" t="s">
        <v>123</v>
      </c>
      <c r="E75" s="36">
        <v>1</v>
      </c>
      <c r="F75" s="30"/>
      <c r="G75" s="30">
        <f>F75*E75</f>
        <v>0</v>
      </c>
    </row>
    <row r="76" spans="1:7" x14ac:dyDescent="0.25">
      <c r="A76" s="23" t="s">
        <v>124</v>
      </c>
      <c r="B76" s="24"/>
      <c r="C76" s="24"/>
      <c r="D76" s="24"/>
      <c r="E76" s="24"/>
      <c r="F76" s="25"/>
      <c r="G76" s="31">
        <f>SUM(G75)</f>
        <v>0</v>
      </c>
    </row>
    <row r="77" spans="1:7" x14ac:dyDescent="0.25">
      <c r="A77" s="5">
        <v>13</v>
      </c>
      <c r="B77" s="6"/>
      <c r="C77" s="15" t="s">
        <v>125</v>
      </c>
      <c r="D77" s="16"/>
      <c r="E77" s="16"/>
      <c r="F77" s="16"/>
      <c r="G77" s="17"/>
    </row>
    <row r="78" spans="1:7" ht="94.5" x14ac:dyDescent="0.25">
      <c r="A78" s="7">
        <v>44</v>
      </c>
      <c r="B78" s="14"/>
      <c r="C78" s="8" t="s">
        <v>126</v>
      </c>
      <c r="D78" s="19" t="s">
        <v>123</v>
      </c>
      <c r="E78" s="37">
        <v>1</v>
      </c>
      <c r="F78" s="32"/>
      <c r="G78" s="32">
        <f>F78*E78</f>
        <v>0</v>
      </c>
    </row>
    <row r="79" spans="1:7" x14ac:dyDescent="0.25">
      <c r="A79" s="10"/>
      <c r="B79" s="12"/>
      <c r="C79" s="12" t="s">
        <v>127</v>
      </c>
      <c r="D79" s="21"/>
      <c r="E79" s="38"/>
      <c r="F79" s="33"/>
      <c r="G79" s="33"/>
    </row>
    <row r="80" spans="1:7" x14ac:dyDescent="0.25">
      <c r="A80" s="11"/>
      <c r="B80" s="13"/>
      <c r="C80" s="9" t="s">
        <v>128</v>
      </c>
      <c r="D80" s="20"/>
      <c r="E80" s="39"/>
      <c r="F80" s="34"/>
      <c r="G80" s="34"/>
    </row>
    <row r="81" spans="1:7" ht="31.5" customHeight="1" x14ac:dyDescent="0.25">
      <c r="A81" s="7">
        <v>45</v>
      </c>
      <c r="B81" s="14"/>
      <c r="C81" s="8" t="s">
        <v>129</v>
      </c>
      <c r="D81" s="22" t="s">
        <v>123</v>
      </c>
      <c r="E81" s="36">
        <v>1</v>
      </c>
      <c r="F81" s="30"/>
      <c r="G81" s="30">
        <f>F81*E81</f>
        <v>0</v>
      </c>
    </row>
    <row r="82" spans="1:7" ht="31.5" customHeight="1" x14ac:dyDescent="0.25">
      <c r="A82" s="7">
        <v>46</v>
      </c>
      <c r="B82" s="14"/>
      <c r="C82" s="8" t="s">
        <v>130</v>
      </c>
      <c r="D82" s="22" t="s">
        <v>123</v>
      </c>
      <c r="E82" s="36">
        <v>1</v>
      </c>
      <c r="F82" s="30"/>
      <c r="G82" s="30">
        <f>F82*E82</f>
        <v>0</v>
      </c>
    </row>
    <row r="83" spans="1:7" x14ac:dyDescent="0.25">
      <c r="A83" s="23" t="s">
        <v>131</v>
      </c>
      <c r="B83" s="24"/>
      <c r="C83" s="24"/>
      <c r="D83" s="24"/>
      <c r="E83" s="24"/>
      <c r="F83" s="25"/>
      <c r="G83" s="31">
        <f>SUM(G78:G82)</f>
        <v>0</v>
      </c>
    </row>
    <row r="84" spans="1:7" x14ac:dyDescent="0.25">
      <c r="A84" s="5">
        <v>14</v>
      </c>
      <c r="B84" s="6"/>
      <c r="C84" s="15" t="s">
        <v>132</v>
      </c>
      <c r="D84" s="16"/>
      <c r="E84" s="16"/>
      <c r="F84" s="16"/>
      <c r="G84" s="17"/>
    </row>
    <row r="85" spans="1:7" ht="30" customHeight="1" x14ac:dyDescent="0.25">
      <c r="A85" s="7">
        <v>47</v>
      </c>
      <c r="B85" s="14"/>
      <c r="C85" s="8" t="s">
        <v>133</v>
      </c>
      <c r="D85" s="22" t="s">
        <v>123</v>
      </c>
      <c r="E85" s="36">
        <v>1</v>
      </c>
      <c r="F85" s="30"/>
      <c r="G85" s="30">
        <f>F85*E85</f>
        <v>0</v>
      </c>
    </row>
    <row r="86" spans="1:7" ht="37.5" customHeight="1" x14ac:dyDescent="0.25">
      <c r="A86" s="7">
        <v>48</v>
      </c>
      <c r="B86" s="14"/>
      <c r="C86" s="8" t="s">
        <v>134</v>
      </c>
      <c r="D86" s="22" t="s">
        <v>123</v>
      </c>
      <c r="E86" s="36">
        <v>1</v>
      </c>
      <c r="F86" s="30"/>
      <c r="G86" s="30">
        <f>F86*E86</f>
        <v>0</v>
      </c>
    </row>
    <row r="87" spans="1:7" x14ac:dyDescent="0.25">
      <c r="A87" s="23" t="s">
        <v>135</v>
      </c>
      <c r="B87" s="24"/>
      <c r="C87" s="24"/>
      <c r="D87" s="24"/>
      <c r="E87" s="24"/>
      <c r="F87" s="25"/>
      <c r="G87" s="31">
        <f>SUM(G85:G86)</f>
        <v>0</v>
      </c>
    </row>
    <row r="88" spans="1:7" x14ac:dyDescent="0.25">
      <c r="A88" s="15" t="s">
        <v>136</v>
      </c>
      <c r="B88" s="16"/>
      <c r="C88" s="16"/>
      <c r="D88" s="16"/>
      <c r="E88" s="16"/>
      <c r="F88" s="17"/>
      <c r="G88" s="31">
        <f>SUM(G87+G83+G76+G73+G67+G62+G58+G51+G46+G37+G31+G28+G24+G17)</f>
        <v>0</v>
      </c>
    </row>
    <row r="89" spans="1:7" x14ac:dyDescent="0.25">
      <c r="A89" s="15" t="s">
        <v>137</v>
      </c>
      <c r="B89" s="16"/>
      <c r="C89" s="16"/>
      <c r="D89" s="16"/>
      <c r="E89" s="16"/>
      <c r="F89" s="17"/>
      <c r="G89" s="31">
        <f>G90-G88</f>
        <v>0</v>
      </c>
    </row>
    <row r="90" spans="1:7" x14ac:dyDescent="0.25">
      <c r="A90" s="15" t="s">
        <v>138</v>
      </c>
      <c r="B90" s="16"/>
      <c r="C90" s="16"/>
      <c r="D90" s="16"/>
      <c r="E90" s="16"/>
      <c r="F90" s="17"/>
      <c r="G90" s="31">
        <f>G88*1.23</f>
        <v>0</v>
      </c>
    </row>
    <row r="92" spans="1:7" x14ac:dyDescent="0.25">
      <c r="A92" s="1" t="s">
        <v>141</v>
      </c>
    </row>
  </sheetData>
  <mergeCells count="41">
    <mergeCell ref="A88:F88"/>
    <mergeCell ref="A89:F89"/>
    <mergeCell ref="A90:F90"/>
    <mergeCell ref="A2:G2"/>
    <mergeCell ref="A4:G4"/>
    <mergeCell ref="A87:F87"/>
    <mergeCell ref="A83:F83"/>
    <mergeCell ref="C84:G84"/>
    <mergeCell ref="A76:F76"/>
    <mergeCell ref="C77:G77"/>
    <mergeCell ref="D78:D80"/>
    <mergeCell ref="E78:E80"/>
    <mergeCell ref="F78:F80"/>
    <mergeCell ref="G78:G80"/>
    <mergeCell ref="C74:G74"/>
    <mergeCell ref="A73:F73"/>
    <mergeCell ref="A67:F67"/>
    <mergeCell ref="C68:G68"/>
    <mergeCell ref="D69:D71"/>
    <mergeCell ref="E69:E71"/>
    <mergeCell ref="F69:F71"/>
    <mergeCell ref="G69:G71"/>
    <mergeCell ref="C63:G63"/>
    <mergeCell ref="A62:F62"/>
    <mergeCell ref="A58:F58"/>
    <mergeCell ref="C59:G59"/>
    <mergeCell ref="A51:F51"/>
    <mergeCell ref="C52:G52"/>
    <mergeCell ref="A46:F46"/>
    <mergeCell ref="C47:G47"/>
    <mergeCell ref="C38:G38"/>
    <mergeCell ref="A37:F37"/>
    <mergeCell ref="A31:F31"/>
    <mergeCell ref="C32:G32"/>
    <mergeCell ref="C29:G29"/>
    <mergeCell ref="A28:F28"/>
    <mergeCell ref="A24:F24"/>
    <mergeCell ref="C25:G25"/>
    <mergeCell ref="C18:G18"/>
    <mergeCell ref="A17:F17"/>
    <mergeCell ref="C8:G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2021-12-30T08:45:38Z</cp:lastPrinted>
  <dcterms:created xsi:type="dcterms:W3CDTF">2015-06-05T18:19:34Z</dcterms:created>
  <dcterms:modified xsi:type="dcterms:W3CDTF">2021-12-30T08:45:44Z</dcterms:modified>
</cp:coreProperties>
</file>