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sia K\2024\__POSTĘPOWANIA\UNIJNE\NZ.261.61.2024_markery, wiertła\3. SWZ\"/>
    </mc:Choice>
  </mc:AlternateContent>
  <xr:revisionPtr revIDLastSave="0" documentId="13_ncr:1_{BA8BA78F-F522-401A-A3C9-4788C7EB2EF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0" sheetId="1" r:id="rId1"/>
  </sheets>
  <definedNames>
    <definedName name="_xlnm.Print_Area" localSheetId="0">'10'!$A$1:$J$17</definedName>
  </definedName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9" i="1" l="1"/>
  <c r="H10" i="1"/>
  <c r="H11" i="1"/>
  <c r="H8" i="1"/>
  <c r="F11" i="1"/>
  <c r="I11" i="1" s="1"/>
  <c r="I10" i="1"/>
  <c r="F10" i="1"/>
  <c r="I9" i="1"/>
  <c r="F9" i="1"/>
  <c r="F8" i="1"/>
  <c r="I8" i="1" s="1"/>
  <c r="F12" i="1" l="1"/>
</calcChain>
</file>

<file path=xl/sharedStrings.xml><?xml version="1.0" encoding="utf-8"?>
<sst xmlns="http://schemas.openxmlformats.org/spreadsheetml/2006/main" count="27" uniqueCount="24">
  <si>
    <t>Lp.</t>
  </si>
  <si>
    <t>Przedmiot zamówienia</t>
  </si>
  <si>
    <t>Jedn. miary</t>
  </si>
  <si>
    <t>Ilość</t>
  </si>
  <si>
    <t>Cena jednostkowa netto</t>
  </si>
  <si>
    <t>Stawka VAT
%</t>
  </si>
  <si>
    <t>PRODUCENT/ Nazwa własna lub inne określenie identyfikujące wyrób w sposób jednoznaczny, np. numer katalogowy</t>
  </si>
  <si>
    <t>6=4x5</t>
  </si>
  <si>
    <t>8=9/4</t>
  </si>
  <si>
    <t>9= 6+7</t>
  </si>
  <si>
    <t xml:space="preserve"> Formularz cenowo- techniczny  zadania nr 2</t>
  </si>
  <si>
    <t>Załacznik nr 1 do umowy nr NZ.261.61.2.2024</t>
  </si>
  <si>
    <t>Załącznik nr 3 do SWZ</t>
  </si>
  <si>
    <t>Wartość netto
6=4x5</t>
  </si>
  <si>
    <t>Cena jednostkowa brutto
8=9/4</t>
  </si>
  <si>
    <t>Wartość
brutto
9=6+7</t>
  </si>
  <si>
    <t>szt.</t>
  </si>
  <si>
    <r>
      <rPr>
        <b/>
        <sz val="12"/>
        <rFont val="Calibri"/>
        <family val="2"/>
        <charset val="238"/>
        <scheme val="minor"/>
      </rPr>
      <t xml:space="preserve">Wiertła do kraniotomu: </t>
    </r>
    <r>
      <rPr>
        <sz val="12"/>
        <rFont val="Calibri"/>
        <family val="2"/>
        <charset val="238"/>
        <scheme val="minor"/>
      </rPr>
      <t>spiralne i proste kompatybilna z posiadaną wiertarką Midas Rex</t>
    </r>
  </si>
  <si>
    <r>
      <rPr>
        <b/>
        <sz val="12"/>
        <rFont val="Calibri"/>
        <family val="2"/>
        <charset val="238"/>
        <scheme val="minor"/>
      </rPr>
      <t>Jednorazowy trepan do perforatora</t>
    </r>
    <r>
      <rPr>
        <sz val="12"/>
        <rFont val="Calibri"/>
        <family val="2"/>
        <charset val="238"/>
        <scheme val="minor"/>
      </rPr>
      <t xml:space="preserve"> wg katalogu o różnych średnicach kompatybilna z posiadaną wiertarką Midas Rex</t>
    </r>
  </si>
  <si>
    <r>
      <rPr>
        <b/>
        <sz val="12"/>
        <rFont val="Calibri"/>
        <family val="2"/>
        <charset val="238"/>
        <scheme val="minor"/>
      </rPr>
      <t>Jednorazowa kątnica</t>
    </r>
    <r>
      <rPr>
        <sz val="12"/>
        <rFont val="Calibri"/>
        <family val="2"/>
        <charset val="238"/>
        <scheme val="minor"/>
      </rPr>
      <t xml:space="preserve"> do zabiegów przez nosowych kompatybilna z posiadaną wiertarką Midas Rex</t>
    </r>
  </si>
  <si>
    <r>
      <rPr>
        <b/>
        <sz val="12"/>
        <rFont val="Calibri"/>
        <family val="2"/>
        <charset val="238"/>
        <scheme val="minor"/>
      </rPr>
      <t>Wiertła do kątnic i prostnic:</t>
    </r>
    <r>
      <rPr>
        <sz val="12"/>
        <rFont val="Calibri"/>
        <family val="2"/>
        <charset val="238"/>
        <scheme val="minor"/>
      </rPr>
      <t xml:space="preserve">
diamentowe i stalowe o różnych kształtach i średnicach kompatybilna z posiadaną wiertarką Midas Rex</t>
    </r>
  </si>
  <si>
    <t>RAZEM
BRUTTO :</t>
  </si>
  <si>
    <t>RAZEM
NETTO :</t>
  </si>
  <si>
    <r>
      <t xml:space="preserve">1. Przedmiotem zamówienia są sukcesywne dostawy </t>
    </r>
    <r>
      <rPr>
        <b/>
        <sz val="12"/>
        <color theme="1"/>
        <rFont val="Calibri"/>
        <family val="2"/>
        <charset val="238"/>
        <scheme val="minor"/>
      </rPr>
      <t>wierteł kompatybilne z posiadaną przez Zamawiającego wiertarką Midas REX MR8</t>
    </r>
    <r>
      <rPr>
        <sz val="12"/>
        <color theme="1"/>
        <rFont val="Calibri"/>
        <family val="2"/>
        <charset val="238"/>
        <scheme val="minor"/>
      </rPr>
      <t xml:space="preserve">, zwanych dalej wyrobami.
2. Wykonawca gwarantuje, że wszystkie wyroby objęte zamówieniem dotyczącym zadania nr 2 spełniać będą wszystkie - wskazane w niniejszym załączniku – wymagania eksploatacyjno - techniczne oraz jakościowe.
3. Wykonawca zobowiązuje się w ramach przedmiotu umowy i jego cenie dostarczyć Zamawiającemu do używania kątnicę, kosz z uchwytami i silnik kompatybilny z jednostką sterującą wiertarki neurochirurgicznej, szybkoobrotowej Microspeed UNI producenta A.G posiadanej przez Zamawiającego, zwanych dalej urządzeniami.
4.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Uwaga: Okres ważności wyrobów powinien wynosić minimum 24 miesiące od dnia dostawy do siedziby zamawiającego.
5. Wykonawca oświadcza, że dostarczane zamawiającemu wyroby spełniać będą właściwe, ustalone w obowiązujących przepisach prawa wymagania odnośnie dopuszczenia do użytkownika przedmiotowych wyrobów w polskich zakładach opieki zdrowotnej.
6. Wykonawca oświadcza, że na potwierdzenie stanu faktycznego, o którym mowa w pkt. 2 i 5 posiada stosowne dokumenty, które zostaną  niezwłocznie przekazane zamawiającemu, na jego pisemny wniosek na etapie realizacji zamówienia.
7. Poszczególne dostawy wyrobów będą realizowane w terminie do …..........  dni roboczych od daty przesłania zamówienia za pośrednictwem poczty elektronicznej na adres e-mail: …………………………………………………………………. . 
8. Dopuszcza się składania ofert na asortyment w innych opakowaniach jednostkowych z przeliczeniem oferowanych ilości do wartości sumarycznej wymaganej przez Zamawiającego, w zaokrągleniu do pełnego opakowania w górę.
9. Wykonawca oferuje realizację niniejszego zadania zgodnie z następującą kalkulacją: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</si>
</sst>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07];[Red]\-#,##0.00\ [$€-407]"/>
    <numFmt numFmtId="165" formatCode="#,##0.00&quot; zł&quot;;\-#,##0.00&quot; zł&quot;"/>
    <numFmt numFmtId="166" formatCode="#,##0.00\ [$zł-415];[Red]\-#,##0.00\ [$zł-415]"/>
  </numFmts>
  <fonts count="10" x14ac:knownFonts="1">
    <font>
      <sz val="10"/>
      <name val="Arial"/>
      <family val="2"/>
      <charset val="238"/>
    </font>
    <font>
      <b/>
      <i/>
      <sz val="16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3" fillId="0" borderId="0" applyBorder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shrinkToFit="1"/>
    </xf>
    <xf numFmtId="166" fontId="8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 wrapText="1"/>
    </xf>
    <xf numFmtId="0" fontId="8" fillId="0" borderId="0" xfId="0" applyFont="1"/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166" fontId="8" fillId="0" borderId="0" xfId="0" applyNumberFormat="1" applyFont="1"/>
    <xf numFmtId="166" fontId="8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6" fontId="9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</cellXfs>
  <cellStyles count="4">
    <cellStyle name="Nagłówek1" xfId="1" xr:uid="{00000000-0005-0000-0000-000006000000}"/>
    <cellStyle name="Normalny" xfId="0" builtinId="0"/>
    <cellStyle name="Normalny 2" xfId="2" xr:uid="{00000000-0005-0000-0000-000007000000}"/>
    <cellStyle name="Wynik2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view="pageBreakPreview" topLeftCell="A5" zoomScaleNormal="100" zoomScaleSheetLayoutView="100" zoomScalePageLayoutView="120" workbookViewId="0">
      <selection activeCell="F13" sqref="F13"/>
    </sheetView>
  </sheetViews>
  <sheetFormatPr defaultColWidth="12.140625" defaultRowHeight="12.75" x14ac:dyDescent="0.2"/>
  <cols>
    <col min="1" max="1" width="5" customWidth="1"/>
    <col min="2" max="2" width="58" customWidth="1"/>
    <col min="3" max="3" width="7.7109375" customWidth="1"/>
    <col min="4" max="4" width="7.85546875" customWidth="1"/>
    <col min="5" max="6" width="13.42578125" customWidth="1"/>
    <col min="7" max="7" width="8.28515625" customWidth="1"/>
    <col min="8" max="8" width="12.85546875" customWidth="1"/>
    <col min="9" max="9" width="15.28515625" customWidth="1"/>
    <col min="10" max="10" width="23" customWidth="1"/>
  </cols>
  <sheetData>
    <row r="1" spans="1:10" ht="15.75" x14ac:dyDescent="0.25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0.25" customHeight="1" x14ac:dyDescent="0.2">
      <c r="A2" s="19" t="s">
        <v>11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5.75" x14ac:dyDescent="0.25">
      <c r="A3" s="21" t="s">
        <v>10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389.25" customHeight="1" x14ac:dyDescent="0.2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6.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94.5" x14ac:dyDescent="0.2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13</v>
      </c>
      <c r="G6" s="2" t="s">
        <v>5</v>
      </c>
      <c r="H6" s="2" t="s">
        <v>14</v>
      </c>
      <c r="I6" s="2" t="s">
        <v>15</v>
      </c>
      <c r="J6" s="2" t="s">
        <v>6</v>
      </c>
    </row>
    <row r="7" spans="1:10" s="1" customFormat="1" ht="15.75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 t="s">
        <v>7</v>
      </c>
      <c r="G7" s="3">
        <v>7</v>
      </c>
      <c r="H7" s="3" t="s">
        <v>8</v>
      </c>
      <c r="I7" s="3" t="s">
        <v>9</v>
      </c>
      <c r="J7" s="3">
        <v>10</v>
      </c>
    </row>
    <row r="8" spans="1:10" s="1" customFormat="1" ht="72.75" customHeight="1" x14ac:dyDescent="0.2">
      <c r="A8" s="7">
        <v>1</v>
      </c>
      <c r="B8" s="8" t="s">
        <v>20</v>
      </c>
      <c r="C8" s="9" t="s">
        <v>16</v>
      </c>
      <c r="D8" s="10">
        <v>107</v>
      </c>
      <c r="E8" s="11"/>
      <c r="F8" s="4">
        <f>ROUND(E8*D8,2)</f>
        <v>0</v>
      </c>
      <c r="G8" s="5"/>
      <c r="H8" s="4">
        <f>ROUND(I8/D8,2)</f>
        <v>0</v>
      </c>
      <c r="I8" s="4">
        <f>ROUND(F8+(F8*G8),2)</f>
        <v>0</v>
      </c>
      <c r="J8" s="12"/>
    </row>
    <row r="9" spans="1:10" s="1" customFormat="1" ht="36" customHeight="1" x14ac:dyDescent="0.2">
      <c r="A9" s="7">
        <v>2</v>
      </c>
      <c r="B9" s="8" t="s">
        <v>17</v>
      </c>
      <c r="C9" s="9" t="s">
        <v>16</v>
      </c>
      <c r="D9" s="10">
        <v>210</v>
      </c>
      <c r="E9" s="11"/>
      <c r="F9" s="4">
        <f t="shared" ref="F9:F11" si="0">ROUND(E9*D9,2)</f>
        <v>0</v>
      </c>
      <c r="G9" s="5"/>
      <c r="H9" s="4">
        <f t="shared" ref="H9:H11" si="1">ROUND(I9/D9,2)</f>
        <v>0</v>
      </c>
      <c r="I9" s="4">
        <f t="shared" ref="I9:I11" si="2">ROUND(F9+(F9*G9),2)</f>
        <v>0</v>
      </c>
      <c r="J9" s="12"/>
    </row>
    <row r="10" spans="1:10" s="1" customFormat="1" ht="40.5" customHeight="1" x14ac:dyDescent="0.2">
      <c r="A10" s="13">
        <v>3</v>
      </c>
      <c r="B10" s="8" t="s">
        <v>18</v>
      </c>
      <c r="C10" s="9" t="s">
        <v>16</v>
      </c>
      <c r="D10" s="10">
        <v>126</v>
      </c>
      <c r="E10" s="11"/>
      <c r="F10" s="4">
        <f t="shared" si="0"/>
        <v>0</v>
      </c>
      <c r="G10" s="5"/>
      <c r="H10" s="4">
        <f t="shared" si="1"/>
        <v>0</v>
      </c>
      <c r="I10" s="4">
        <f t="shared" si="2"/>
        <v>0</v>
      </c>
      <c r="J10" s="12"/>
    </row>
    <row r="11" spans="1:10" s="1" customFormat="1" ht="38.25" customHeight="1" x14ac:dyDescent="0.2">
      <c r="A11" s="13">
        <v>4</v>
      </c>
      <c r="B11" s="8" t="s">
        <v>19</v>
      </c>
      <c r="C11" s="9" t="s">
        <v>16</v>
      </c>
      <c r="D11" s="10">
        <v>14</v>
      </c>
      <c r="E11" s="11"/>
      <c r="F11" s="4">
        <f t="shared" si="0"/>
        <v>0</v>
      </c>
      <c r="G11" s="5"/>
      <c r="H11" s="4">
        <f t="shared" si="1"/>
        <v>0</v>
      </c>
      <c r="I11" s="4">
        <f t="shared" si="2"/>
        <v>0</v>
      </c>
      <c r="J11" s="12"/>
    </row>
    <row r="12" spans="1:10" s="1" customFormat="1" ht="30" customHeight="1" x14ac:dyDescent="0.25">
      <c r="A12" s="14"/>
      <c r="B12" s="14"/>
      <c r="C12" s="14"/>
      <c r="D12" s="14"/>
      <c r="E12" s="9" t="s">
        <v>22</v>
      </c>
      <c r="F12" s="18">
        <f>SUM(F8:F11)</f>
        <v>0</v>
      </c>
      <c r="G12" s="17"/>
      <c r="H12" s="9" t="s">
        <v>21</v>
      </c>
      <c r="I12" s="18"/>
      <c r="J12" s="14"/>
    </row>
    <row r="13" spans="1:10" ht="15.75" x14ac:dyDescent="0.25">
      <c r="A13" s="6"/>
      <c r="B13" s="6"/>
      <c r="C13" s="6"/>
      <c r="D13" s="6"/>
      <c r="E13" s="6"/>
      <c r="F13" s="15"/>
      <c r="G13" s="6"/>
      <c r="H13" s="16"/>
      <c r="I13" s="6"/>
      <c r="J13" s="6"/>
    </row>
    <row r="14" spans="1:10" ht="6.7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</row>
  </sheetData>
  <mergeCells count="4">
    <mergeCell ref="A1:J1"/>
    <mergeCell ref="A2:J2"/>
    <mergeCell ref="A3:J3"/>
    <mergeCell ref="A4:J4"/>
  </mergeCells>
  <printOptions horizontalCentered="1"/>
  <pageMargins left="0.118055555555556" right="0.118055555555556" top="0.74791666666666701" bottom="0.35416666666666702" header="0.511811023622047" footer="0.511811023622047"/>
  <pageSetup paperSize="9" scale="89" fitToHeight="0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10</vt:lpstr>
      <vt:lpstr>'10'!Obszar_wydruku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Michalska</dc:creator>
  <dc:description/>
  <cp:lastModifiedBy>Zamówienia Publiczne</cp:lastModifiedBy>
  <cp:revision>115</cp:revision>
  <cp:lastPrinted>2024-11-20T11:44:58Z</cp:lastPrinted>
  <dcterms:created xsi:type="dcterms:W3CDTF">2009-04-16T11:32:48Z</dcterms:created>
  <dcterms:modified xsi:type="dcterms:W3CDTF">2024-11-22T08:16:14Z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nfo 1">
    <vt:lpwstr/>
  </property>
  <property fmtid="{D5CDD505-2E9C-101B-9397-08002B2CF9AE}" pid="4" name="Info 2">
    <vt:lpwstr/>
  </property>
  <property fmtid="{D5CDD505-2E9C-101B-9397-08002B2CF9AE}" pid="5" name="Info 3">
    <vt:lpwstr/>
  </property>
  <property fmtid="{D5CDD505-2E9C-101B-9397-08002B2CF9AE}" pid="6" name="Info 4">
    <vt:lpwstr/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