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500" firstSheet="4" activeTab="6"/>
  </bookViews>
  <sheets>
    <sheet name="Pakiet  nr 1" sheetId="1" r:id="rId1"/>
    <sheet name="Pakiet  nr 2" sheetId="2" r:id="rId2"/>
    <sheet name="Pakiet nr 3" sheetId="3" r:id="rId3"/>
    <sheet name="Pakiet nr 4" sheetId="4" r:id="rId4"/>
    <sheet name="Pakiet nr 5" sheetId="5" r:id="rId5"/>
    <sheet name="Pakiet nr 5A" sheetId="6" r:id="rId6"/>
    <sheet name="Pakiet nr 5B" sheetId="7" r:id="rId7"/>
    <sheet name="Pakiet nr 6" sheetId="8" r:id="rId8"/>
    <sheet name="Pakiet nr 7" sheetId="9" r:id="rId9"/>
    <sheet name="Pakiet nr 8" sheetId="10" r:id="rId10"/>
    <sheet name="Pakiet nr 9" sheetId="11" r:id="rId11"/>
    <sheet name="Pakiet nr 10" sheetId="12" r:id="rId12"/>
    <sheet name="Pakiet nr 11" sheetId="13" r:id="rId13"/>
    <sheet name="Pakiet nr 12" sheetId="14" r:id="rId14"/>
    <sheet name="Pakiet nr 12A" sheetId="15" r:id="rId15"/>
    <sheet name="Pakiet nr 12B" sheetId="16" r:id="rId16"/>
    <sheet name="Pakiet nr 12C" sheetId="17" r:id="rId17"/>
    <sheet name="Pakiet nr 13" sheetId="18" r:id="rId18"/>
    <sheet name="Pakiet nr 14" sheetId="19" r:id="rId19"/>
    <sheet name="Pakiet nr 15" sheetId="20" r:id="rId20"/>
    <sheet name="Pakiet nr16" sheetId="21" r:id="rId21"/>
    <sheet name="Pakiet nr 17" sheetId="22" r:id="rId22"/>
    <sheet name="Pakiet nr 18" sheetId="23" r:id="rId23"/>
    <sheet name="Pakiet nr 19" sheetId="24" r:id="rId24"/>
    <sheet name="Pakiet nr 20" sheetId="25" r:id="rId25"/>
  </sheets>
  <definedNames>
    <definedName name="__Anonymous_DB__1">'Pakiet  nr 2'!$L$3:$L$6</definedName>
  </definedNames>
  <calcPr fullCalcOnLoad="1"/>
</workbook>
</file>

<file path=xl/sharedStrings.xml><?xml version="1.0" encoding="utf-8"?>
<sst xmlns="http://schemas.openxmlformats.org/spreadsheetml/2006/main" count="622" uniqueCount="168">
  <si>
    <r>
      <rPr>
        <b/>
        <sz val="14"/>
        <color indexed="8"/>
        <rFont val="Arial"/>
        <family val="2"/>
      </rPr>
      <t>Pakiet  nr 1</t>
    </r>
    <r>
      <rPr>
        <b/>
        <sz val="14"/>
        <rFont val="Arial"/>
        <family val="2"/>
      </rPr>
      <t xml:space="preserve"> Sprzęt do intubacji</t>
    </r>
  </si>
  <si>
    <t>Lp.</t>
  </si>
  <si>
    <t>Nazwa</t>
  </si>
  <si>
    <t>Producent, nazwa, nr katal.</t>
  </si>
  <si>
    <t>J.M.</t>
  </si>
  <si>
    <t>Ilość B</t>
  </si>
  <si>
    <t>Ilość K</t>
  </si>
  <si>
    <t>Ilość P</t>
  </si>
  <si>
    <t>Suma</t>
  </si>
  <si>
    <t>Cena jednostkowa netto</t>
  </si>
  <si>
    <t>Vat%</t>
  </si>
  <si>
    <t>Cena jednostkowa brutto</t>
  </si>
  <si>
    <t>Wartość netto</t>
  </si>
  <si>
    <t>Wartość brutto</t>
  </si>
  <si>
    <t>Filtr oddechowy mechaniczny z funkcją wymiennika ciepła i wilgoci, spełniający wymogi HEPA klasy 13 dla cząstek o najwyższej penetracji Skuteczność filtracji przeciwbakteryjnej 99,9999%} . Zakres objętości oddechowej 150-1200 ml, przestrzeń martwa max 45ml. Waga max. do 28g.</t>
  </si>
  <si>
    <t>szt</t>
  </si>
  <si>
    <t>Filtr oddechowy elektrostatyczny zbudowany z hydrofobowej warstwy filtrującej oraz wydzielonego celulozowego wymiennika ciepła i wilgoci , bakteryjno- wirusowy, skuteczność filtracji 99,999%, przestrzeń martwa max. 55ml,masa max.36g,Vt150-1200ml, sterylny</t>
  </si>
  <si>
    <t>Łącznik 15/22 mm do podłączania rurki intubacyjnej,tracheostomijnej  i rur do respiratora,łącznik 22F od strony respiratora z możliwością podłączenia inhalatora Aeroneb Pro, elastyczna obudowa, wewnętrzna powierzchnia gładka, podwójnie obrotowy ( dający możliwość wykonania bronchoskopii) sterylny.</t>
  </si>
  <si>
    <t>Rurka dooskrzelowa, dwuświatłowa, profilowana, posiadająca w zestawie prowadnicę, 2 podwójne obrotowe łączniki, łącznik Y ,prawa, lewa. W rozmiarach 26, 28, 35, 37, 39, 41 z ostrogą lub bez.</t>
  </si>
  <si>
    <t>Rurka intubacyjna sterylna z miękkiego przezroczystego PCV, ustno-nosowa,z mankietem uszczelniającym{typu Soft-seal, HI-Lo}, wymagany opis rozmiaru rurki na korpusie rurki lub baloniku, wszystkie krawędzie łącznie z otworem Murphego zaoblone, znacznik Rtg na całej długości, znacznik głębokości intubacji,rurki w rozmiarach 2,5-10,0.</t>
  </si>
  <si>
    <t xml:space="preserve"> RAZEM</t>
  </si>
  <si>
    <t>Pakiet  nr 2  Drenaż klatki piersiowej</t>
  </si>
  <si>
    <t>Vat</t>
  </si>
  <si>
    <t>Dren miękki do drenażu opłucnej z trokarem typu trójgraniec, płaskim, oznakowanym rozmiarem, uchwytem z podziałką głębokości na drenie co 2cm z co najmniej 3 otworami, linia widoczna w rtg na drenie, trójgraniec zapakowany w sztywną osłonę, rozm.20,24, 28, 32F</t>
  </si>
  <si>
    <t>Sterylny zestaw do drenażu klatki piersiowej z wydzieloną komorą zastawki wodnej , komorą na wydzielinę o pojemności 2500-3000 ml, z możliwością uzyskania ciśnienia ssania powyżej 25cm H2O. Budowa kompaktowa o wysokości 20-30cm, o stabilnej podstawie, z uchwytem umożliwiającym przenoszenie lub powieszenie. Dren łączący bezlateksowy zabezpieczony przed zagięciem. Wszystkie elementy w jednym sterylnym opakowaniu razem z serwetką. Zestaw posiadający dokładny pomiar odessanego płynu, możliwość dokładnej oceny ilości płynu w przypadku drenażu obustronnego, (dwa dreny, każdy do innej komory)</t>
  </si>
  <si>
    <t>Zestaw Seldingera do punkcji opłucnej z drenem 12F, skalpelem, strzykawką 10ml,igłą Tuchy, prowadnicą i rozszerzadłem.</t>
  </si>
  <si>
    <t xml:space="preserve"> </t>
  </si>
  <si>
    <t xml:space="preserve">  </t>
  </si>
  <si>
    <t>Pakiet nr 3  Maska krtaniowa</t>
  </si>
  <si>
    <t>Maska krtaniowa sterylna, z pompowanym mankietem, jednorazowa z możliwością odsysania treści żołądka. Maska posiada utwardzoną wyprofilowaną rękojeść oraz zabezpieczenie przed zagryzieniem. W rozmiarach 2,5; 3; 4; 5</t>
  </si>
  <si>
    <t>RAZEM</t>
  </si>
  <si>
    <t>Pakiet nr 4 Cewnik w systemie zamkniętym</t>
  </si>
  <si>
    <t>Cewnik w systemie zamkniętym do odsysania pacjentów z rurką tracheostomijną obrotowy łącznik do zamocowania do obwodu oddechowego oraz obrotowy łącznik do mocowania do rurki tracheostominej z możliwością odłączenia cewnika od łącznika. Końcówka cewnika atraumatyczna. Cewnik z dwoma zastawkami automatycznej komory płuczącej, przeznaczony do utrzymania przy pacjencie do 72 godzin bez rozłączania systemu ( wymiany cewnika). Czas utrzymania poparty badaniami klinicznymi dołączonymi do oferty i zawarty w instrukcji obsługi. W rozmiarach 14CH, 16CH rozmiar kodowany kodem, długość cewnika min.300mm.</t>
  </si>
  <si>
    <t xml:space="preserve">szt </t>
  </si>
  <si>
    <t>Cewnik w systemie zamkniętym do odsysania pacjentów z rurką intubacyjną obrotowy łącznik do zamocowania do obwodu oddechowego oraz obrotowy łącznik do mocowania do rurki intubacyjnej. Z możliwością odłączenia cewnika od łącznika. Końcówka cewnika atraumatyczna. Cewnik z dwoma zastawkami automatycznej komory płuczącej, przeznaczony do utrzymania przy pacjencie do 72 godzin bez rozłączania systemu ( wymiany cewnika). Czas utrzymania poparty badaniami klinicznymi dołączonymi do oferty i zawarty w instrukcji obsługi. W rozmiarach 14CH, 16CH rozmiar kodowany kodem, długość cewnika min.540mm.</t>
  </si>
  <si>
    <t>Okulary tlenowe do podawania tlenu do nosa,silikonowe,bezzapachowe,dł. Min. 210 cm</t>
  </si>
  <si>
    <t>Opaska miękka do rurek tracheostomijnych- mocowana do rurki na szyi pacjenta</t>
  </si>
  <si>
    <t>Rurka tracheostomijna silikonowa jednorazowa zbrojona z regulowanym położeniem kołnierza oraz mankietem uszczelniającym TTS w rozmiarach 6,0-9,0</t>
  </si>
  <si>
    <t>Rurka tracheostomijna silikonowana, Fenestracyjna, bez mankietu, z prowadnikiem , w rozmiarach 6,7, 8, 9</t>
  </si>
  <si>
    <t>Rurka tracheostomijna sterylna z miękkiego, przezroczystego PCV bez mankietu uszczelniającego,z uchwytem o płynnej regulacji położenia, sztywne opakowanie chroniące rurkę przed uszkodzeniem, sterylna, w rozmiarach  rozmiary 6,0-9,0</t>
  </si>
  <si>
    <t>Rurka tracheostomijna sterylna z miękkiego, przezroczystego PCV z silikonem, z niskociśnieniowym mankietem uszczelniającym, wyposażonym w samoczynny system ograniczania wzrostu ciśnienia w czasie wentylacji ( typu Soft Seal , Lantza Fome Cuff), wymagany opis  rozmiaru rurki oraz rodzaju mankietu na baloniku kontrolnym lub korpusie rurki wszystkie krawędzie zaoblone, z dodatkowym portem zintegrowanym ze ścianą rurki umożliwiającym odsysanie z nadmankietu, w rozmiarach  6,0-9,0</t>
  </si>
  <si>
    <t>Rurka tracheostomijna z miękkim, cienkościennym mankietem niskociśnieniowym typu np.Soft Seal lub HI-Lo z balonikiem kontrolnym wyraźnie wskazującym na wypełnienie mankietu ( płaski przed wypełnieniem} posiadający oznaczenia rozmiaru rurki oraz średnicy mankietu, wykonana z termoplastycznego PCW, posiadająca elastyczny przezroczysty kołnierz z oznaczeniem rozmiarui długości rurki oraz samoblokujący się mandryn z otworem na prowadnicę Seldingera umożliwiający założenie bądż wymianę rurki, rozmiary 6,0-9,0 ze stopniowaniem rozmiaru co 0,5</t>
  </si>
  <si>
    <t>Rurka tracheostomijna z regulowanym położeniem kołnierza posiadająca mechanizm blokujący umożliwiający przesuwanie kołnierza wzdłuż osi rurki oraz obracanie o kąt 360stopni, z miękkim, cienkościennym mankietem niskociśnieniowym typu np.Soft Seal lub HI-Lo z balonikiem kontrolnym wyraźnie wskazującym na wypełnienie mankietu ( płaski przed wypełnieniem} , wykonana z medycznego PCW- półprzezroczysta,  z oznaczeniem rozmiaru rurki, rodzaju i średnicy mankietu na baloniku kontrolnym i zakresem zmiennej długości  podanym na kołnierzu, rozmiary 6,0-9,0</t>
  </si>
  <si>
    <t>Pakiet nr 6  Przewody tlenowe łączniki</t>
  </si>
  <si>
    <t>Łącznik prosty, łączący worek z rurą oddechową 22mm</t>
  </si>
  <si>
    <t>Łącznik Y, 15/22mm</t>
  </si>
  <si>
    <t>Przewód tlenowy do maski 210 cm – 230 cm, bezzapachowy</t>
  </si>
  <si>
    <t>Przewód tlenowy do maski 500 cm - 800 cm, bezzapachowy</t>
  </si>
  <si>
    <t>Pakiet nr 7  Materiały hemostatyczne</t>
  </si>
  <si>
    <t>Hemopatch 2,7 x 2,7cm</t>
  </si>
  <si>
    <t>Hemopatch 4,5 x 4,5 cm</t>
  </si>
  <si>
    <t>Hemopatch 4,5 x 9 cm</t>
  </si>
  <si>
    <t xml:space="preserve"> Dopuszcza się awaryjne stosowanie zamienników pod warunkiem tego samego składu chemicznego i tego samego zakresu rejestracji</t>
  </si>
  <si>
    <t>Pakiet 8  Rurki intubacyjne i prowadnice</t>
  </si>
  <si>
    <t>Rozmiar</t>
  </si>
  <si>
    <t xml:space="preserve">Rurki intubacyjne, silikonowane, mankiet niskociśnieniowy w kształcie walca, znacznik głębokości w postaci grubego pierścienia, balonik kontrolny znakowany średnicą mankietu oraz rozmiarem rurki, przeźroczysty łącznik 15mm; rurka anatomicznie wyprofilowana w kształcie łuku, opakowanie z punktowymi zgrzewami zapewniającymi zachowanie anatomicznego kształtu rurki, sterylna
</t>
  </si>
  <si>
    <t>7,0 mm</t>
  </si>
  <si>
    <t>szt.</t>
  </si>
  <si>
    <t>7,5 mm</t>
  </si>
  <si>
    <t>8,0 mm</t>
  </si>
  <si>
    <t>8,5 mm</t>
  </si>
  <si>
    <t>9,0 mm</t>
  </si>
  <si>
    <t>9,5 mm</t>
  </si>
  <si>
    <t>10,0 mm</t>
  </si>
  <si>
    <t xml:space="preserve">Rurki intubacyjne. silikonowane,  do długotrwałej intubacji oznaczenie rozmiaru rurki na łączniku, na rurce i na baloniku kontrolnym, mankiet niskociśnieniowy w kształcie walca, dodatkowy port umożliwiający odsysanie z okolicy podgłośniowej, zakończony uniwersalnym łącznikiem z  zatyczką
otwór MURPHIEGO, nitka kontrastu rtg,
znacznik głębokości w postaci pełnych pierścieni
dren do odsysania w innym kolorze niż dren do napełniania mankietu, rurka anatomicznie wyprofilowana w kształcie łuku, opakowanie z punktowymi zgrzewami zapewniającymi zachowanie anatomicznego kształtu rurki
sterylna, bez zawartości ftalanów
</t>
  </si>
  <si>
    <t xml:space="preserve">Rurka dwuświatłowa typu Robertshaw do intubacji dooskrzelowej lewostronna / prawostronna  niskociśnieniowe mankiety tchawiczy i oskrzelowy  znacznik RTG pakiet musi zawierać dwie złączki  złączkę w kształcie litery Y; dwa cewniki do odsysania
Rurka dwuświatłowa typu Robertshaw do intubacji dooskrzelowej lewostronna / prawostronna niskociśnieniowe mankiety tchawiczy i oskrzelowy znacznik RTG pakiet musi zawierać dwie złączki złączkę w kształcie litery Y; dwa cewniki do odsysania
</t>
  </si>
  <si>
    <t xml:space="preserve">Rurka intubacyjna zbrojona silikonowana z manietem niskociśnieniowym i prowadnicą w środku rurki- prowadnica nie może zawierać aluminium, wyprofilowana anatomicznie w kształcie łuku , rozmiar 2,5 -10,0mm co 5mm, jałowa jednorazowego użytku, podwójny znacznik głębokości (dwa pełne pierścienie), łącznik 15mm zintegrowany na stałe z rurką, zbrojenie rurki na całej długości, podziałka co 1cm, baloniok kontrolny z oznaczeniem rozmiaru rurki, niebieski dren napełniający  </t>
  </si>
  <si>
    <t>Rurka ustno-gardłowa jednorazowa, 
w rozmiarach 1 - 6, rozmiary oznaczone kolorem.</t>
  </si>
  <si>
    <t>Prowadnica intubacyjna do ukształtowania rurki intubacyjnej z zaokrąglonym końcem,w rozmiarach: powyżej 2,5 rozmiaru rurki, sterylna metalowa, powleczona tworzywem plastycznym, bez zawartości ftalanów, długość 340-370mm</t>
  </si>
  <si>
    <t>Prowadnica jednorazowa do trudnych intubacji typu Bougle z wygiętym końcem 15Ch/60cm, materiał o właściwościach poślizgowych, pakowana w sztywny futerał, sterylna</t>
  </si>
  <si>
    <t>Prowadnica jednorazowa z kanałem do wentylacji elastycznie wzmocniona na całej długości ,kanał wewnętrzny do podawania tlenu podczas intubacji, zagięty koniec, jałowa, rozmiar 3,3 i 5,0, długość 830mm</t>
  </si>
  <si>
    <t>Prowadnica wielorazowa do trudnych intubacji typu Bougle z wygiętym końcem 15Ch/60cm, materiał o właściwościach poślizgowych, pakowana w sztywny futerał, sterylna</t>
  </si>
  <si>
    <t>Prowadnica wielorazowa do wymiany rurek intubacyjnych, elastyczna, wzmocniona na całej długości, skalowana co 1 cm, prosty koniec, pakowana w sztywny futerał, 10CH/800mm</t>
  </si>
  <si>
    <t>Aparat do ćwiczeń oddechowych</t>
  </si>
  <si>
    <t>Pakiet nr 9 Obwód oddechowy</t>
  </si>
  <si>
    <t>Maska krtaniowa wygięta -delikatny, pozbawiony nierówności  i ostrych krawędzi mankiet, rurka maski wygięta zgodnie z budową anatomiczną gardła (kąt ok.. 70 st.), zabezpieczenie przed podwijaniem mankietu podczas zakładania w postaci wzmoznionego koniszka,l dren balonika kontrolnego połączony z rurką na min.  1/3 jej długości, znaczniki kontroli prawidłowego usytowania maski, oznaczenia rozmiaru maski, wagi pacjenta, objętości wypełniającej mankiet umieszczone na baloniku kontrolnym, zakres rozmiarów 1-6 (1; 1,5; 2; 2,5; 3;4;5;6;) opis w języku polskim, na opakowaniu jednostkowym widoczny musi być: numer katalogowy (jeśli posiada), data ważności, znak CE</t>
  </si>
  <si>
    <t>Membrana nebulizatora z technologią wibrującej siatki, dla jednego pacjenta (możliwość stosowania do 28 dni) z pojemnikiem na lek 6ml kompatybilna z posiadanym przez Użytkownika Sterownikiem Aeroneb</t>
  </si>
  <si>
    <t xml:space="preserve">Obwód modyfikowany Jackson Rees
rura karbowana 140cm, linia świeżego gazu, trójnik Washington’a, worek oddechowy 0,5l z zaworem, noworodkowy.
</t>
  </si>
  <si>
    <t xml:space="preserve">Obwód oddechowy karbowany do respiratora dla dorosłych
2 rury karbowane o stałej długości 180 cm; rury z PE (polietylenu)
złącza rur 22mmF z EVA (octanu winylu); trójnik Y z dwoma portami zabezpieczonymi zatyczkami przytwierdzonymi do Y; trójnik Y odłączalny od rur umożliwiający podłączenie nebulizatora w gałąź wdechową; kolanko z portem luer lock zabezpieczone stabilnie wkręcanym koreczkiem; zatyczka 22mmF zabezpieczająca układ przed wpadaniem ciał obcych / tester szczelności; wieszak do mocowania rur; czas stosowania do 7 dni (potwierdzenie w instrukcji użycia); czysty mikrobiologicznie; jednorazowy
</t>
  </si>
  <si>
    <t xml:space="preserve">Obwód oddechowy rozciągliwy do aparatów do znieczulenia dla dorosłych:     
dwie rury o zmiennej długości (rozciągliwe) - długość po rozciągnięciu 200cm; dodatkowa rura do worka o zmiennej długości (rozciągliwa) - długość po rozciągnięciu 150cm; pamięć kształtu rur (uformowany obwód zachowuje ustawiony kształt); ryflowane złącza 22mmF z EVA (od strony maszyny) zapewniające stabilne połączenie; średnica rur 22mm; trójnik Y z dwoma portami zabezpieczonymi zatyczkami przytwierdzonymi do trójnika (port o średnicy zewnętrznej 5,75 mm - do pomiaru ciśnienia, i port do pomiaru temperatury o średnicy wewnętrznej 7,7mm); kolanko 15mmM-22mmM/15mmF z portem luer lock z wkręcanym koreczkiem; zatyczka 22mmF zabezpieczająca układ przed wpadaniem ciał obcych / tester szczelności; worek oddechowy bezlateksowy, 2 l - informacja o braku lateksu umieszczona na kołnierzu worka; czysty mikrobiologicznie; opakowanie: folia; jednorazowy 
</t>
  </si>
  <si>
    <t xml:space="preserve">Obwód oddechowy rozciągliwy do aparatów do znieczulenia pediatryczny:  
dwie rury o zmiennej długości (rozciągliwe) - długość po rozciągnięciu 180cm; dodatkowa rura do worka o zmiennej długości (rozciągliwa) - długość po rozciągnięciu 150 cm; pamięć kształtu rur (uformowany obwód zachowuje ustawiony kształt); elastyczne, ryflowane złącza 22mmF z EVA (od strony maszyny) zapewniające stabilne połączenie; średnica rur 15mm; trójnik Y z dwoma portami zabezpieczonymi zatyczkami przytwierdzonymi do trójnika (port o średnicy zewnętrznej 5,75 mm - do pomiaru ciśnienia i port do pomiaru temperatury o średnicy wewnętrznej 7,7mm) ; kolanko 15mmM-22mmM/15mmF z portem luer lock z wkręcanym koreczkiem; zatyczka 22mmF zabezpieczająca układ przed wpadaniem ciał obcych / tester szczelności ; worek oddechowy bezlateteksowy 1litr - informacja o braku lateksu umieszczona na kołnierzu worka; czysty mikrobiologicznie; opakowanie: folia; jednorazowy 
</t>
  </si>
  <si>
    <t xml:space="preserve">Obwód oddechowy współosiowy dla dorosłych (rura w rurze) do respiratora:z funkcją wymiennika ciepła (powietrze wydychane przez pacjenta ogrzewa powietrze wdychane); długość 180 cm z PE (polietylen), średnica rury wewnętrznej 18mm; średnica rury zewnętrznej 30mm ; złącza rur od strony respiratora 22mmF; złącze od strony pacjenta 22mmM/15mmF; rura wydechowa rozciągliwa do 60 cm; złączka kolankowa 15mmM-22mmM/15mmF z portem luer lock i zakręcany koreczek;  zatyczka 22mmF (zabezpieczająca układ przed wpadaniem ciał obcyh / tester szczelności); czas stosowania do 7 dni dla jednego pacjenta potwierdzony w instrukcji użytkowania; opakowanie folia-folia, czysty mikrobiologicznie, jednorazowy
</t>
  </si>
  <si>
    <t>Złącze typu "T" (dla jednego pacjenta) o średnicy 22 mm służące do podłączenia  membrany nebulizatora  z pozycji 6 w układ oddechowy pacjenta</t>
  </si>
  <si>
    <t>Pakiet nr 10    Maski krtaniowe</t>
  </si>
  <si>
    <t>Opis</t>
  </si>
  <si>
    <t>Rozm.</t>
  </si>
  <si>
    <t xml:space="preserve">Maska krtaniowa jednorazowego użytku, z PCV, do wentylacji pacjenta z mankietem o klasycznym kształcie wykonanym z materiału o niskim współczynniku tarcia zmniejszającym opór przy wprowadzaniu i usuwaniu maski. Dren do napełniania mankietu zintegrowany z rurką co chroni przed możliwością uszkodzenia podczas użytkowania, w rozmiarach i zakresach wagowych. Bez lateksu, sterylna
</t>
  </si>
  <si>
    <t>2 - 5</t>
  </si>
  <si>
    <t>Maska nadkrtaniowa. Mankiet maski żelowy, nienadmuchiwany, z blokadą nagłośni. Urządzenie wyposażone w: - stabilizator położenia w jamie ustnej - bloker zgryzu zintegrowany z rurką - kanał gastryczny (nie dotyczy rozmiar 1) umożliwiający wprowadzenie sądy do żołądka. Wykonana z termoplastycznego materiału dopasowującego się do struktur gardła i krtani, zapewniając niezawodne uszczelnienie okolic nadkrtaniowych.  Z możliwością wprowadzenia rurki intubacyjnej lub prowadnika, pakowana wraz z usztywniaczem. Sterylna.</t>
  </si>
  <si>
    <t>3 - 5</t>
  </si>
  <si>
    <t>Maska anestetyczna jednorazowego użytku,nienadmuchiwany, miękki mankiet wykonany z termoplastycznego elastomeru. Rozmiar maski kodowany kolorem mankietu dla lepszej identyfikacji produktu. Bezlateksowa, bez ftalanów. Mikrobiologicznie czysta.
Dostępne rozmiary:
1 - odpowiada klasycznemu 0-1;
2 - odpowiada klasycznemu 2-3;
3 - odpowiada klasycznemu 3-5;
4 - odpowiada klasycznemu 5-6;</t>
  </si>
  <si>
    <t>1 - 5</t>
  </si>
  <si>
    <t>Maska tlenowa  z rezerwuarem dla dorosłych wykonana z miękkiego, plastycznego, przeziernego polipropylenu całkowicie pozbawionego PVC (nie zawiera ftalanów). Posiada mankiet uszczelniający elastomerowy, bezciśnieniowy, termoplastyczny, ściśle obejmujący twarz łącznie z brodą (podwójne uszczelnienie w okolicy brody), rozmiar uniwersalny dla dorosłych, zawory po obu stronach maski, mocowanie za pomocą gumki z możliwością regulacji, rezerwuar tlenowy. W zestawie dren tlenowy odłączalny, przezroczysty o przekroju gwiazdkowym (nie załamującym się), o długości 210cm, końcówka standardowa, wyprofilowany zachyłek nosowy pozbawiony blaszki, jednorazowego użytku, pojedynczo pakowane.</t>
  </si>
  <si>
    <t>x</t>
  </si>
  <si>
    <t>Pakiet nr 11  Sprzęt do znieczulenia przewodowego 1</t>
  </si>
  <si>
    <t>Igła podpajęczynówkowa ze szlifem Quinkego,  z eliptycznym uchytem i pryzmatem zmieniającym barwę w trakcie identyfikacji PMR; 22G x 88mm</t>
  </si>
  <si>
    <t>Igła podpajęczynówkowa ze szlifem Quinkego, z eliptycznym uchytem i pryzmatem zmieniającym barwę w trakcie identyfikacji PMR; 25G x 88mm</t>
  </si>
  <si>
    <t>Igła podpajęczynówkowa ze szlifem Quinkego, z eliptycznym uchytem i pryzmatem zmieniającym barwę w trakcie identyfikacji PMR; 26G x 88mm</t>
  </si>
  <si>
    <t>Igła podpajęczynówkowa ze szlifem Quinkego, z eliptycznym uchytem i pryzmatem zmieniającym barwę w trakcie identyfikacji PMR; 27G x 88mm</t>
  </si>
  <si>
    <t>Igła podpajęczynówkowa ze szlifem Quinkego,  z eliptycznym uchytem i pryzmatem zmieniającym barwę w trakcie identyfikacji PMR; 22G x 120mm</t>
  </si>
  <si>
    <t>Igła podpajęczynówkowa ze szlifem Quinkego, z eliptycznym uchytem i pryzmatem zmieniającym barwę w trakcie identyfikacji PMR; 25G x 120mm</t>
  </si>
  <si>
    <t>Igła podpajęczynówkowa ze szlifem Quinkego, z eliptycznym uchytem i pryzmatem zmieniającym barwę w trakcie identyfikacji PMR; 26G x 120mm</t>
  </si>
  <si>
    <t>Igła podpajęczynówkowa ze szlifem Quinkego, z eliptycznym uchytem i pryzmatem zmieniającym barwę w trakcie identyfikacji PMR; 27G x 120mm</t>
  </si>
  <si>
    <t>Igła podpajęczynówkowa ze szlifem Pencil Point , z eliptycznym uchytem i pryzmatem zmieniającym barwę w trakcie identyfikacji PMR; 25G x 88mm z prowadnicą</t>
  </si>
  <si>
    <t>Igła podpajęczynówkowa ze szlifem typu Atraucan, z eliptycznym uchytem i pryzmatem zmieniającym barwę w trakcie identyfikacji PMR; 26G x 88mm z prowadnicą</t>
  </si>
  <si>
    <t>Igła podpajęczynówkowa ze szlifem Pencil Point, z eliptycznym uchytem i pryzmatem zmieniającym barwę w trakcie identyfikacji PMR; 27G x 88mm z prowadnicą</t>
  </si>
  <si>
    <t>Igła podpajęczynówkowa ze szlifem Pencil Point , z eliptycznym uchytem i pryzmatem zmieniającym barwę w trakcie identyfikacji PMR; 25G x 120mm z prowadnicą</t>
  </si>
  <si>
    <t>Igła podpajęczynówkowa ze szlifem Pencil Point , z eliptycznym uchwytem i pryzmatem zmieniającym barwę w trakcie identyfikacji PMR; 27G x120mm z prowadnicą</t>
  </si>
  <si>
    <t>Igła echogeniczna do blokad nerwów obwodowych, dobrze widoczna pod USG  z możliwością połączenia do neurostymulatora. Igła zaizolowana na całej swojej długości poza szlifem. Posiadająca szlif igły 30o, czytelne znaczniki głębokości na igle co 1 cm, zintegrowany na stałe z uchwytem drenik infuzyjny do podaży leku, zintegrowany na stałe z uchwytem kabelek elektryczny do stymulatora, wychodzący z tyłu uchwytu. Igła posiadająca powierzchnię echogeniczną na 3 odcinkach począwszy od szlifu igły. rozmiar 22G x 50mm.</t>
  </si>
  <si>
    <t>Igła echogeniczna do blokad nerwów obwodowych, dobrze widoczna pod USG  z możliwością połączenia do neurostymulatora. Igła zaizolowana na całej swojej długości poza szlifem. Posiadająca szlif igły 30o, czytelne znaczniki głębokości na igle co 1 cm, zintegrowany na stałe z uchwytem drenik infuzyjny do podaży leku, zintegrowany na stałe z uchwytem kabelek elektryczny do stymulatora, wychodzący z tyłu uchwytu. Igła posiadająca powierzchnię echogeniczną na 3 odcinkach począwszy od szlifu igły. rozmiar 22G x 100mm.</t>
  </si>
  <si>
    <t>Zestaw do znieczulenia zewnątrzoponowego: Igła Tuohy 18G x 80mm, znaczniki na igle co 1 cm, skrzydełka zintegrowane z uchwytem igły; Cewnik wykonany z poliamidu z 3 otworami bocznymi, posiadający miękką końcówkę, Filtr płaski  zewnątrzoponowy 0,2 µm; Mocowanie filtra do skóry umożliwiające łatwe podanie leku dzięki możliwości obracania go wokół własnej osi; Przezroczysty zatrzaskowy łącznik cewnika z końcówką luer lock do filtra; Strzykawka do metody spadku oporu z końcówką luer ( LOR) z paraboliczną skalą zapobiegającą pomyleniu jej ze standardową strzykawką.</t>
  </si>
  <si>
    <t xml:space="preserve">Zestaw do kaniulacji żył centralnych metodą Seldingera, jednoświatłowy, o średnicy światła cewnika 16G o długości 20cm. W zestawie cewnik poliuretanowy z miękkim końcem i znacznikami długości, możliwością mocowania cewnika do skóry, igła Seldingera 18G/70mm ze zintegrowanym na stałe portem bocznym umożliwiającym wprowadzenie prowadnicy bez rozłączania strzykawki; strzykawka 3-częściowa 5ml z końcówką luer lock, rozszerzadło oraz kabelek umożliwiający za pomocą odprowadzeń EKG ocenę poprawnego położenia cewnika w naczyniu. </t>
  </si>
  <si>
    <t>Zestaw do kaniulacji żył centralnych metodą Seldingera, dwuświatłowy 7F, o średnicy świateł cewnika 16,16G o długości 20cm. W zestawie cewnik poliuretanowy z miękkim końcem i znacznikami długości, możliwością mocowania cewnika do skóry, igła Seldingera 18G/70mm ze zintegrowanym na stałe portem bocznym umożliwiającym wprowadzenie prowadnicy bez rozłączania strzykawki;  strzykawka 3-częściowa 5ml z końcówką luer lock, rozszerzadło oraz kabelek umożliwiający za pomocą odprowadzeń EKG ocenę poprawnego położenia cewnika w naczyniu. Światła kanałów cewnika, zaopatrzone w zastawki dostępu bezigłowego z koreczkami.</t>
  </si>
  <si>
    <t>Zestaw do kaniulacji żył centralnych metodą Seldingera, trzyświatłowy 7F, o średnicy świateł cewnika 16,18,18G o długości 20cm. W zestawie cewnik poliuretanowy z miękkim końcem i znacznikami długości, możliwością mocowania cewnika do skóry, igła Seldingera 18G/70mm ze zintegrowanym na stałe portem bocznym umożliwiającym wprowadzenie prowadnicy bez rozłączania strzykawki;  strzykawka 3-częściowa 5ml z końcówką luer lock, rozszerzadło oraz kabelek umożliwiający za pomocą odprowadzeń EKG ocenę poprawnego położenia cewnika w naczyniu. Światła kanałów cewnika, zaopatrzone w zastawki dostępu bezigłowego z koreczkami.</t>
  </si>
  <si>
    <t>Zestaw do przezskórnej tracheotomii metodą Steldingera dla osób o nietypowej anatomii szyi z jednostopniowym rozszerzadłem w kształcie litery S,z hydrofilową warstwą poślizgową z miękkim końcem, ergonomicznym uchwytem, z otworem na cewnik prowadzący i ze znacznikiami informującymi o głębokości wprowadzenia, w zestawie:
wyskalowana zbrojona rurka tracheostomijna z mankietem niskociśnieniowym,
długa wyskalowana igła 14G z kaniulą,
długi rozszerzacz wstępny z uchwytem,
długi cewnik prowadzący,
prowadnica Seldingera,
cienkościenna teflonowa kaniula,
gąbka do czyszczenia kaniul,miękka opaska mocująca,klin do odłączenia rurki,rozmiar 7-9mm, całość sterylna</t>
  </si>
  <si>
    <t>Zestaw uzupełniający do tracheotomii przezskórnej firmy  SIMS Portex zawierający:
rurkę tracheotomijną z drenem umożliwiającym odsysanie znad mankietu,
metalową prowadnicę z końcówką J, igłę do identyfikacji tchawicy, jednorazowy skalpel,
rozszerzadło,
jednorazową strzykawkę</t>
  </si>
  <si>
    <t>Zestaw do minitracheotomii metodą Seldingera typu Mini Trach, dla dorosłych-rurka 4mm z metalową prowadnicą, igłą i skalpelem</t>
  </si>
  <si>
    <t>Zestaw do minitracheotomii typu Mini Trach, dla dorosłych-rurka 4mm z miękka prowadnicą</t>
  </si>
  <si>
    <t>Zestaw do szybkiej konikotomii z igłą Veresa i rurką 6mm z uszczelnieniem</t>
  </si>
  <si>
    <t>Pakiet nr 13  Płyny kompatybilne z aparatem typu Prismaflex do zabiegów CRRT</t>
  </si>
  <si>
    <r>
      <rPr>
        <b/>
        <sz val="10"/>
        <color indexed="8"/>
        <rFont val="Arial"/>
        <family val="2"/>
      </rPr>
      <t>Roztwór do hemofiltracji z zawartością cytrynianu</t>
    </r>
    <r>
      <rPr>
        <sz val="10"/>
        <color indexed="8"/>
        <rFont val="Arial"/>
        <family val="2"/>
      </rPr>
      <t>, kompatybilny z aparatem Prismaflex; Worek 5000 ml o zawartości cytrynianów 19mmol/l. Połączenie zestawu do zabiegów z workiem przez port z dużą gumową membraną przekłuwaną plastikową igłą bez konieczności przełamania zawleczki. Kompatybilny z zestawem CRRT do aparatu Prismaflex. Skład: 
Sodu chlorek 5,03 g/l,
Sodu cytrynian 5,29 g/l.</t>
    </r>
  </si>
  <si>
    <r>
      <rPr>
        <b/>
        <sz val="10"/>
        <color indexed="8"/>
        <rFont val="Arial"/>
        <family val="2"/>
      </rPr>
      <t xml:space="preserve">Roztwór do hemodializy/do hemofiltracji bezwapniowy </t>
    </r>
    <r>
      <rPr>
        <sz val="10"/>
        <color indexed="8"/>
        <rFont val="Arial"/>
        <family val="2"/>
      </rPr>
      <t xml:space="preserve">kompatybilny z aparatem Prismaflex stosowany wraz z płynem substytucyjnym zawierajacym cytryniany.Worek dwukomorowy 5000 ml. Połączenie zestawu do zabiegów z workiem przez port z dużą gumową membraną przekłuwaną plastikową igłą bez konieczności przełamania zawleczki. Kompatybilny z zestawem CRRT do aparatu Prismaflex. Skład:
Przed zmieszaniem:
Mała komora A (250 ml):
Magnezu chlorek sześciowodny 3,05 g/l
Duża komora B (4750 ml):
Sodu chlorek 7,01 g/l
Sodu wodorowęglan 2,12 g/l
Potasu chlorek 0,314 g/l
Disodu fosforan dwuwodny 0,187 g/l </t>
    </r>
  </si>
  <si>
    <r>
      <rPr>
        <b/>
        <sz val="10"/>
        <color indexed="8"/>
        <rFont val="Arial"/>
        <family val="2"/>
      </rPr>
      <t>Roztwór do hemodializy/do hemofiltracji z zawartością fosforanów</t>
    </r>
    <r>
      <rPr>
        <sz val="10"/>
        <color indexed="8"/>
        <rFont val="Arial"/>
        <family val="2"/>
      </rPr>
      <t xml:space="preserve"> kompatybilny z aparatem Prismaflex. Worek dwukomorowy 5000 ml. Połączenie zestawu do zabiegów z workiem przez port z dużą gumową membraną przekłuwaną plastikową igłą bez konieczności przełamania zawleczki. Kompatybilny z zestawem CRRT do aparatu Prismaflex. Skład:
Przed zmieszaniem
Mała komora A ( 250ml) zawiera:
Wapnia chlorek dwuwodny 3,68 g
Magnezu chlorek sześciowodny 2,44 g
Duża komora B (4750ml) zawiera:
Sodu chlorek 6,44 g
Sodu wodorowęglan 2,92 g
Potasu chlorek 0,314 g
Disodu fosforan bezwodny 0,225</t>
    </r>
  </si>
  <si>
    <t>Zestaw do zabiegów ciągłych z filtrem, z błony heparynizowanej zdolnej do adsorbcji endotoksyn, cytokin, anafiloksyn</t>
  </si>
  <si>
    <t>Linia do podaży wapnia podczas zabiegu CRRT z zastosowaniem antykoagulacji cytrynianowej, kompatybilna z aparatem Prismalfex.</t>
  </si>
  <si>
    <t>Pakiet nr 14   Mankiety ciśnieniowe</t>
  </si>
  <si>
    <t>Mankiety do wlewów ciśnieniowych 500 ml,  jednopacjentowe , z manometrem, z wydajną gruszką ułatwiającą napełnianie, odporne na rozdarcia i naprężenia.</t>
  </si>
  <si>
    <t>Pakiet nr 15  Jednorazowe łopatki i rękojeści do laryngoskopów</t>
  </si>
  <si>
    <t>Łopatki jednorazowe, metalowe do laryngoskopów profilem zbliżone do standardowych łopatek wielokrotnego użytku. Kompatybilne z Zielonym Standardem ISO 7376, Typ Macintosh, rozmiar MAC2, MAC 3, MAC 4</t>
  </si>
  <si>
    <t>Rękojeści jednorazowe  do laryngoskopów kompatybilne z jednorazowymi łopatkami typu Macintosh</t>
  </si>
  <si>
    <t>Pakiet nr 16 Sprzęt do znieczulenia przewodowego 2</t>
  </si>
  <si>
    <t xml:space="preserve">Igła podpajęczynówkowa
ze szlifem Quinkego lub Lancet 
z przezroczystą końcówką 
o kształcie klepsydry o szer. 8 mm
i dł. 13 mm umożliwiającą śledzenie wypływu płynu mózgowo-rdzeniowego.
Cienkościenna z możliwością zastosowania prowadnicy znajdującej się w zestawie , bez 
Dodatkowych uchwytów przy korpusie igły z końcówką mandrynu kwadratową.
PMR 18G X 90 mm
</t>
  </si>
  <si>
    <t>Igła podpajęczynówkowa ze szlifem Quinkego lub Lancet  z przezroczystą końcówką  o kształcie klepsydry o szer. 8 mm i dł. 13 mm umożliwiającą śledzenie wypływu płynu mózgowo-rdzeniowego. Cienkościenna , bez  dodatkowych uchwytów przy korpusie igły z końcówką mandrynu kwadratową. 
PMR 20G X 90mm</t>
  </si>
  <si>
    <t>Igła podpajęczynówkowa
ze szlifem Quinkego lub Lancet 
z przezroczystą końcówką 
o kształcie klepsydry o szer. 8 mm
i dł. 13 mm umożliwiającą śledzenie wypływu płynu mózgowo-rdzeniowego.
Cienkościenna , bez 
dodatkowych uchwytów przy korpusie igły z końcówką mandrynu kwadratową.
PMR 22 G X 90 mm</t>
  </si>
  <si>
    <t xml:space="preserve">Igła podpajęczynówkowa
ze szlifem Quinkego lub Lancet 
z przezroczystą końcówką 
o kształcie klepsydry o szer. 8 mm
i dł. 13 mm umożliwiającą śledzenie wypływu płynu mózgowo-rdzeniowego.
Cienkościenna , bez 
Dodatkowych uchwytów przy korpusie igły z końcówką mandrynu kwadratową.
PMR 23 G X 90 mm
</t>
  </si>
  <si>
    <t>Igła podpajęczynówkowa 
ze szlifem Quinkego lub Lancet 
z przezroczystą końcówką 
o kształcie klepsydry o szer. 8 mm
i dł. 13 mm umożliwiającą śledzenie wypływu płynu mózgowo-rdzeniowego.
Cienkościenna z możliwością zastosowania prowadnicy znajdującej się w zestawie , bez 
Dodatkowych uchwytów przy korpusie igły z końcówką mandrynu kwadratową.
PMR 24 G X 90 mm</t>
  </si>
  <si>
    <t xml:space="preserve">Igła podpajęczynówkowa
ze szlifem Quinkego lub Lancet 
z przezroczystą końcówką 
o kształcie klepsydry o szer. 8 mm
i dł. 13 mm umożliwiającą śledzenie wypływu płynu mózgowo-rdzeniowego.
Cienkościenna z możliwością zastosowania prowadnicy znajdującej się w zestawie , bez 
Dodatkowych uchwytów przy korpusie igły z końcówką mandrynu kwadratową.
PMR 25G X 90 mm
</t>
  </si>
  <si>
    <t xml:space="preserve">Igła podpajęczynówkowa
ze szlifem Quinkego lub Lancet 
z przezroczystą końcówką 
o kształcie klepsydry o szer. 8 mm
i dł. 13 mm umożliwiającą śledzenie wypływu płynu mózgowo-rdzeniowego.
Cienkościenna z możliwością zastosowania prowadnicy znajdującej się w zestawie , bez 
Dodatkowych uchwytów przy korpusie igły z końcówką mandrynu kwadratową.
PMR 26G X 90 mm
</t>
  </si>
  <si>
    <t>Igła podpajęczynówkowa 
ze szlifem Pencil Point
z przezroczystą końcówką 
o kształcie klepsydry o szer. 8 mm
i dł. 13 mm umożliwiającą śledzenie wypływu płynu mózgowo-rdzeniowego.
Cienkościenna z możliwością zastosowania prowadnicy znajdującej się w zestawie , bez 
Dodatkowych uchwytów przy korpusie igły z końcówką mandrynu kwadratową.
PMR 27G X 90 mm</t>
  </si>
  <si>
    <t>Pakiet nr 17 Cewniki do samocewnikowania , środki do pielęgnacji cewników</t>
  </si>
  <si>
    <t>Cewnik hydrofilowy NELATON do jednorazowego cewnikowania, oraz do samocewnikowania dróg moczowych u dzieci i dorosłych z przewlekłym zatrzymaniem moczu lub dysfunkcją mikcji, sterylny pokryty lubrykantem gotowy do użycia. Bezdotykowy  system zakładania. 
- Bez oczek mogących powodować zranienia. W celu gładkiego wprowadzania
- Wykonane z miękkiego, delikatnego i atraumatycznego materiału TPO, który daje możliwości zwijania cewnika bez jego złamania, nie zawierają PCV i DEHP
- Łatwe otwieranie i obsługa. Pokryty warstwą zapewniającą poślizg,gotowy do użytku w każdym momencie
Rozmiary:  41cm / CH8 , 41cm/CH10, 41cm/CH12, 41cm/CH14, 41cm/CH16              Opakowanie 30szt</t>
  </si>
  <si>
    <t>op</t>
  </si>
  <si>
    <t>Cewnik hydrofilowy NELATON z workiem na mocz do jednorazowego cewnikowania, oraz do samocewnikowania dróg moczowych u dzieci i dorosłych z przewlekłym zatrzymaniem moczu lub dysfunkcją mikcji, sterylny pokryty lubrykantem gotowy do użycia. Bezdotykowy  system zakładania. 
- Bez oczek mogących powodować zranienia. W celu gładkiego wprowadzania
- Wykonane z miękkiego, delikatnego i atraumatycznego materiału TPO, który daje możliwości zwijania cewnika bez jego złamania, nie zawierają PCV i DEHP
- Łatwe otwieranie i obsługa. Pokryty warstwą zapewniającą poślizg,gotowy do użytku w każdym momencie 
Rozmiary:  CH12, /CH14 opakowanie 30szt</t>
  </si>
  <si>
    <t>Cewnik hydrofilowy NELATON  MINI do jednorazowego cewnikowania, oraz do samocewnikowania dróg moczowych u dzieci i dorosłych z przewlekłym zatrzymaniem moczu lub dysfunkcją mikcji, sterylny pokryty lubrykantem gotowy do użycia. Bezdotykowy  system zakładania. 
- Bez oczek mogących powodować zranienia. W celu gładkiego wprowadzania
- Wykonane z miękkiego, delikatnego i atraumatycznego materiału TPO, który daje możliwości zwijania cewnika bez jego złamania, nie zawierają PCV i DEHP
- Łatwe otwieranie i obsługa. Pokryty warstwą zapewniającą poślizg,gotowy do użytku w każdym momencie
Rozmiary:  20cm/CH1414                                  Opakowanie 30sztuk</t>
  </si>
  <si>
    <t>Zestaw zawierający środek do pielęgnacji do cewników typu Foley. 
Zawiera lekko hipotoniczny płyn ze  wskazaniem do stosowania w przypadku mocno zwapnionych cewników. 6% roztwór kwasu cytrynowego i glukonolaktonu. 
Dodatkowo roztwór ten minimalizuje urazy związane z usuwaniem cewnika założonego na stałe, pH=4 (odczyn kwaśny) obniża zasadowość środowiska w cewniku przez co zmniejsza ryzyko wystąpienia osadu i zablokowania cewnika. 
Sterylny zestaw z uniwersalną końcówką i zintegrowaną zatyczką ochronną, brak ryzyka zanieczyszczenia. Całkowicie zamknięty system. Sterylizowany w opakowaniu, dzięki czemu zewnętrzna powierzchnia produktu  utrzymuje sterylność po otwarciu opakowania; co większa bezpieczeństwo produktu. 
Zacisk zapobiegający wydostawaniu się płynu przed podłączeniem produktu do cewnika, umożliwiający bezpieczne podłączenie zestawu. Pojemnośc 10ml. Wolny od PVC.</t>
  </si>
  <si>
    <r>
      <rPr>
        <sz val="11"/>
        <color indexed="8"/>
        <rFont val="Arial"/>
        <family val="2"/>
      </rPr>
      <t xml:space="preserve">System oczyszczający, zapobiegający i usuwający materiał bakteryjny z cewnika.
</t>
    </r>
    <r>
      <rPr>
        <sz val="11"/>
        <rFont val="Arial"/>
        <family val="2"/>
      </rPr>
      <t>Roztwór stosowany do utrzymania czystości cewnika, dorutynowego usuwania bakterii przez mechaniczne spłukiwanie,usuwajacy biofilm bakteryjny z cewnika.Sterylny zestaw z uniwersalną końcówką i zintegrowaną zatyczką ochronną, brak ryzyka zanieczyszczenia. Całkowicie zamknięty system. 
Sterylizowany w opakowaniu, dzięki czemu zewnętrzna powierzchnia produktu  utrzymuje sterylność po otwarciu opakowania; co zwiększa bezpieczeństwo produktu. 
Zacisk zapobiegający wydostawaniu się płynu przed podłączeniem produktu do cewnika. Umożliwia to bezpieczne podłączenie zestawu. Pojemnosć 100ml. Wolny od PVC</t>
    </r>
  </si>
  <si>
    <r>
      <rPr>
        <sz val="11"/>
        <rFont val="Arial"/>
        <family val="2"/>
      </rPr>
      <t>Zestaw gotowy do użycia do płukania pęcherza i pielęgnacji cewnika z kwasem cytrynowym 3,23%. 100ml
Zawierający: na Na 100 ml: kwas cytrynowy jednowodny 6,0 g, glukonolakton 0,6 g, łagodny tlenek magnezu 2,8 g, bikarbonat sodowy 0,7 g, wersenian disodowy 2H2O 0,01 g rozpuszczone w wodzie do wstrzykiwań. pH = 4
Sterylny roztwór do płukania cewników moczowych i nadłonowych (m.in. </t>
    </r>
    <r>
      <rPr>
        <b/>
        <sz val="11"/>
        <rFont val="Arial"/>
        <family val="2"/>
      </rPr>
      <t>cewnik Foleya</t>
    </r>
    <r>
      <rPr>
        <sz val="11"/>
        <rFont val="Arial"/>
        <family val="2"/>
      </rPr>
      <t>)Lekko hipotoniczny płyn, który dzięki dodaniu magnezu jest bardziej łagodny. Płyn ma szczególne wskazania do zapobiegania krystalizacji fosforanów i rozpuszczania już powstałych zwapnień w założonych na stałe cewnikach. Sterylny cewnik z uniwersalną końcówką i zintegrowaną zatyczką ochronną .Brak ryzyka zanieczyszczenia . Szczelny, sterylny i gotowy do natychmiastowego użycia Umozliwiajacy prostą pielęgnację cewnika . Całkowicie zamknięty system . Sterylizowany w opakowaniu, dzięki czemu zewnętrzna powierzchnia produktu utrzymuje sterylność po otwarciu opakowania, co zwiększa bezpieczeństwo produktu .Wolny od PVC</t>
    </r>
  </si>
  <si>
    <t>PAKIET nr 18   MONOVETTE</t>
  </si>
  <si>
    <t>Opis przedmiotu zamówienia</t>
  </si>
  <si>
    <t>Producent,
nazwa handlowa
 i numer katalogowy</t>
  </si>
  <si>
    <t xml:space="preserve">Próbówko strzykawka z EDTA, morfologia  S-Monovette 4,9 ml   </t>
  </si>
  <si>
    <t>Próbówko-strzykawka z Heparyną Litową Monovette 2 ml</t>
  </si>
  <si>
    <t>PAKIET nr 19  POJEMNIK DO ZBIÓRKI MOCZU</t>
  </si>
  <si>
    <t>Pojemnik do 24 godzinowej zbiórki moczu, poj. 2000-2500 ml z nakrętką, z dodatkowym portem do pobierania próbek, z ergonomicznym uchwytem, skalowany od 200 do 2500 ml co 100 ml, wykonany z polietylenu</t>
  </si>
  <si>
    <t>Pakiet nr 20 Zestaw serwet do resekcji przezcewkowej jałowy</t>
  </si>
  <si>
    <t>Nr.katal.</t>
  </si>
  <si>
    <t>Vat %</t>
  </si>
  <si>
    <r>
      <rPr>
        <b/>
        <sz val="10"/>
        <color indexed="8"/>
        <rFont val="Arial"/>
        <family val="2"/>
      </rPr>
      <t xml:space="preserve">Zestaw serwet do resekcji przezcewkowej jałowy:
</t>
    </r>
    <r>
      <rPr>
        <sz val="10"/>
        <color indexed="8"/>
        <rFont val="Arial"/>
        <family val="2"/>
      </rPr>
      <t>Serweta wykonana z chłonnej i nieprzemakalnej włókniny trójwarstwowej typu SMS i folii PE:
Skład zestawu:
 1 x serweta o wymiarach 190 cm x 230 cm zintegrowana z osłonami na kończyny, z otworem brzusznym o srednicy 6 cm oraz kroczowym 6 cmo, zintegrowana z bez lateksową osłoną palca do badania per rectum, torebką do zbiórki       płynów o wymiarach 60 cmx80cm
4 x ręcznik chłonny o wymiarach 30 cm x 30 cm                                                                                                   1x taśma samoprzylepna 10cmx50cm 
1 x serweta wzmocniona na stół instrumentalny stanowiąca owinięcie zestawu o wymiarach 150 cm x 190 cm.
Zestaw sterylizowany tlenkiem etylenu. Opakowanie typu Tyvec wyposażone w informację o kierunku otwierania oraz 4 etykiety samoprzylepne typu TAG służące do archiwizacji danych. Na każdej etykiecie samoprzylepnej,  znajdują się następujące informacje : numer ref., data ważności, nr serii, dane wytwórcy oraz kod kreskowy. Spełnia wymogi aktualnej normy PN-EN 13795-1.</t>
    </r>
  </si>
  <si>
    <t>Razem</t>
  </si>
  <si>
    <t xml:space="preserve">Wymagania: </t>
  </si>
  <si>
    <t xml:space="preserve"> ZESTAW MUSZI BYĆ STERYLNY. WSZYSTKIE POLA PRZYLEPNE POKRYTE KLEJEM HYPOALERGICZNYM NIEODPARZAJĄCYM POZWALAJĄCYM NA REPOZYCJĘ BEZ RYZYKA USZKODZENIA MATERIAŁU. OTWORY SAMOUSZCZELNIAJĄCE W SERWETACH WYKONANE Z MATERIAŁU BEZ ZAWARTOŚCI LATEKSU. KAŻDY ZESTAW MUSI POSIADAĆ KARTĘ INFORMACYJNĄ ZE SPISEM KOMPONENTÓW I min 4 ETYKIETY IDENTYFIKACYJNE { DO WKLEJANIA DO DOKUMENTACJI MEDYCZNEJ) ZAWIERAJĄCE DATĘ WAŻNOŚCI ORAZ NR SERII ZESTAWU UMIESZCZONĄ WEWNĄTRZ OPAKOWANIA JEDNOSTKOWEGO.  PIERWSZY KARTON TRANSPORTOWY DRUGU TO KARTON W BĘDĄCY DYSPENSEREM. ZAMAWIAJĄCY WYMAGA DOŁĄCZENIA DO OFERTY OŚWIADCZENIA O NIEPALNOŚCI  / PIERWSZA KLASA PALNOŚCI / KART DANYCH TECHNICZNYCH WYROBU . ZESTAWY POSIADAJĄ CERTYFIKAT WALIDACJI PROCESU STERYLIZACJI TLENKIEM ETYLENU WYDANY PRZEZ JEDNOSTKĘ CERTYFIKUJĄCĄ ORAZ KARTĘ DANYCH TECHNICZNYCH NA GOTOWY WYRÓB MEDYCZNY.</t>
  </si>
  <si>
    <t xml:space="preserve">Pakiet 5A- Opaska miękka do rurek tracheostomijnych </t>
  </si>
  <si>
    <t xml:space="preserve">Pakiet 5B- Rurka tracheostomijna </t>
  </si>
  <si>
    <t>Pakiet 12A- Zestaw do minitarcheotomii</t>
  </si>
  <si>
    <t>Pakiet 12B- Zestaw do minitracheotomii</t>
  </si>
  <si>
    <t>Pakiet 12C- Zestaw do szybkiej konikotomii</t>
  </si>
  <si>
    <t xml:space="preserve">Pakiet nr 12  Zestaw do tracheostomii  przezskórnej- modyfikacja </t>
  </si>
  <si>
    <t xml:space="preserve">Pakiet  nr 5  Rurka tracheostomijna- modyfikacja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</si>
</sst>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  &quot;;\-#,##0.00&quot;      &quot;;\-#&quot;      &quot;;@\ "/>
    <numFmt numFmtId="165" formatCode="#,##0.00\ ;\-#,##0.00\ "/>
    <numFmt numFmtId="166" formatCode="#,##0.00_ ;\-#,##0.00\ "/>
    <numFmt numFmtId="167" formatCode="\ #,##0.00&quot;      &quot;;\-#,##0.00&quot;      &quot;;&quot; -&quot;#&quot;      &quot;;@\ "/>
  </numFmts>
  <fonts count="93">
    <font>
      <sz val="10"/>
      <name val="Arial"/>
      <family val="2"/>
    </font>
    <font>
      <sz val="10"/>
      <color indexed="9"/>
      <name val="Mangal"/>
      <family val="2"/>
    </font>
    <font>
      <sz val="10"/>
      <color indexed="9"/>
      <name val="Arial"/>
      <family val="2"/>
    </font>
    <font>
      <sz val="10"/>
      <color indexed="8"/>
      <name val="Mangal"/>
      <family val="2"/>
    </font>
    <font>
      <b/>
      <sz val="10"/>
      <color indexed="8"/>
      <name val="Arial"/>
      <family val="2"/>
    </font>
    <font>
      <sz val="10"/>
      <color indexed="16"/>
      <name val="Mang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sz val="10"/>
      <color indexed="23"/>
      <name val="Mangal"/>
      <family val="2"/>
    </font>
    <font>
      <i/>
      <sz val="10"/>
      <color indexed="23"/>
      <name val="Arial"/>
      <family val="2"/>
    </font>
    <font>
      <sz val="10"/>
      <color indexed="17"/>
      <name val="Mang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Mang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"/>
      <family val="2"/>
    </font>
    <font>
      <sz val="12"/>
      <color indexed="8"/>
      <name val="Arial CE"/>
      <family val="2"/>
    </font>
    <font>
      <sz val="12"/>
      <name val="Arial CE"/>
      <family val="2"/>
    </font>
    <font>
      <sz val="10.5"/>
      <color indexed="8"/>
      <name val="Arial CE"/>
      <family val="2"/>
    </font>
    <font>
      <sz val="11"/>
      <color indexed="8"/>
      <name val="Arial CE"/>
      <family val="2"/>
    </font>
    <font>
      <b/>
      <sz val="10"/>
      <color indexed="8"/>
      <name val="Arial CE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b/>
      <sz val="11"/>
      <color indexed="8"/>
      <name val="Arial CE"/>
      <family val="2"/>
    </font>
    <font>
      <sz val="10"/>
      <name val="Arial CE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2" fillId="20" borderId="0" applyNumberFormat="0" applyBorder="0" applyAlignment="0" applyProtection="0"/>
    <xf numFmtId="0" fontId="74" fillId="24" borderId="0" applyNumberFormat="0" applyBorder="0" applyAlignment="0" applyProtection="0"/>
    <xf numFmtId="0" fontId="2" fillId="21" borderId="0" applyNumberFormat="0" applyBorder="0" applyAlignment="0" applyProtection="0"/>
    <xf numFmtId="0" fontId="74" fillId="25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5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29" borderId="0" applyNumberFormat="0" applyBorder="0" applyAlignment="0" applyProtection="0"/>
    <xf numFmtId="0" fontId="75" fillId="30" borderId="1" applyNumberFormat="0" applyAlignment="0" applyProtection="0"/>
    <xf numFmtId="0" fontId="76" fillId="31" borderId="2" applyNumberFormat="0" applyAlignment="0" applyProtection="0"/>
    <xf numFmtId="0" fontId="77" fillId="32" borderId="0" applyNumberFormat="0" applyBorder="0" applyAlignment="0" applyProtection="0"/>
    <xf numFmtId="0" fontId="8" fillId="33" borderId="0" applyNumberFormat="0" applyBorder="0" applyAlignment="0" applyProtection="0"/>
    <xf numFmtId="164" fontId="0" fillId="0" borderId="0">
      <alignment/>
      <protection/>
    </xf>
    <xf numFmtId="41" fontId="0" fillId="0" borderId="0" applyFill="0" applyBorder="0" applyAlignment="0" applyProtection="0"/>
    <xf numFmtId="0" fontId="1" fillId="29" borderId="0" applyNumberFormat="0" applyBorder="0" applyAlignment="0" applyProtection="0"/>
    <xf numFmtId="0" fontId="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3" borderId="0" applyNumberFormat="0" applyBorder="0" applyAlignment="0" applyProtection="0"/>
    <xf numFmtId="0" fontId="8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0" borderId="3" applyNumberFormat="0" applyFill="0" applyAlignment="0" applyProtection="0"/>
    <xf numFmtId="0" fontId="79" fillId="34" borderId="4" applyNumberFormat="0" applyAlignment="0" applyProtection="0"/>
    <xf numFmtId="0" fontId="80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35" borderId="0" applyNumberFormat="0" applyBorder="0" applyAlignment="0" applyProtection="0"/>
    <xf numFmtId="0" fontId="16" fillId="35" borderId="0" applyNumberFormat="0" applyBorder="0" applyAlignment="0" applyProtection="0"/>
    <xf numFmtId="0" fontId="83" fillId="36" borderId="0" applyNumberFormat="0" applyBorder="0" applyAlignment="0" applyProtection="0"/>
    <xf numFmtId="0" fontId="16" fillId="35" borderId="0" applyNumberFormat="0" applyBorder="0" applyAlignment="0" applyProtection="0"/>
    <xf numFmtId="0" fontId="0" fillId="0" borderId="0">
      <alignment/>
      <protection/>
    </xf>
    <xf numFmtId="0" fontId="17" fillId="35" borderId="7" applyNumberFormat="0" applyAlignment="0" applyProtection="0"/>
    <xf numFmtId="0" fontId="18" fillId="35" borderId="7" applyNumberFormat="0" applyAlignment="0" applyProtection="0"/>
    <xf numFmtId="0" fontId="17" fillId="35" borderId="7" applyNumberFormat="0" applyAlignment="0" applyProtection="0"/>
    <xf numFmtId="0" fontId="84" fillId="31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37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9" fillId="38" borderId="0" applyNumberFormat="0" applyBorder="0" applyAlignment="0" applyProtection="0"/>
    <xf numFmtId="0" fontId="6" fillId="28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62">
      <alignment/>
      <protection/>
    </xf>
    <xf numFmtId="0" fontId="20" fillId="0" borderId="0" xfId="62" applyFont="1">
      <alignment/>
      <protection/>
    </xf>
    <xf numFmtId="0" fontId="0" fillId="0" borderId="0" xfId="62" applyFont="1">
      <alignment/>
      <protection/>
    </xf>
    <xf numFmtId="0" fontId="23" fillId="0" borderId="0" xfId="62" applyFont="1" applyAlignment="1">
      <alignment vertical="center"/>
      <protection/>
    </xf>
    <xf numFmtId="0" fontId="4" fillId="0" borderId="10" xfId="62" applyNumberFormat="1" applyFont="1" applyBorder="1" applyAlignment="1" applyProtection="1">
      <alignment horizontal="center" vertical="center"/>
      <protection/>
    </xf>
    <xf numFmtId="0" fontId="4" fillId="0" borderId="11" xfId="62" applyNumberFormat="1" applyFont="1" applyBorder="1" applyAlignment="1" applyProtection="1">
      <alignment horizontal="center" vertical="center"/>
      <protection/>
    </xf>
    <xf numFmtId="0" fontId="4" fillId="0" borderId="12" xfId="62" applyNumberFormat="1" applyFont="1" applyBorder="1" applyAlignment="1" applyProtection="1">
      <alignment horizontal="center" vertical="center" wrapText="1"/>
      <protection/>
    </xf>
    <xf numFmtId="0" fontId="24" fillId="0" borderId="10" xfId="62" applyNumberFormat="1" applyFont="1" applyBorder="1" applyAlignment="1" applyProtection="1">
      <alignment horizontal="center" vertical="center"/>
      <protection/>
    </xf>
    <xf numFmtId="0" fontId="4" fillId="0" borderId="10" xfId="62" applyNumberFormat="1" applyFont="1" applyBorder="1" applyAlignment="1" applyProtection="1">
      <alignment horizontal="center" vertical="center" wrapText="1"/>
      <protection/>
    </xf>
    <xf numFmtId="0" fontId="25" fillId="0" borderId="10" xfId="62" applyNumberFormat="1" applyFont="1" applyBorder="1" applyAlignment="1" applyProtection="1">
      <alignment horizontal="center" vertical="center"/>
      <protection/>
    </xf>
    <xf numFmtId="0" fontId="25" fillId="0" borderId="11" xfId="62" applyNumberFormat="1" applyFont="1" applyBorder="1" applyAlignment="1" applyProtection="1">
      <alignment vertical="center" wrapText="1"/>
      <protection/>
    </xf>
    <xf numFmtId="0" fontId="25" fillId="0" borderId="10" xfId="62" applyNumberFormat="1" applyFont="1" applyBorder="1" applyAlignment="1" applyProtection="1">
      <alignment/>
      <protection/>
    </xf>
    <xf numFmtId="0" fontId="26" fillId="0" borderId="10" xfId="62" applyFont="1" applyBorder="1" applyAlignment="1">
      <alignment horizontal="center" vertical="center"/>
      <protection/>
    </xf>
    <xf numFmtId="0" fontId="26" fillId="0" borderId="10" xfId="62" applyNumberFormat="1" applyFont="1" applyBorder="1" applyAlignment="1" applyProtection="1">
      <alignment horizontal="center" vertical="center"/>
      <protection/>
    </xf>
    <xf numFmtId="0" fontId="27" fillId="0" borderId="10" xfId="62" applyNumberFormat="1" applyFont="1" applyBorder="1" applyAlignment="1" applyProtection="1">
      <alignment horizontal="center" vertical="center"/>
      <protection/>
    </xf>
    <xf numFmtId="2" fontId="25" fillId="0" borderId="10" xfId="62" applyNumberFormat="1" applyFont="1" applyBorder="1" applyAlignment="1" applyProtection="1">
      <alignment horizontal="center" vertical="center"/>
      <protection/>
    </xf>
    <xf numFmtId="0" fontId="26" fillId="0" borderId="11" xfId="62" applyFont="1" applyBorder="1" applyAlignment="1">
      <alignment vertical="center" wrapText="1"/>
      <protection/>
    </xf>
    <xf numFmtId="0" fontId="26" fillId="0" borderId="10" xfId="62" applyFont="1" applyBorder="1" applyAlignment="1">
      <alignment horizontal="center" vertical="center" wrapText="1"/>
      <protection/>
    </xf>
    <xf numFmtId="0" fontId="25" fillId="0" borderId="10" xfId="62" applyFont="1" applyBorder="1" applyAlignment="1">
      <alignment horizontal="center" vertical="center" wrapText="1"/>
      <protection/>
    </xf>
    <xf numFmtId="0" fontId="25" fillId="0" borderId="12" xfId="62" applyNumberFormat="1" applyFont="1" applyBorder="1" applyAlignment="1" applyProtection="1">
      <alignment/>
      <protection/>
    </xf>
    <xf numFmtId="0" fontId="26" fillId="0" borderId="12" xfId="62" applyFont="1" applyBorder="1" applyAlignment="1">
      <alignment horizontal="center" vertical="center"/>
      <protection/>
    </xf>
    <xf numFmtId="2" fontId="25" fillId="0" borderId="12" xfId="62" applyNumberFormat="1" applyFont="1" applyBorder="1" applyAlignment="1" applyProtection="1">
      <alignment horizontal="center" vertical="center"/>
      <protection/>
    </xf>
    <xf numFmtId="0" fontId="25" fillId="0" borderId="10" xfId="62" applyNumberFormat="1" applyFont="1" applyBorder="1" applyAlignment="1" applyProtection="1">
      <alignment vertical="center" wrapText="1"/>
      <protection/>
    </xf>
    <xf numFmtId="4" fontId="28" fillId="0" borderId="10" xfId="62" applyNumberFormat="1" applyFont="1" applyBorder="1" applyAlignment="1" applyProtection="1">
      <alignment horizontal="center" vertical="center"/>
      <protection/>
    </xf>
    <xf numFmtId="0" fontId="29" fillId="0" borderId="0" xfId="62" applyFont="1" applyAlignment="1">
      <alignment vertical="center"/>
      <protection/>
    </xf>
    <xf numFmtId="0" fontId="30" fillId="0" borderId="10" xfId="62" applyNumberFormat="1" applyFont="1" applyBorder="1" applyAlignment="1" applyProtection="1">
      <alignment horizontal="center" vertical="center" wrapText="1"/>
      <protection/>
    </xf>
    <xf numFmtId="0" fontId="27" fillId="0" borderId="12" xfId="62" applyNumberFormat="1" applyFont="1" applyBorder="1" applyAlignment="1" applyProtection="1">
      <alignment horizontal="center" vertical="center" wrapText="1"/>
      <protection/>
    </xf>
    <xf numFmtId="0" fontId="26" fillId="0" borderId="0" xfId="62" applyFont="1" applyAlignment="1">
      <alignment wrapText="1"/>
      <protection/>
    </xf>
    <xf numFmtId="0" fontId="31" fillId="0" borderId="10" xfId="62" applyNumberFormat="1" applyFont="1" applyBorder="1" applyAlignment="1" applyProtection="1">
      <alignment horizontal="center" vertical="center" wrapText="1"/>
      <protection/>
    </xf>
    <xf numFmtId="0" fontId="31" fillId="0" borderId="10" xfId="62" applyNumberFormat="1" applyFont="1" applyBorder="1" applyAlignment="1" applyProtection="1">
      <alignment vertical="top" wrapText="1"/>
      <protection/>
    </xf>
    <xf numFmtId="0" fontId="31" fillId="0" borderId="10" xfId="62" applyNumberFormat="1" applyFont="1" applyBorder="1" applyAlignment="1" applyProtection="1">
      <alignment horizontal="center" vertical="top"/>
      <protection/>
    </xf>
    <xf numFmtId="0" fontId="31" fillId="0" borderId="10" xfId="62" applyNumberFormat="1" applyFont="1" applyBorder="1" applyAlignment="1" applyProtection="1">
      <alignment horizontal="center" vertical="center"/>
      <protection/>
    </xf>
    <xf numFmtId="0" fontId="32" fillId="0" borderId="10" xfId="62" applyNumberFormat="1" applyFont="1" applyBorder="1" applyAlignment="1" applyProtection="1">
      <alignment horizontal="center" vertical="center"/>
      <protection/>
    </xf>
    <xf numFmtId="2" fontId="31" fillId="0" borderId="10" xfId="62" applyNumberFormat="1" applyFont="1" applyBorder="1" applyAlignment="1" applyProtection="1">
      <alignment horizontal="center" vertical="center"/>
      <protection/>
    </xf>
    <xf numFmtId="0" fontId="31" fillId="0" borderId="10" xfId="62" applyNumberFormat="1" applyFont="1" applyBorder="1" applyAlignment="1" applyProtection="1">
      <alignment/>
      <protection/>
    </xf>
    <xf numFmtId="4" fontId="33" fillId="0" borderId="11" xfId="62" applyNumberFormat="1" applyFont="1" applyBorder="1" applyAlignment="1">
      <alignment horizontal="center" vertical="center"/>
      <protection/>
    </xf>
    <xf numFmtId="4" fontId="33" fillId="0" borderId="10" xfId="62" applyNumberFormat="1" applyFont="1" applyBorder="1" applyAlignment="1" applyProtection="1">
      <alignment horizontal="center" vertical="center"/>
      <protection/>
    </xf>
    <xf numFmtId="0" fontId="33" fillId="0" borderId="0" xfId="62" applyFont="1" applyAlignment="1">
      <alignment vertical="center"/>
      <protection/>
    </xf>
    <xf numFmtId="0" fontId="34" fillId="0" borderId="0" xfId="62" applyNumberFormat="1" applyFont="1" applyBorder="1" applyAlignment="1" applyProtection="1">
      <alignment/>
      <protection/>
    </xf>
    <xf numFmtId="0" fontId="29" fillId="0" borderId="0" xfId="62" applyFont="1">
      <alignment/>
      <protection/>
    </xf>
    <xf numFmtId="0" fontId="29" fillId="0" borderId="0" xfId="62" applyFont="1" applyBorder="1" applyAlignment="1">
      <alignment horizontal="justify" vertical="center"/>
      <protection/>
    </xf>
    <xf numFmtId="0" fontId="35" fillId="0" borderId="0" xfId="62" applyNumberFormat="1" applyFont="1" applyBorder="1" applyAlignment="1" applyProtection="1">
      <alignment/>
      <protection/>
    </xf>
    <xf numFmtId="2" fontId="34" fillId="0" borderId="0" xfId="62" applyNumberFormat="1" applyFont="1" applyBorder="1" applyAlignment="1" applyProtection="1">
      <alignment/>
      <protection/>
    </xf>
    <xf numFmtId="2" fontId="33" fillId="0" borderId="0" xfId="62" applyNumberFormat="1" applyFont="1" applyBorder="1" applyAlignment="1">
      <alignment/>
      <protection/>
    </xf>
    <xf numFmtId="2" fontId="29" fillId="0" borderId="0" xfId="62" applyNumberFormat="1" applyFont="1">
      <alignment/>
      <protection/>
    </xf>
    <xf numFmtId="2" fontId="0" fillId="0" borderId="0" xfId="62" applyNumberFormat="1">
      <alignment/>
      <protection/>
    </xf>
    <xf numFmtId="0" fontId="28" fillId="0" borderId="0" xfId="62" applyFont="1">
      <alignment/>
      <protection/>
    </xf>
    <xf numFmtId="0" fontId="36" fillId="0" borderId="0" xfId="62" applyNumberFormat="1" applyFont="1" applyBorder="1" applyAlignment="1" applyProtection="1">
      <alignment horizontal="left" wrapText="1"/>
      <protection/>
    </xf>
    <xf numFmtId="0" fontId="31" fillId="0" borderId="0" xfId="62" applyNumberFormat="1" applyFont="1" applyBorder="1" applyAlignment="1" applyProtection="1">
      <alignment/>
      <protection/>
    </xf>
    <xf numFmtId="0" fontId="37" fillId="0" borderId="0" xfId="62" applyNumberFormat="1" applyFont="1" applyBorder="1" applyAlignment="1" applyProtection="1">
      <alignment/>
      <protection/>
    </xf>
    <xf numFmtId="2" fontId="37" fillId="0" borderId="0" xfId="62" applyNumberFormat="1" applyFont="1" applyBorder="1" applyAlignment="1" applyProtection="1">
      <alignment/>
      <protection/>
    </xf>
    <xf numFmtId="0" fontId="22" fillId="0" borderId="0" xfId="62" applyFont="1" applyAlignment="1">
      <alignment vertical="center"/>
      <protection/>
    </xf>
    <xf numFmtId="0" fontId="24" fillId="0" borderId="10" xfId="62" applyFont="1" applyBorder="1" applyAlignment="1">
      <alignment horizontal="center" vertical="center"/>
      <protection/>
    </xf>
    <xf numFmtId="0" fontId="24" fillId="0" borderId="10" xfId="62" applyFont="1" applyBorder="1" applyAlignment="1">
      <alignment horizontal="center" vertical="center" wrapText="1"/>
      <protection/>
    </xf>
    <xf numFmtId="0" fontId="38" fillId="0" borderId="12" xfId="62" applyNumberFormat="1" applyFont="1" applyBorder="1" applyAlignment="1" applyProtection="1">
      <alignment horizontal="center" vertical="center" wrapText="1"/>
      <protection/>
    </xf>
    <xf numFmtId="0" fontId="24" fillId="0" borderId="0" xfId="62" applyFont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26" fillId="0" borderId="12" xfId="62" applyFont="1" applyBorder="1" applyAlignment="1">
      <alignment vertical="center" wrapText="1"/>
      <protection/>
    </xf>
    <xf numFmtId="0" fontId="0" fillId="0" borderId="12" xfId="62" applyFont="1" applyBorder="1" applyAlignment="1">
      <alignment vertical="center" wrapText="1"/>
      <protection/>
    </xf>
    <xf numFmtId="0" fontId="26" fillId="0" borderId="12" xfId="62" applyFont="1" applyBorder="1" applyAlignment="1">
      <alignment horizontal="center" vertical="center" wrapText="1"/>
      <protection/>
    </xf>
    <xf numFmtId="0" fontId="30" fillId="0" borderId="12" xfId="62" applyFont="1" applyBorder="1" applyAlignment="1">
      <alignment horizontal="center" vertical="center" wrapText="1"/>
      <protection/>
    </xf>
    <xf numFmtId="2" fontId="26" fillId="0" borderId="12" xfId="62" applyNumberFormat="1" applyFont="1" applyBorder="1" applyAlignment="1">
      <alignment horizontal="center" vertical="center" wrapText="1"/>
      <protection/>
    </xf>
    <xf numFmtId="2" fontId="26" fillId="0" borderId="10" xfId="62" applyNumberFormat="1" applyFont="1" applyBorder="1" applyAlignment="1">
      <alignment horizontal="center" vertical="center" wrapText="1"/>
      <protection/>
    </xf>
    <xf numFmtId="4" fontId="30" fillId="0" borderId="11" xfId="62" applyNumberFormat="1" applyFont="1" applyBorder="1" applyAlignment="1">
      <alignment horizontal="center" vertical="center" wrapText="1"/>
      <protection/>
    </xf>
    <xf numFmtId="4" fontId="30" fillId="0" borderId="10" xfId="62" applyNumberFormat="1" applyFont="1" applyBorder="1" applyAlignment="1">
      <alignment horizontal="center" vertical="center" wrapText="1"/>
      <protection/>
    </xf>
    <xf numFmtId="0" fontId="22" fillId="0" borderId="0" xfId="62" applyFont="1" applyBorder="1" applyAlignment="1">
      <alignment vertical="center"/>
      <protection/>
    </xf>
    <xf numFmtId="0" fontId="26" fillId="0" borderId="10" xfId="62" applyFont="1" applyBorder="1" applyAlignment="1">
      <alignment vertical="center" wrapText="1"/>
      <protection/>
    </xf>
    <xf numFmtId="0" fontId="26" fillId="0" borderId="10" xfId="62" applyFont="1" applyBorder="1" applyAlignment="1">
      <alignment wrapText="1"/>
      <protection/>
    </xf>
    <xf numFmtId="0" fontId="30" fillId="0" borderId="10" xfId="62" applyNumberFormat="1" applyFont="1" applyBorder="1" applyAlignment="1">
      <alignment horizontal="center" vertical="center" wrapText="1"/>
      <protection/>
    </xf>
    <xf numFmtId="4" fontId="33" fillId="0" borderId="10" xfId="62" applyNumberFormat="1" applyFont="1" applyBorder="1" applyAlignment="1">
      <alignment horizontal="center" vertical="center" wrapText="1"/>
      <protection/>
    </xf>
    <xf numFmtId="0" fontId="33" fillId="0" borderId="0" xfId="62" applyFont="1" applyAlignment="1">
      <alignment horizontal="left" vertical="center"/>
      <protection/>
    </xf>
    <xf numFmtId="0" fontId="26" fillId="0" borderId="10" xfId="62" applyFont="1" applyBorder="1" applyAlignment="1">
      <alignment horizontal="left" vertical="top" wrapText="1"/>
      <protection/>
    </xf>
    <xf numFmtId="0" fontId="26" fillId="0" borderId="10" xfId="62" applyFont="1" applyBorder="1" applyAlignment="1">
      <alignment horizontal="left" vertical="center" wrapText="1"/>
      <protection/>
    </xf>
    <xf numFmtId="164" fontId="26" fillId="0" borderId="10" xfId="57" applyFont="1" applyFill="1" applyBorder="1" applyAlignment="1" applyProtection="1">
      <alignment horizontal="center" vertical="center" wrapText="1"/>
      <protection/>
    </xf>
    <xf numFmtId="0" fontId="33" fillId="0" borderId="0" xfId="62" applyFont="1">
      <alignment/>
      <protection/>
    </xf>
    <xf numFmtId="0" fontId="0" fillId="0" borderId="0" xfId="62" applyFont="1" applyAlignment="1">
      <alignment wrapText="1"/>
      <protection/>
    </xf>
    <xf numFmtId="0" fontId="23" fillId="0" borderId="0" xfId="62" applyFont="1">
      <alignment/>
      <protection/>
    </xf>
    <xf numFmtId="0" fontId="4" fillId="0" borderId="12" xfId="85" applyNumberFormat="1" applyFont="1" applyBorder="1" applyAlignment="1" applyProtection="1">
      <alignment horizontal="center" vertical="center"/>
      <protection/>
    </xf>
    <xf numFmtId="0" fontId="24" fillId="0" borderId="12" xfId="85" applyNumberFormat="1" applyFont="1" applyBorder="1" applyAlignment="1" applyProtection="1">
      <alignment horizontal="center" vertical="center"/>
      <protection/>
    </xf>
    <xf numFmtId="0" fontId="4" fillId="0" borderId="12" xfId="85" applyNumberFormat="1" applyFont="1" applyBorder="1" applyAlignment="1" applyProtection="1">
      <alignment horizontal="center"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20" fillId="0" borderId="10" xfId="62" applyFont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center" vertical="center" wrapText="1"/>
      <protection/>
    </xf>
    <xf numFmtId="2" fontId="20" fillId="0" borderId="10" xfId="85" applyNumberFormat="1" applyFont="1" applyBorder="1" applyAlignment="1" applyProtection="1">
      <alignment horizontal="center" vertical="center" wrapText="1"/>
      <protection/>
    </xf>
    <xf numFmtId="0" fontId="4" fillId="0" borderId="12" xfId="62" applyFont="1" applyBorder="1" applyAlignment="1">
      <alignment horizontal="center" vertical="center" wrapText="1"/>
      <protection/>
    </xf>
    <xf numFmtId="0" fontId="20" fillId="0" borderId="12" xfId="62" applyFont="1" applyBorder="1" applyAlignment="1">
      <alignment horizontal="center" vertical="center" wrapText="1"/>
      <protection/>
    </xf>
    <xf numFmtId="0" fontId="40" fillId="0" borderId="10" xfId="62" applyFont="1" applyBorder="1" applyAlignment="1">
      <alignment horizontal="center" vertical="center"/>
      <protection/>
    </xf>
    <xf numFmtId="0" fontId="20" fillId="0" borderId="10" xfId="62" applyFont="1" applyBorder="1" applyAlignment="1">
      <alignment horizontal="left" vertical="center" wrapText="1"/>
      <protection/>
    </xf>
    <xf numFmtId="2" fontId="20" fillId="0" borderId="10" xfId="62" applyNumberFormat="1" applyFont="1" applyBorder="1" applyAlignment="1">
      <alignment horizontal="center" vertical="center"/>
      <protection/>
    </xf>
    <xf numFmtId="0" fontId="40" fillId="0" borderId="10" xfId="62" applyFont="1" applyBorder="1" applyAlignment="1">
      <alignment horizontal="center" vertical="center" wrapText="1"/>
      <protection/>
    </xf>
    <xf numFmtId="0" fontId="20" fillId="0" borderId="13" xfId="62" applyNumberFormat="1" applyFont="1" applyBorder="1" applyAlignment="1" applyProtection="1">
      <alignment vertical="center" wrapText="1"/>
      <protection/>
    </xf>
    <xf numFmtId="0" fontId="40" fillId="0" borderId="10" xfId="62" applyFont="1" applyBorder="1" applyAlignment="1">
      <alignment horizontal="left" vertical="center" wrapText="1"/>
      <protection/>
    </xf>
    <xf numFmtId="0" fontId="40" fillId="0" borderId="10" xfId="62" applyFont="1" applyBorder="1" applyAlignment="1">
      <alignment wrapText="1"/>
      <protection/>
    </xf>
    <xf numFmtId="2" fontId="40" fillId="0" borderId="10" xfId="62" applyNumberFormat="1" applyFont="1" applyBorder="1" applyAlignment="1">
      <alignment horizontal="center" vertical="center" wrapText="1"/>
      <protection/>
    </xf>
    <xf numFmtId="2" fontId="39" fillId="0" borderId="10" xfId="85" applyNumberFormat="1" applyFont="1" applyBorder="1" applyAlignment="1" applyProtection="1">
      <alignment horizontal="center" vertical="center" wrapText="1"/>
      <protection/>
    </xf>
    <xf numFmtId="0" fontId="20" fillId="0" borderId="11" xfId="62" applyNumberFormat="1" applyFont="1" applyBorder="1" applyAlignment="1" applyProtection="1">
      <alignment vertical="center" wrapText="1"/>
      <protection/>
    </xf>
    <xf numFmtId="0" fontId="0" fillId="0" borderId="10" xfId="62" applyFont="1" applyBorder="1" applyAlignment="1">
      <alignment horizontal="left" vertical="center" wrapText="1"/>
      <protection/>
    </xf>
    <xf numFmtId="0" fontId="0" fillId="0" borderId="10" xfId="62" applyFont="1" applyBorder="1" applyAlignment="1">
      <alignment wrapText="1"/>
      <protection/>
    </xf>
    <xf numFmtId="2" fontId="0" fillId="0" borderId="10" xfId="62" applyNumberFormat="1" applyFont="1" applyBorder="1" applyAlignment="1">
      <alignment horizontal="center" vertical="center" wrapText="1"/>
      <protection/>
    </xf>
    <xf numFmtId="165" fontId="28" fillId="0" borderId="10" xfId="62" applyNumberFormat="1" applyFont="1" applyBorder="1" applyAlignment="1">
      <alignment horizontal="center" vertical="center"/>
      <protection/>
    </xf>
    <xf numFmtId="0" fontId="4" fillId="0" borderId="10" xfId="61" applyNumberFormat="1" applyFont="1" applyBorder="1" applyAlignment="1" applyProtection="1">
      <alignment horizontal="center" vertical="center"/>
      <protection/>
    </xf>
    <xf numFmtId="0" fontId="4" fillId="0" borderId="11" xfId="61" applyNumberFormat="1" applyFont="1" applyBorder="1" applyAlignment="1" applyProtection="1">
      <alignment horizontal="center" vertical="center"/>
      <protection/>
    </xf>
    <xf numFmtId="0" fontId="24" fillId="0" borderId="10" xfId="61" applyNumberFormat="1" applyFont="1" applyBorder="1" applyAlignment="1" applyProtection="1">
      <alignment horizontal="center" vertical="center"/>
      <protection/>
    </xf>
    <xf numFmtId="0" fontId="4" fillId="0" borderId="10" xfId="61" applyNumberFormat="1" applyFont="1" applyBorder="1" applyAlignment="1" applyProtection="1">
      <alignment horizontal="center" vertical="center" wrapText="1"/>
      <protection/>
    </xf>
    <xf numFmtId="0" fontId="41" fillId="0" borderId="14" xfId="61" applyNumberFormat="1" applyFont="1" applyBorder="1" applyAlignment="1" applyProtection="1">
      <alignment horizontal="center" vertical="center"/>
      <protection/>
    </xf>
    <xf numFmtId="0" fontId="0" fillId="39" borderId="15" xfId="61" applyFont="1" applyFill="1" applyBorder="1" applyAlignment="1">
      <alignment horizontal="left" vertical="center" wrapText="1"/>
      <protection/>
    </xf>
    <xf numFmtId="0" fontId="42" fillId="0" borderId="14" xfId="61" applyNumberFormat="1" applyFont="1" applyBorder="1" applyAlignment="1" applyProtection="1">
      <alignment/>
      <protection/>
    </xf>
    <xf numFmtId="0" fontId="26" fillId="0" borderId="14" xfId="61" applyFont="1" applyBorder="1" applyAlignment="1">
      <alignment horizontal="center" vertical="center"/>
      <protection/>
    </xf>
    <xf numFmtId="0" fontId="31" fillId="0" borderId="14" xfId="61" applyNumberFormat="1" applyFont="1" applyBorder="1" applyAlignment="1" applyProtection="1">
      <alignment horizontal="center" vertical="center"/>
      <protection/>
    </xf>
    <xf numFmtId="0" fontId="43" fillId="0" borderId="14" xfId="61" applyNumberFormat="1" applyFont="1" applyBorder="1" applyAlignment="1" applyProtection="1">
      <alignment horizontal="center" vertical="center"/>
      <protection/>
    </xf>
    <xf numFmtId="2" fontId="31" fillId="0" borderId="14" xfId="61" applyNumberFormat="1" applyFont="1" applyBorder="1" applyAlignment="1" applyProtection="1">
      <alignment horizontal="center" vertical="center"/>
      <protection/>
    </xf>
    <xf numFmtId="0" fontId="44" fillId="0" borderId="13" xfId="61" applyNumberFormat="1" applyFont="1" applyBorder="1" applyAlignment="1" applyProtection="1">
      <alignment horizontal="left" vertical="center" wrapText="1"/>
      <protection/>
    </xf>
    <xf numFmtId="0" fontId="42" fillId="0" borderId="12" xfId="61" applyNumberFormat="1" applyFont="1" applyBorder="1" applyAlignment="1" applyProtection="1">
      <alignment/>
      <protection/>
    </xf>
    <xf numFmtId="0" fontId="26" fillId="0" borderId="12" xfId="61" applyFont="1" applyBorder="1" applyAlignment="1">
      <alignment horizontal="center" vertical="center"/>
      <protection/>
    </xf>
    <xf numFmtId="2" fontId="31" fillId="0" borderId="12" xfId="61" applyNumberFormat="1" applyFont="1" applyBorder="1" applyAlignment="1" applyProtection="1">
      <alignment horizontal="center" vertical="center"/>
      <protection/>
    </xf>
    <xf numFmtId="0" fontId="41" fillId="0" borderId="11" xfId="61" applyNumberFormat="1" applyFont="1" applyBorder="1" applyAlignment="1" applyProtection="1">
      <alignment horizontal="left" vertical="center" wrapText="1"/>
      <protection/>
    </xf>
    <xf numFmtId="0" fontId="41" fillId="0" borderId="10" xfId="61" applyNumberFormat="1" applyFont="1" applyBorder="1" applyAlignment="1" applyProtection="1">
      <alignment/>
      <protection/>
    </xf>
    <xf numFmtId="0" fontId="26" fillId="0" borderId="10" xfId="61" applyFont="1" applyBorder="1" applyAlignment="1">
      <alignment horizontal="center" vertical="center"/>
      <protection/>
    </xf>
    <xf numFmtId="2" fontId="31" fillId="0" borderId="10" xfId="61" applyNumberFormat="1" applyFont="1" applyBorder="1" applyAlignment="1" applyProtection="1">
      <alignment horizontal="center" vertical="center"/>
      <protection/>
    </xf>
    <xf numFmtId="0" fontId="41" fillId="0" borderId="13" xfId="61" applyNumberFormat="1" applyFont="1" applyBorder="1" applyAlignment="1" applyProtection="1">
      <alignment horizontal="left" vertical="center" wrapText="1"/>
      <protection/>
    </xf>
    <xf numFmtId="0" fontId="41" fillId="0" borderId="12" xfId="61" applyNumberFormat="1" applyFont="1" applyBorder="1" applyAlignment="1" applyProtection="1">
      <alignment/>
      <protection/>
    </xf>
    <xf numFmtId="0" fontId="31" fillId="0" borderId="12" xfId="61" applyNumberFormat="1" applyFont="1" applyBorder="1" applyAlignment="1" applyProtection="1">
      <alignment horizontal="center" vertical="center"/>
      <protection/>
    </xf>
    <xf numFmtId="0" fontId="0" fillId="0" borderId="10" xfId="61" applyNumberFormat="1" applyFont="1" applyBorder="1" applyAlignment="1" applyProtection="1">
      <alignment horizontal="left" vertical="center" wrapText="1"/>
      <protection/>
    </xf>
    <xf numFmtId="4" fontId="28" fillId="0" borderId="10" xfId="61" applyNumberFormat="1" applyFont="1" applyBorder="1" applyAlignment="1" applyProtection="1">
      <alignment horizontal="center" vertical="center"/>
      <protection/>
    </xf>
    <xf numFmtId="0" fontId="4" fillId="0" borderId="16" xfId="62" applyNumberFormat="1" applyFont="1" applyBorder="1" applyAlignment="1" applyProtection="1">
      <alignment horizontal="center" vertical="center"/>
      <protection/>
    </xf>
    <xf numFmtId="0" fontId="4" fillId="0" borderId="12" xfId="62" applyNumberFormat="1" applyFont="1" applyBorder="1" applyAlignment="1" applyProtection="1">
      <alignment horizontal="center" vertical="center"/>
      <protection/>
    </xf>
    <xf numFmtId="0" fontId="24" fillId="0" borderId="12" xfId="62" applyNumberFormat="1" applyFont="1" applyBorder="1" applyAlignment="1" applyProtection="1">
      <alignment horizontal="center" vertical="center"/>
      <protection/>
    </xf>
    <xf numFmtId="0" fontId="4" fillId="0" borderId="17" xfId="62" applyNumberFormat="1" applyFont="1" applyBorder="1" applyAlignment="1" applyProtection="1">
      <alignment horizontal="center" vertical="center" wrapText="1"/>
      <protection/>
    </xf>
    <xf numFmtId="0" fontId="20" fillId="0" borderId="10" xfId="62" applyNumberFormat="1" applyFont="1" applyBorder="1" applyAlignment="1" applyProtection="1">
      <alignment horizontal="center" vertical="center"/>
      <protection/>
    </xf>
    <xf numFmtId="0" fontId="0" fillId="0" borderId="10" xfId="61" applyFont="1" applyBorder="1" applyAlignment="1">
      <alignment wrapText="1"/>
      <protection/>
    </xf>
    <xf numFmtId="49" fontId="4" fillId="0" borderId="10" xfId="62" applyNumberFormat="1" applyFont="1" applyBorder="1" applyAlignment="1">
      <alignment horizontal="center" vertical="center" wrapText="1"/>
      <protection/>
    </xf>
    <xf numFmtId="0" fontId="20" fillId="0" borderId="10" xfId="62" applyFont="1" applyBorder="1" applyAlignment="1">
      <alignment horizontal="center" vertical="center"/>
      <protection/>
    </xf>
    <xf numFmtId="0" fontId="30" fillId="0" borderId="10" xfId="62" applyNumberFormat="1" applyFont="1" applyBorder="1" applyAlignment="1">
      <alignment horizontal="center" vertical="center"/>
      <protection/>
    </xf>
    <xf numFmtId="2" fontId="25" fillId="0" borderId="10" xfId="62" applyNumberFormat="1" applyFont="1" applyBorder="1" applyAlignment="1">
      <alignment horizontal="center" vertical="center"/>
      <protection/>
    </xf>
    <xf numFmtId="0" fontId="0" fillId="0" borderId="10" xfId="61" applyFont="1" applyBorder="1" applyAlignment="1">
      <alignment vertical="center" wrapText="1"/>
      <protection/>
    </xf>
    <xf numFmtId="49" fontId="45" fillId="0" borderId="10" xfId="62" applyNumberFormat="1" applyFont="1" applyBorder="1" applyAlignment="1">
      <alignment horizontal="center" vertical="center"/>
      <protection/>
    </xf>
    <xf numFmtId="0" fontId="39" fillId="0" borderId="10" xfId="62" applyFont="1" applyBorder="1" applyAlignment="1">
      <alignment horizontal="center" vertical="center"/>
      <protection/>
    </xf>
    <xf numFmtId="0" fontId="25" fillId="0" borderId="10" xfId="62" applyFont="1" applyBorder="1" applyAlignment="1">
      <alignment horizontal="center" vertical="center"/>
      <protection/>
    </xf>
    <xf numFmtId="0" fontId="27" fillId="0" borderId="10" xfId="62" applyNumberFormat="1" applyFont="1" applyBorder="1" applyAlignment="1">
      <alignment horizontal="center" vertical="center" wrapText="1"/>
      <protection/>
    </xf>
    <xf numFmtId="0" fontId="20" fillId="0" borderId="10" xfId="62" applyFont="1" applyBorder="1" applyAlignment="1">
      <alignment vertical="center" wrapText="1"/>
      <protection/>
    </xf>
    <xf numFmtId="4" fontId="28" fillId="0" borderId="14" xfId="62" applyNumberFormat="1" applyFont="1" applyBorder="1" applyAlignment="1" applyProtection="1">
      <alignment horizontal="center" vertical="center"/>
      <protection/>
    </xf>
    <xf numFmtId="0" fontId="20" fillId="0" borderId="10" xfId="62" applyFont="1" applyBorder="1">
      <alignment/>
      <protection/>
    </xf>
    <xf numFmtId="0" fontId="25" fillId="39" borderId="10" xfId="62" applyFont="1" applyFill="1" applyBorder="1" applyAlignment="1">
      <alignment horizontal="center" vertical="center" wrapText="1"/>
      <protection/>
    </xf>
    <xf numFmtId="0" fontId="20" fillId="0" borderId="16" xfId="62" applyFont="1" applyBorder="1" applyAlignment="1">
      <alignment vertical="top" wrapText="1"/>
      <protection/>
    </xf>
    <xf numFmtId="0" fontId="25" fillId="0" borderId="12" xfId="62" applyFont="1" applyBorder="1" applyAlignment="1">
      <alignment horizontal="center" vertical="center" wrapText="1"/>
      <protection/>
    </xf>
    <xf numFmtId="2" fontId="25" fillId="0" borderId="10" xfId="85" applyNumberFormat="1" applyFont="1" applyBorder="1" applyAlignment="1" applyProtection="1">
      <alignment horizontal="center" vertical="center" wrapText="1"/>
      <protection/>
    </xf>
    <xf numFmtId="0" fontId="0" fillId="0" borderId="10" xfId="62" applyFont="1" applyBorder="1" applyAlignment="1">
      <alignment vertical="top" wrapText="1"/>
      <protection/>
    </xf>
    <xf numFmtId="0" fontId="26" fillId="0" borderId="11" xfId="62" applyFont="1" applyBorder="1" applyAlignment="1">
      <alignment horizontal="center" vertical="center" wrapText="1"/>
      <protection/>
    </xf>
    <xf numFmtId="2" fontId="26" fillId="0" borderId="10" xfId="85" applyNumberFormat="1" applyFont="1" applyBorder="1" applyAlignment="1" applyProtection="1">
      <alignment horizontal="center" vertical="center" wrapText="1"/>
      <protection/>
    </xf>
    <xf numFmtId="2" fontId="26" fillId="0" borderId="10" xfId="62" applyNumberFormat="1" applyFont="1" applyBorder="1" applyAlignment="1" applyProtection="1">
      <alignment horizontal="center" vertical="center"/>
      <protection/>
    </xf>
    <xf numFmtId="2" fontId="26" fillId="0" borderId="10" xfId="62" applyNumberFormat="1" applyFont="1" applyBorder="1" applyAlignment="1">
      <alignment horizontal="center" vertical="center"/>
      <protection/>
    </xf>
    <xf numFmtId="0" fontId="46" fillId="0" borderId="0" xfId="62" applyFont="1">
      <alignment/>
      <protection/>
    </xf>
    <xf numFmtId="0" fontId="20" fillId="0" borderId="10" xfId="62" applyFont="1" applyBorder="1" applyAlignment="1">
      <alignment vertical="top" wrapText="1"/>
      <protection/>
    </xf>
    <xf numFmtId="0" fontId="4" fillId="0" borderId="10" xfId="85" applyNumberFormat="1" applyFont="1" applyBorder="1" applyAlignment="1" applyProtection="1">
      <alignment horizontal="center" vertical="center"/>
      <protection/>
    </xf>
    <xf numFmtId="0" fontId="20" fillId="39" borderId="10" xfId="62" applyFont="1" applyFill="1" applyBorder="1" applyAlignment="1">
      <alignment horizontal="center" vertical="center" wrapText="1"/>
      <protection/>
    </xf>
    <xf numFmtId="2" fontId="20" fillId="0" borderId="10" xfId="62" applyNumberFormat="1" applyFont="1" applyBorder="1" applyAlignment="1">
      <alignment horizontal="center" vertical="center" wrapText="1"/>
      <protection/>
    </xf>
    <xf numFmtId="2" fontId="25" fillId="0" borderId="10" xfId="62" applyNumberFormat="1" applyFont="1" applyBorder="1" applyAlignment="1">
      <alignment horizontal="center" vertical="center" wrapText="1"/>
      <protection/>
    </xf>
    <xf numFmtId="0" fontId="25" fillId="0" borderId="10" xfId="62" applyNumberFormat="1" applyFont="1" applyBorder="1" applyAlignment="1">
      <alignment horizontal="center" vertical="center" wrapText="1"/>
      <protection/>
    </xf>
    <xf numFmtId="0" fontId="26" fillId="0" borderId="10" xfId="62" applyNumberFormat="1" applyFont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center" vertical="center"/>
      <protection/>
    </xf>
    <xf numFmtId="0" fontId="25" fillId="0" borderId="10" xfId="62" applyNumberFormat="1" applyFont="1" applyBorder="1" applyAlignment="1">
      <alignment horizontal="center" vertical="center"/>
      <protection/>
    </xf>
    <xf numFmtId="0" fontId="26" fillId="0" borderId="10" xfId="62" applyNumberFormat="1" applyFont="1" applyBorder="1" applyAlignment="1">
      <alignment horizontal="center" vertical="center"/>
      <protection/>
    </xf>
    <xf numFmtId="2" fontId="20" fillId="0" borderId="14" xfId="62" applyNumberFormat="1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left" vertical="top" wrapText="1"/>
      <protection/>
    </xf>
    <xf numFmtId="2" fontId="0" fillId="0" borderId="10" xfId="62" applyNumberFormat="1" applyFont="1" applyBorder="1" applyAlignment="1">
      <alignment wrapText="1"/>
      <protection/>
    </xf>
    <xf numFmtId="4" fontId="28" fillId="0" borderId="10" xfId="62" applyNumberFormat="1" applyFont="1" applyBorder="1" applyAlignment="1">
      <alignment horizontal="center" vertical="center"/>
      <protection/>
    </xf>
    <xf numFmtId="4" fontId="33" fillId="0" borderId="10" xfId="62" applyNumberFormat="1" applyFont="1" applyBorder="1" applyAlignment="1">
      <alignment horizontal="center" vertical="center"/>
      <protection/>
    </xf>
    <xf numFmtId="0" fontId="24" fillId="0" borderId="17" xfId="62" applyNumberFormat="1" applyFont="1" applyBorder="1" applyAlignment="1" applyProtection="1">
      <alignment horizontal="center" vertical="center"/>
      <protection/>
    </xf>
    <xf numFmtId="0" fontId="20" fillId="0" borderId="18" xfId="62" applyNumberFormat="1" applyFont="1" applyBorder="1" applyAlignment="1" applyProtection="1">
      <alignment horizontal="center" vertical="center"/>
      <protection/>
    </xf>
    <xf numFmtId="0" fontId="4" fillId="0" borderId="10" xfId="62" applyFont="1" applyBorder="1" applyAlignment="1">
      <alignment horizontal="left" vertical="center" wrapText="1"/>
      <protection/>
    </xf>
    <xf numFmtId="0" fontId="26" fillId="0" borderId="11" xfId="62" applyFont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0" fillId="0" borderId="12" xfId="62" applyNumberFormat="1" applyFont="1" applyBorder="1" applyAlignment="1" applyProtection="1">
      <alignment horizontal="center" vertical="center"/>
      <protection/>
    </xf>
    <xf numFmtId="0" fontId="4" fillId="0" borderId="0" xfId="62" applyFont="1" applyAlignment="1">
      <alignment horizontal="left" vertical="center" wrapText="1"/>
      <protection/>
    </xf>
    <xf numFmtId="0" fontId="20" fillId="0" borderId="12" xfId="62" applyFont="1" applyBorder="1" applyAlignment="1">
      <alignment horizontal="center" vertical="center"/>
      <protection/>
    </xf>
    <xf numFmtId="0" fontId="25" fillId="39" borderId="12" xfId="62" applyFont="1" applyFill="1" applyBorder="1" applyAlignment="1">
      <alignment horizontal="center" vertical="center" wrapText="1"/>
      <protection/>
    </xf>
    <xf numFmtId="0" fontId="0" fillId="0" borderId="10" xfId="62" applyBorder="1" applyAlignment="1">
      <alignment horizontal="center" vertical="center"/>
      <protection/>
    </xf>
    <xf numFmtId="0" fontId="28" fillId="0" borderId="0" xfId="62" applyFont="1" applyAlignment="1">
      <alignment vertical="center"/>
      <protection/>
    </xf>
    <xf numFmtId="0" fontId="25" fillId="0" borderId="10" xfId="62" applyFont="1" applyBorder="1" applyAlignment="1">
      <alignment horizontal="left" vertical="center" wrapText="1"/>
      <protection/>
    </xf>
    <xf numFmtId="0" fontId="25" fillId="0" borderId="10" xfId="62" applyFont="1" applyBorder="1">
      <alignment/>
      <protection/>
    </xf>
    <xf numFmtId="0" fontId="28" fillId="0" borderId="0" xfId="62" applyFont="1" applyAlignment="1">
      <alignment horizontal="left" vertical="center"/>
      <protection/>
    </xf>
    <xf numFmtId="2" fontId="25" fillId="0" borderId="18" xfId="62" applyNumberFormat="1" applyFont="1" applyBorder="1" applyAlignment="1" applyProtection="1">
      <alignment horizontal="center" vertical="center"/>
      <protection/>
    </xf>
    <xf numFmtId="2" fontId="25" fillId="0" borderId="11" xfId="62" applyNumberFormat="1" applyFont="1" applyBorder="1" applyAlignment="1">
      <alignment horizontal="center" vertical="center"/>
      <protection/>
    </xf>
    <xf numFmtId="166" fontId="25" fillId="0" borderId="10" xfId="62" applyNumberFormat="1" applyFont="1" applyBorder="1" applyAlignment="1" applyProtection="1">
      <alignment horizontal="center" vertical="center"/>
      <protection/>
    </xf>
    <xf numFmtId="0" fontId="28" fillId="0" borderId="17" xfId="62" applyNumberFormat="1" applyFont="1" applyBorder="1" applyAlignment="1" applyProtection="1">
      <alignment horizontal="center" vertical="center"/>
      <protection/>
    </xf>
    <xf numFmtId="0" fontId="26" fillId="0" borderId="11" xfId="62" applyFont="1" applyBorder="1" applyAlignment="1">
      <alignment horizontal="left" vertical="center" wrapText="1"/>
      <protection/>
    </xf>
    <xf numFmtId="0" fontId="26" fillId="0" borderId="0" xfId="62" applyFont="1" applyAlignment="1">
      <alignment horizontal="left" vertical="center" wrapText="1"/>
      <protection/>
    </xf>
    <xf numFmtId="0" fontId="28" fillId="0" borderId="12" xfId="62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13" fillId="0" borderId="10" xfId="62" applyNumberFormat="1" applyFont="1" applyBorder="1" applyAlignment="1" applyProtection="1">
      <alignment horizontal="center" vertical="center"/>
      <protection/>
    </xf>
    <xf numFmtId="0" fontId="26" fillId="0" borderId="10" xfId="62" applyFont="1" applyBorder="1" applyAlignment="1">
      <alignment vertical="top" wrapText="1"/>
      <protection/>
    </xf>
    <xf numFmtId="0" fontId="25" fillId="0" borderId="0" xfId="62" applyFont="1" applyAlignment="1">
      <alignment vertical="top" wrapText="1"/>
      <protection/>
    </xf>
    <xf numFmtId="0" fontId="43" fillId="0" borderId="12" xfId="0" applyNumberFormat="1" applyFont="1" applyBorder="1" applyAlignment="1" applyProtection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32" fillId="0" borderId="12" xfId="0" applyNumberFormat="1" applyFont="1" applyBorder="1" applyAlignment="1" applyProtection="1">
      <alignment horizontal="center" vertical="center"/>
      <protection/>
    </xf>
    <xf numFmtId="0" fontId="43" fillId="0" borderId="16" xfId="0" applyNumberFormat="1" applyFont="1" applyBorder="1" applyAlignment="1" applyProtection="1">
      <alignment horizontal="center" vertical="center" wrapText="1"/>
      <protection/>
    </xf>
    <xf numFmtId="0" fontId="43" fillId="0" borderId="10" xfId="0" applyNumberFormat="1" applyFont="1" applyBorder="1" applyAlignment="1" applyProtection="1">
      <alignment horizontal="center" vertical="center" wrapText="1"/>
      <protection/>
    </xf>
    <xf numFmtId="0" fontId="37" fillId="0" borderId="10" xfId="0" applyNumberFormat="1" applyFont="1" applyBorder="1" applyAlignment="1" applyProtection="1">
      <alignment horizontal="center" vertical="center"/>
      <protection/>
    </xf>
    <xf numFmtId="0" fontId="37" fillId="0" borderId="10" xfId="0" applyNumberFormat="1" applyFont="1" applyBorder="1" applyAlignment="1" applyProtection="1">
      <alignment horizontal="left" vertical="center" wrapText="1"/>
      <protection/>
    </xf>
    <xf numFmtId="0" fontId="37" fillId="0" borderId="10" xfId="0" applyNumberFormat="1" applyFont="1" applyBorder="1" applyAlignment="1" applyProtection="1">
      <alignment vertical="center"/>
      <protection/>
    </xf>
    <xf numFmtId="0" fontId="31" fillId="0" borderId="10" xfId="0" applyNumberFormat="1" applyFont="1" applyBorder="1" applyAlignment="1" applyProtection="1">
      <alignment horizontal="center" vertical="center"/>
      <protection/>
    </xf>
    <xf numFmtId="0" fontId="43" fillId="0" borderId="10" xfId="0" applyNumberFormat="1" applyFont="1" applyBorder="1" applyAlignment="1" applyProtection="1">
      <alignment horizontal="center" vertical="center"/>
      <protection/>
    </xf>
    <xf numFmtId="0" fontId="37" fillId="0" borderId="18" xfId="0" applyNumberFormat="1" applyFont="1" applyBorder="1" applyAlignment="1" applyProtection="1">
      <alignment horizontal="center" vertical="center" wrapText="1"/>
      <protection/>
    </xf>
    <xf numFmtId="2" fontId="37" fillId="0" borderId="18" xfId="0" applyNumberFormat="1" applyFont="1" applyBorder="1" applyAlignment="1" applyProtection="1">
      <alignment horizontal="center" vertical="center" wrapText="1"/>
      <protection/>
    </xf>
    <xf numFmtId="2" fontId="37" fillId="0" borderId="10" xfId="0" applyNumberFormat="1" applyFont="1" applyBorder="1" applyAlignment="1" applyProtection="1">
      <alignment horizontal="center" vertical="center"/>
      <protection/>
    </xf>
    <xf numFmtId="0" fontId="37" fillId="0" borderId="19" xfId="0" applyNumberFormat="1" applyFont="1" applyBorder="1" applyAlignment="1" applyProtection="1">
      <alignment horizontal="center" vertical="center"/>
      <protection/>
    </xf>
    <xf numFmtId="0" fontId="37" fillId="0" borderId="20" xfId="0" applyNumberFormat="1" applyFont="1" applyBorder="1" applyAlignment="1" applyProtection="1">
      <alignment horizontal="left" vertical="center" wrapText="1"/>
      <protection/>
    </xf>
    <xf numFmtId="0" fontId="37" fillId="0" borderId="19" xfId="0" applyNumberFormat="1" applyFont="1" applyBorder="1" applyAlignment="1" applyProtection="1">
      <alignment/>
      <protection/>
    </xf>
    <xf numFmtId="0" fontId="37" fillId="0" borderId="19" xfId="0" applyNumberFormat="1" applyFont="1" applyBorder="1" applyAlignment="1" applyProtection="1">
      <alignment vertical="center"/>
      <protection/>
    </xf>
    <xf numFmtId="0" fontId="31" fillId="0" borderId="19" xfId="0" applyNumberFormat="1" applyFont="1" applyBorder="1" applyAlignment="1" applyProtection="1">
      <alignment horizontal="center" vertical="center"/>
      <protection/>
    </xf>
    <xf numFmtId="2" fontId="37" fillId="0" borderId="19" xfId="0" applyNumberFormat="1" applyFont="1" applyBorder="1" applyAlignment="1" applyProtection="1">
      <alignment horizontal="center" vertical="center"/>
      <protection/>
    </xf>
    <xf numFmtId="4" fontId="43" fillId="0" borderId="11" xfId="0" applyNumberFormat="1" applyFont="1" applyBorder="1" applyAlignment="1" applyProtection="1">
      <alignment horizontal="center" vertical="center"/>
      <protection/>
    </xf>
    <xf numFmtId="0" fontId="24" fillId="0" borderId="10" xfId="61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4" fillId="0" borderId="10" xfId="61" applyFont="1" applyBorder="1" applyAlignment="1">
      <alignment horizontal="center" vertical="center" wrapText="1"/>
      <protection/>
    </xf>
    <xf numFmtId="0" fontId="49" fillId="0" borderId="10" xfId="61" applyFont="1" applyBorder="1" applyAlignment="1">
      <alignment horizontal="center" vertical="center" wrapText="1"/>
      <protection/>
    </xf>
    <xf numFmtId="0" fontId="26" fillId="39" borderId="10" xfId="0" applyFont="1" applyFill="1" applyBorder="1" applyAlignment="1">
      <alignment horizontal="left" vertical="top" wrapText="1"/>
    </xf>
    <xf numFmtId="0" fontId="49" fillId="0" borderId="10" xfId="61" applyFont="1" applyBorder="1" applyAlignment="1">
      <alignment wrapText="1"/>
      <protection/>
    </xf>
    <xf numFmtId="0" fontId="0" fillId="39" borderId="10" xfId="61" applyFont="1" applyFill="1" applyBorder="1" applyAlignment="1">
      <alignment horizontal="center" vertical="center" wrapText="1"/>
      <protection/>
    </xf>
    <xf numFmtId="167" fontId="49" fillId="0" borderId="10" xfId="57" applyNumberFormat="1" applyFont="1" applyFill="1" applyBorder="1" applyAlignment="1" applyProtection="1">
      <alignment horizontal="center" vertical="center" wrapText="1"/>
      <protection/>
    </xf>
    <xf numFmtId="2" fontId="49" fillId="0" borderId="10" xfId="61" applyNumberFormat="1" applyFont="1" applyBorder="1" applyAlignment="1">
      <alignment horizontal="center" vertical="center" wrapText="1"/>
      <protection/>
    </xf>
    <xf numFmtId="4" fontId="30" fillId="0" borderId="10" xfId="61" applyNumberFormat="1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/>
    </xf>
    <xf numFmtId="0" fontId="27" fillId="39" borderId="10" xfId="0" applyFont="1" applyFill="1" applyBorder="1" applyAlignment="1">
      <alignment horizontal="center" vertical="center" wrapText="1"/>
    </xf>
    <xf numFmtId="2" fontId="27" fillId="39" borderId="10" xfId="0" applyNumberFormat="1" applyFont="1" applyFill="1" applyBorder="1" applyAlignment="1">
      <alignment horizontal="center" vertical="center" wrapText="1"/>
    </xf>
    <xf numFmtId="0" fontId="27" fillId="39" borderId="18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4" fillId="39" borderId="10" xfId="0" applyFont="1" applyFill="1" applyBorder="1" applyAlignment="1">
      <alignment horizontal="left" vertical="center" wrapText="1"/>
    </xf>
    <xf numFmtId="3" fontId="25" fillId="39" borderId="10" xfId="0" applyNumberFormat="1" applyFont="1" applyFill="1" applyBorder="1" applyAlignment="1">
      <alignment horizontal="center" vertical="center" wrapText="1"/>
    </xf>
    <xf numFmtId="0" fontId="25" fillId="39" borderId="10" xfId="0" applyFont="1" applyFill="1" applyBorder="1" applyAlignment="1">
      <alignment horizontal="center" vertical="center" wrapText="1"/>
    </xf>
    <xf numFmtId="0" fontId="27" fillId="39" borderId="10" xfId="0" applyNumberFormat="1" applyFont="1" applyFill="1" applyBorder="1" applyAlignment="1">
      <alignment horizontal="center" vertical="center" wrapText="1"/>
    </xf>
    <xf numFmtId="2" fontId="25" fillId="39" borderId="10" xfId="0" applyNumberFormat="1" applyFont="1" applyFill="1" applyBorder="1" applyAlignment="1">
      <alignment horizontal="center" vertical="center" wrapText="1"/>
    </xf>
    <xf numFmtId="10" fontId="25" fillId="39" borderId="10" xfId="0" applyNumberFormat="1" applyFont="1" applyFill="1" applyBorder="1" applyAlignment="1">
      <alignment horizontal="center" vertical="center" wrapText="1"/>
    </xf>
    <xf numFmtId="164" fontId="25" fillId="39" borderId="10" xfId="57" applyFont="1" applyFill="1" applyBorder="1" applyAlignment="1" applyProtection="1">
      <alignment horizontal="center" vertical="center" wrapText="1"/>
      <protection/>
    </xf>
    <xf numFmtId="4" fontId="25" fillId="39" borderId="18" xfId="0" applyNumberFormat="1" applyFont="1" applyFill="1" applyBorder="1" applyAlignment="1">
      <alignment horizontal="center" vertical="center" wrapText="1"/>
    </xf>
    <xf numFmtId="4" fontId="25" fillId="39" borderId="10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 wrapText="1"/>
    </xf>
    <xf numFmtId="166" fontId="27" fillId="0" borderId="14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2" fontId="50" fillId="0" borderId="0" xfId="0" applyNumberFormat="1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21" fillId="0" borderId="21" xfId="62" applyNumberFormat="1" applyFont="1" applyBorder="1" applyAlignment="1" applyProtection="1">
      <alignment vertical="center"/>
      <protection/>
    </xf>
    <xf numFmtId="0" fontId="28" fillId="0" borderId="10" xfId="62" applyNumberFormat="1" applyFont="1" applyBorder="1" applyAlignment="1" applyProtection="1">
      <alignment vertical="center"/>
      <protection/>
    </xf>
    <xf numFmtId="0" fontId="22" fillId="0" borderId="22" xfId="62" applyNumberFormat="1" applyFont="1" applyBorder="1" applyAlignment="1" applyProtection="1">
      <alignment vertical="center"/>
      <protection/>
    </xf>
    <xf numFmtId="0" fontId="33" fillId="0" borderId="10" xfId="62" applyNumberFormat="1" applyFont="1" applyBorder="1" applyAlignment="1" applyProtection="1">
      <alignment vertical="center"/>
      <protection/>
    </xf>
    <xf numFmtId="0" fontId="22" fillId="0" borderId="22" xfId="62" applyFont="1" applyBorder="1" applyAlignment="1">
      <alignment vertical="center"/>
      <protection/>
    </xf>
    <xf numFmtId="0" fontId="33" fillId="0" borderId="10" xfId="62" applyFont="1" applyBorder="1" applyAlignment="1">
      <alignment vertical="center" wrapText="1"/>
      <protection/>
    </xf>
    <xf numFmtId="0" fontId="33" fillId="0" borderId="10" xfId="62" applyFont="1" applyBorder="1" applyAlignment="1">
      <alignment horizontal="left" vertical="center" wrapText="1"/>
      <protection/>
    </xf>
    <xf numFmtId="0" fontId="33" fillId="0" borderId="10" xfId="62" applyFont="1" applyBorder="1" applyAlignment="1">
      <alignment wrapText="1"/>
      <protection/>
    </xf>
    <xf numFmtId="0" fontId="26" fillId="0" borderId="10" xfId="62" applyFont="1" applyBorder="1" applyAlignment="1">
      <alignment vertical="center" wrapText="1"/>
      <protection/>
    </xf>
    <xf numFmtId="0" fontId="28" fillId="0" borderId="10" xfId="62" applyFont="1" applyBorder="1" applyAlignment="1">
      <alignment vertical="center"/>
      <protection/>
    </xf>
    <xf numFmtId="0" fontId="21" fillId="0" borderId="0" xfId="62" applyFont="1" applyBorder="1" applyAlignment="1">
      <alignment vertical="center" wrapText="1"/>
      <protection/>
    </xf>
    <xf numFmtId="0" fontId="39" fillId="39" borderId="10" xfId="62" applyFont="1" applyFill="1" applyBorder="1" applyAlignment="1">
      <alignment horizontal="center" vertical="center" wrapText="1"/>
      <protection/>
    </xf>
    <xf numFmtId="0" fontId="20" fillId="39" borderId="10" xfId="62" applyFont="1" applyFill="1" applyBorder="1" applyAlignment="1">
      <alignment horizontal="left" vertical="center" wrapText="1"/>
      <protection/>
    </xf>
    <xf numFmtId="0" fontId="40" fillId="0" borderId="10" xfId="62" applyFont="1" applyBorder="1" applyAlignment="1">
      <alignment horizontal="center" vertical="center"/>
      <protection/>
    </xf>
    <xf numFmtId="0" fontId="20" fillId="0" borderId="10" xfId="62" applyFont="1" applyBorder="1" applyAlignment="1">
      <alignment horizontal="left" vertical="center" wrapText="1"/>
      <protection/>
    </xf>
    <xf numFmtId="0" fontId="20" fillId="0" borderId="10" xfId="62" applyFont="1" applyBorder="1" applyAlignment="1">
      <alignment horizontal="left" vertical="top" wrapText="1"/>
      <protection/>
    </xf>
    <xf numFmtId="0" fontId="21" fillId="0" borderId="0" xfId="62" applyNumberFormat="1" applyFont="1" applyBorder="1" applyAlignment="1" applyProtection="1">
      <alignment horizontal="left" vertical="center"/>
      <protection/>
    </xf>
    <xf numFmtId="0" fontId="28" fillId="0" borderId="10" xfId="61" applyNumberFormat="1" applyFont="1" applyBorder="1" applyAlignment="1" applyProtection="1">
      <alignment vertical="center"/>
      <protection/>
    </xf>
    <xf numFmtId="0" fontId="21" fillId="0" borderId="10" xfId="62" applyNumberFormat="1" applyFont="1" applyBorder="1" applyAlignment="1" applyProtection="1">
      <alignment horizontal="left" vertical="center"/>
      <protection/>
    </xf>
    <xf numFmtId="0" fontId="28" fillId="0" borderId="14" xfId="62" applyNumberFormat="1" applyFont="1" applyBorder="1" applyAlignment="1" applyProtection="1">
      <alignment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20" fillId="0" borderId="10" xfId="62" applyFont="1" applyBorder="1" applyAlignment="1">
      <alignment vertical="top" wrapText="1"/>
      <protection/>
    </xf>
    <xf numFmtId="0" fontId="28" fillId="0" borderId="18" xfId="62" applyFont="1" applyBorder="1" applyAlignment="1">
      <alignment horizontal="left" vertical="center"/>
      <protection/>
    </xf>
    <xf numFmtId="0" fontId="28" fillId="0" borderId="10" xfId="62" applyFont="1" applyBorder="1" applyAlignment="1">
      <alignment horizontal="left" vertical="center"/>
      <protection/>
    </xf>
    <xf numFmtId="0" fontId="21" fillId="0" borderId="12" xfId="62" applyNumberFormat="1" applyFont="1" applyBorder="1" applyAlignment="1" applyProtection="1">
      <alignment horizontal="left" vertical="center"/>
      <protection/>
    </xf>
    <xf numFmtId="0" fontId="47" fillId="0" borderId="22" xfId="0" applyNumberFormat="1" applyFont="1" applyBorder="1" applyAlignment="1" applyProtection="1">
      <alignment vertical="center"/>
      <protection/>
    </xf>
    <xf numFmtId="4" fontId="43" fillId="0" borderId="10" xfId="0" applyNumberFormat="1" applyFont="1" applyBorder="1" applyAlignment="1" applyProtection="1">
      <alignment vertical="center"/>
      <protection/>
    </xf>
    <xf numFmtId="0" fontId="48" fillId="0" borderId="22" xfId="61" applyFont="1" applyBorder="1" applyAlignment="1">
      <alignment vertical="center"/>
      <protection/>
    </xf>
    <xf numFmtId="0" fontId="24" fillId="0" borderId="10" xfId="61" applyFont="1" applyBorder="1" applyAlignment="1">
      <alignment vertical="center" wrapText="1"/>
      <protection/>
    </xf>
    <xf numFmtId="2" fontId="21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horizontal="left" vertical="center"/>
    </xf>
    <xf numFmtId="0" fontId="51" fillId="0" borderId="23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90" fillId="0" borderId="0" xfId="62" applyFont="1" applyBorder="1" applyAlignment="1">
      <alignment vertical="center" wrapText="1"/>
      <protection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0" fillId="0" borderId="0" xfId="62" applyFont="1" applyBorder="1" applyAlignment="1">
      <alignment vertical="center"/>
      <protection/>
    </xf>
    <xf numFmtId="0" fontId="90" fillId="0" borderId="0" xfId="0" applyFont="1" applyAlignment="1">
      <alignment/>
    </xf>
  </cellXfs>
  <cellStyles count="9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Akcent 1" xfId="41"/>
    <cellStyle name="Akcent 1 1" xfId="42"/>
    <cellStyle name="Akcent 2" xfId="43"/>
    <cellStyle name="Akcent 2 1" xfId="44"/>
    <cellStyle name="Akcent 3" xfId="45"/>
    <cellStyle name="Akcent 3 1" xfId="46"/>
    <cellStyle name="Akcent 4" xfId="47"/>
    <cellStyle name="Akcent 5" xfId="48"/>
    <cellStyle name="Akcent 6" xfId="49"/>
    <cellStyle name="Bad 1" xfId="50"/>
    <cellStyle name="Bad 2" xfId="51"/>
    <cellStyle name="Błąd 1" xfId="52"/>
    <cellStyle name="Dane wejściowe" xfId="53"/>
    <cellStyle name="Dane wyjściowe" xfId="54"/>
    <cellStyle name="Dobry" xfId="55"/>
    <cellStyle name="Dobry 1" xfId="56"/>
    <cellStyle name="Comma" xfId="57"/>
    <cellStyle name="Comma [0]" xfId="58"/>
    <cellStyle name="Error 1" xfId="59"/>
    <cellStyle name="Error 2" xfId="60"/>
    <cellStyle name="Excel Built-in Normal" xfId="61"/>
    <cellStyle name="Excel Built-in Normal 1" xfId="62"/>
    <cellStyle name="Footnote 1" xfId="63"/>
    <cellStyle name="Footnote 2" xfId="64"/>
    <cellStyle name="Good 1" xfId="65"/>
    <cellStyle name="Good 2" xfId="66"/>
    <cellStyle name="Heading 1 1" xfId="67"/>
    <cellStyle name="Heading 1 2" xfId="68"/>
    <cellStyle name="Heading 2 1" xfId="69"/>
    <cellStyle name="Heading 2 2" xfId="70"/>
    <cellStyle name="Heading 3" xfId="71"/>
    <cellStyle name="Heading 4" xfId="72"/>
    <cellStyle name="Komórka połączona" xfId="73"/>
    <cellStyle name="Komórka zaznaczona" xfId="74"/>
    <cellStyle name="Nagłówek 1" xfId="75"/>
    <cellStyle name="Nagłówek 1 1" xfId="76"/>
    <cellStyle name="Nagłówek 2" xfId="77"/>
    <cellStyle name="Nagłówek 2 1" xfId="78"/>
    <cellStyle name="Nagłówek 3" xfId="79"/>
    <cellStyle name="Nagłówek 4" xfId="80"/>
    <cellStyle name="Neutral 1" xfId="81"/>
    <cellStyle name="Neutral 2" xfId="82"/>
    <cellStyle name="Neutralny" xfId="83"/>
    <cellStyle name="Neutralny 1" xfId="84"/>
    <cellStyle name="Normalny 2" xfId="85"/>
    <cellStyle name="Notatka 1" xfId="86"/>
    <cellStyle name="Note 1" xfId="87"/>
    <cellStyle name="Note 2" xfId="88"/>
    <cellStyle name="Obliczenia" xfId="89"/>
    <cellStyle name="Ostrzeżenie 1" xfId="90"/>
    <cellStyle name="Percent" xfId="91"/>
    <cellStyle name="Przypis dolny 1" xfId="92"/>
    <cellStyle name="Stan 1" xfId="93"/>
    <cellStyle name="Status 1" xfId="94"/>
    <cellStyle name="Status 2" xfId="95"/>
    <cellStyle name="Suma" xfId="96"/>
    <cellStyle name="Tekst 1" xfId="97"/>
    <cellStyle name="Tekst objaśnienia" xfId="98"/>
    <cellStyle name="Tekst ostrzeżenia" xfId="99"/>
    <cellStyle name="Text 1" xfId="100"/>
    <cellStyle name="Text 2" xfId="101"/>
    <cellStyle name="Tytuł" xfId="102"/>
    <cellStyle name="Uwaga" xfId="103"/>
    <cellStyle name="Currency" xfId="104"/>
    <cellStyle name="Currency [0]" xfId="105"/>
    <cellStyle name="Warning 1" xfId="106"/>
    <cellStyle name="Warning 2" xfId="107"/>
    <cellStyle name="Zły" xfId="108"/>
    <cellStyle name="Zły 1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SheetLayoutView="100" zoomScalePageLayoutView="0" workbookViewId="0" topLeftCell="A6">
      <selection activeCell="I13" sqref="I13"/>
    </sheetView>
  </sheetViews>
  <sheetFormatPr defaultColWidth="10.8515625" defaultRowHeight="23.25" customHeight="1"/>
  <cols>
    <col min="1" max="1" width="4.421875" style="1" customWidth="1"/>
    <col min="2" max="2" width="41.00390625" style="1" customWidth="1"/>
    <col min="3" max="3" width="12.57421875" style="1" customWidth="1"/>
    <col min="4" max="4" width="5.28125" style="1" customWidth="1"/>
    <col min="5" max="5" width="8.57421875" style="1" customWidth="1"/>
    <col min="6" max="6" width="7.8515625" style="2" customWidth="1"/>
    <col min="7" max="7" width="7.8515625" style="3" customWidth="1"/>
    <col min="8" max="8" width="7.8515625" style="1" customWidth="1"/>
    <col min="9" max="10" width="11.57421875" style="1" customWidth="1"/>
    <col min="11" max="11" width="12.421875" style="1" customWidth="1"/>
    <col min="12" max="12" width="13.00390625" style="1" customWidth="1"/>
    <col min="13" max="13" width="13.421875" style="1" customWidth="1"/>
    <col min="14" max="16384" width="10.8515625" style="1" customWidth="1"/>
  </cols>
  <sheetData>
    <row r="1" spans="1:13" s="4" customFormat="1" ht="30.75" customHeight="1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s="3" customFormat="1" ht="66" customHeight="1">
      <c r="A2" s="5" t="s">
        <v>1</v>
      </c>
      <c r="B2" s="6" t="s">
        <v>2</v>
      </c>
      <c r="C2" s="7" t="s">
        <v>3</v>
      </c>
      <c r="D2" s="5" t="s">
        <v>4</v>
      </c>
      <c r="E2" s="5" t="s">
        <v>5</v>
      </c>
      <c r="F2" s="5" t="s">
        <v>6</v>
      </c>
      <c r="G2" s="8" t="s">
        <v>7</v>
      </c>
      <c r="H2" s="5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spans="1:13" ht="134.25" customHeight="1">
      <c r="A3" s="10">
        <v>1</v>
      </c>
      <c r="B3" s="11" t="s">
        <v>14</v>
      </c>
      <c r="C3" s="12"/>
      <c r="D3" s="13" t="s">
        <v>15</v>
      </c>
      <c r="E3" s="13">
        <v>1000</v>
      </c>
      <c r="F3" s="10">
        <v>2700</v>
      </c>
      <c r="G3" s="14">
        <v>1500</v>
      </c>
      <c r="H3" s="15">
        <f>E3+F3+G3</f>
        <v>5200</v>
      </c>
      <c r="I3" s="16"/>
      <c r="J3" s="16"/>
      <c r="K3" s="16"/>
      <c r="L3" s="16"/>
      <c r="M3" s="16"/>
    </row>
    <row r="4" spans="1:13" ht="127.5" customHeight="1">
      <c r="A4" s="10">
        <v>2</v>
      </c>
      <c r="B4" s="17" t="s">
        <v>16</v>
      </c>
      <c r="C4" s="12"/>
      <c r="D4" s="13" t="s">
        <v>15</v>
      </c>
      <c r="E4" s="18">
        <v>3000</v>
      </c>
      <c r="F4" s="19">
        <v>2500</v>
      </c>
      <c r="G4" s="14">
        <v>2000</v>
      </c>
      <c r="H4" s="15">
        <f>E4+F4+G4</f>
        <v>7500</v>
      </c>
      <c r="I4" s="16"/>
      <c r="J4" s="16"/>
      <c r="K4" s="16"/>
      <c r="L4" s="16"/>
      <c r="M4" s="16"/>
    </row>
    <row r="5" spans="1:13" ht="138.75" customHeight="1">
      <c r="A5" s="10">
        <v>3</v>
      </c>
      <c r="B5" s="11" t="s">
        <v>17</v>
      </c>
      <c r="C5" s="12"/>
      <c r="D5" s="13" t="s">
        <v>15</v>
      </c>
      <c r="E5" s="13">
        <v>0</v>
      </c>
      <c r="F5" s="10">
        <v>600</v>
      </c>
      <c r="G5" s="14">
        <v>2000</v>
      </c>
      <c r="H5" s="15">
        <f>E5+F5+G5</f>
        <v>2600</v>
      </c>
      <c r="I5" s="16"/>
      <c r="J5" s="16"/>
      <c r="K5" s="16"/>
      <c r="L5" s="16"/>
      <c r="M5" s="16"/>
    </row>
    <row r="6" spans="1:13" ht="115.5" customHeight="1">
      <c r="A6" s="10">
        <v>4</v>
      </c>
      <c r="B6" s="11" t="s">
        <v>18</v>
      </c>
      <c r="C6" s="20"/>
      <c r="D6" s="21" t="s">
        <v>15</v>
      </c>
      <c r="E6" s="21">
        <v>6</v>
      </c>
      <c r="F6" s="10">
        <v>10</v>
      </c>
      <c r="G6" s="14">
        <v>2</v>
      </c>
      <c r="H6" s="15">
        <f>E6+F6+G6</f>
        <v>18</v>
      </c>
      <c r="I6" s="22"/>
      <c r="J6" s="16"/>
      <c r="K6" s="16"/>
      <c r="L6" s="16"/>
      <c r="M6" s="16"/>
    </row>
    <row r="7" spans="1:13" ht="132" customHeight="1">
      <c r="A7" s="10">
        <v>5</v>
      </c>
      <c r="B7" s="23" t="s">
        <v>19</v>
      </c>
      <c r="C7" s="20"/>
      <c r="D7" s="21" t="s">
        <v>15</v>
      </c>
      <c r="E7" s="13">
        <v>10</v>
      </c>
      <c r="F7" s="10">
        <v>300</v>
      </c>
      <c r="G7" s="14">
        <v>500</v>
      </c>
      <c r="H7" s="15">
        <f>E7+F7+G7</f>
        <v>810</v>
      </c>
      <c r="I7" s="22"/>
      <c r="J7" s="16"/>
      <c r="K7" s="16"/>
      <c r="L7" s="16"/>
      <c r="M7" s="16"/>
    </row>
    <row r="8" spans="1:13" s="25" customFormat="1" ht="30" customHeight="1">
      <c r="A8" s="244" t="s">
        <v>20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">
        <f>SUM(L3:L7)</f>
        <v>0</v>
      </c>
      <c r="M8" s="24">
        <f>SUM(M3:M7)</f>
        <v>0</v>
      </c>
    </row>
  </sheetData>
  <sheetProtection selectLockedCells="1" selectUnlockedCells="1"/>
  <mergeCells count="2">
    <mergeCell ref="A1:M1"/>
    <mergeCell ref="A8:K8"/>
  </mergeCells>
  <printOptions/>
  <pageMargins left="0.7875" right="0.7875" top="1.025" bottom="1.025" header="0.7875" footer="0.7875"/>
  <pageSetup fitToHeight="0" fitToWidth="1" horizontalDpi="300" verticalDpi="300" orientation="landscape" paperSize="9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SheetLayoutView="100" zoomScalePageLayoutView="0" workbookViewId="0" topLeftCell="A28">
      <selection activeCell="P9" sqref="P9"/>
    </sheetView>
  </sheetViews>
  <sheetFormatPr defaultColWidth="8.57421875" defaultRowHeight="36.75" customHeight="1"/>
  <cols>
    <col min="1" max="1" width="4.00390625" style="1" customWidth="1"/>
    <col min="2" max="2" width="45.00390625" style="1" customWidth="1"/>
    <col min="3" max="3" width="8.57421875" style="1" customWidth="1"/>
    <col min="4" max="4" width="11.28125" style="1" customWidth="1"/>
    <col min="5" max="5" width="5.7109375" style="1" customWidth="1"/>
    <col min="6" max="6" width="9.57421875" style="1" customWidth="1"/>
    <col min="7" max="7" width="9.28125" style="3" customWidth="1"/>
    <col min="8" max="8" width="9.140625" style="3" customWidth="1"/>
    <col min="9" max="9" width="15.421875" style="1" customWidth="1"/>
    <col min="10" max="10" width="8.7109375" style="1" customWidth="1"/>
    <col min="11" max="11" width="8.421875" style="1" customWidth="1"/>
    <col min="12" max="12" width="8.7109375" style="1" customWidth="1"/>
    <col min="13" max="13" width="14.28125" style="1" customWidth="1"/>
    <col min="14" max="14" width="15.00390625" style="1" customWidth="1"/>
    <col min="15" max="16384" width="8.57421875" style="1" customWidth="1"/>
  </cols>
  <sheetData>
    <row r="1" spans="1:14" s="77" customFormat="1" ht="32.25" customHeight="1">
      <c r="A1" s="253" t="s">
        <v>53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1:14" s="3" customFormat="1" ht="60" customHeight="1">
      <c r="A2" s="78" t="s">
        <v>1</v>
      </c>
      <c r="B2" s="78" t="s">
        <v>2</v>
      </c>
      <c r="C2" s="78" t="s">
        <v>54</v>
      </c>
      <c r="D2" s="7" t="s">
        <v>3</v>
      </c>
      <c r="E2" s="78" t="s">
        <v>4</v>
      </c>
      <c r="F2" s="78" t="s">
        <v>5</v>
      </c>
      <c r="G2" s="79" t="s">
        <v>6</v>
      </c>
      <c r="H2" s="79" t="s">
        <v>7</v>
      </c>
      <c r="I2" s="78" t="s">
        <v>8</v>
      </c>
      <c r="J2" s="80" t="s">
        <v>9</v>
      </c>
      <c r="K2" s="80" t="s">
        <v>22</v>
      </c>
      <c r="L2" s="80" t="s">
        <v>11</v>
      </c>
      <c r="M2" s="80" t="s">
        <v>12</v>
      </c>
      <c r="N2" s="80" t="s">
        <v>13</v>
      </c>
    </row>
    <row r="3" spans="1:14" ht="23.25" customHeight="1">
      <c r="A3" s="254">
        <v>1</v>
      </c>
      <c r="B3" s="255" t="s">
        <v>55</v>
      </c>
      <c r="C3" s="81" t="s">
        <v>56</v>
      </c>
      <c r="D3" s="82"/>
      <c r="E3" s="82" t="s">
        <v>57</v>
      </c>
      <c r="F3" s="82">
        <v>100</v>
      </c>
      <c r="G3" s="83">
        <v>20</v>
      </c>
      <c r="H3" s="83">
        <v>100</v>
      </c>
      <c r="I3" s="81">
        <f aca="true" t="shared" si="0" ref="I3:I23">F3+G3+H3</f>
        <v>220</v>
      </c>
      <c r="J3" s="84"/>
      <c r="K3" s="84"/>
      <c r="L3" s="84"/>
      <c r="M3" s="84"/>
      <c r="N3" s="84"/>
    </row>
    <row r="4" spans="1:14" ht="19.5" customHeight="1">
      <c r="A4" s="254"/>
      <c r="B4" s="255"/>
      <c r="C4" s="81" t="s">
        <v>58</v>
      </c>
      <c r="D4" s="82"/>
      <c r="E4" s="82" t="s">
        <v>57</v>
      </c>
      <c r="F4" s="82">
        <v>100</v>
      </c>
      <c r="G4" s="83">
        <v>10</v>
      </c>
      <c r="H4" s="83">
        <v>500</v>
      </c>
      <c r="I4" s="81">
        <f t="shared" si="0"/>
        <v>610</v>
      </c>
      <c r="J4" s="84"/>
      <c r="K4" s="84"/>
      <c r="L4" s="84"/>
      <c r="M4" s="84"/>
      <c r="N4" s="84"/>
    </row>
    <row r="5" spans="1:14" ht="21" customHeight="1">
      <c r="A5" s="254"/>
      <c r="B5" s="255"/>
      <c r="C5" s="81" t="s">
        <v>59</v>
      </c>
      <c r="D5" s="82"/>
      <c r="E5" s="82" t="s">
        <v>57</v>
      </c>
      <c r="F5" s="82">
        <v>1000</v>
      </c>
      <c r="G5" s="83">
        <v>20</v>
      </c>
      <c r="H5" s="83">
        <v>800</v>
      </c>
      <c r="I5" s="81">
        <f t="shared" si="0"/>
        <v>1820</v>
      </c>
      <c r="J5" s="84"/>
      <c r="K5" s="84"/>
      <c r="L5" s="84"/>
      <c r="M5" s="84"/>
      <c r="N5" s="84"/>
    </row>
    <row r="6" spans="1:14" ht="22.5" customHeight="1">
      <c r="A6" s="254"/>
      <c r="B6" s="255"/>
      <c r="C6" s="81" t="s">
        <v>60</v>
      </c>
      <c r="D6" s="82"/>
      <c r="E6" s="82" t="s">
        <v>57</v>
      </c>
      <c r="F6" s="82">
        <v>1000</v>
      </c>
      <c r="G6" s="83">
        <v>20</v>
      </c>
      <c r="H6" s="83">
        <v>300</v>
      </c>
      <c r="I6" s="81">
        <f t="shared" si="0"/>
        <v>1320</v>
      </c>
      <c r="J6" s="84"/>
      <c r="K6" s="84"/>
      <c r="L6" s="84"/>
      <c r="M6" s="84"/>
      <c r="N6" s="84"/>
    </row>
    <row r="7" spans="1:14" ht="22.5" customHeight="1">
      <c r="A7" s="254"/>
      <c r="B7" s="255"/>
      <c r="C7" s="81" t="s">
        <v>61</v>
      </c>
      <c r="D7" s="82"/>
      <c r="E7" s="82" t="s">
        <v>57</v>
      </c>
      <c r="F7" s="82">
        <v>200</v>
      </c>
      <c r="G7" s="83">
        <v>5</v>
      </c>
      <c r="H7" s="83">
        <v>50</v>
      </c>
      <c r="I7" s="81">
        <f t="shared" si="0"/>
        <v>255</v>
      </c>
      <c r="J7" s="84"/>
      <c r="K7" s="84"/>
      <c r="L7" s="84"/>
      <c r="M7" s="84"/>
      <c r="N7" s="84"/>
    </row>
    <row r="8" spans="1:14" ht="26.25" customHeight="1">
      <c r="A8" s="254"/>
      <c r="B8" s="255"/>
      <c r="C8" s="81" t="s">
        <v>62</v>
      </c>
      <c r="D8" s="82"/>
      <c r="E8" s="82" t="s">
        <v>57</v>
      </c>
      <c r="F8" s="82">
        <v>30</v>
      </c>
      <c r="G8" s="83">
        <v>0</v>
      </c>
      <c r="H8" s="83">
        <v>20</v>
      </c>
      <c r="I8" s="81">
        <f t="shared" si="0"/>
        <v>50</v>
      </c>
      <c r="J8" s="84"/>
      <c r="K8" s="84"/>
      <c r="L8" s="84"/>
      <c r="M8" s="84"/>
      <c r="N8" s="84"/>
    </row>
    <row r="9" spans="1:14" ht="48" customHeight="1">
      <c r="A9" s="254"/>
      <c r="B9" s="255"/>
      <c r="C9" s="85" t="s">
        <v>63</v>
      </c>
      <c r="D9" s="86"/>
      <c r="E9" s="86" t="s">
        <v>57</v>
      </c>
      <c r="F9" s="86">
        <v>30</v>
      </c>
      <c r="G9" s="83">
        <v>0</v>
      </c>
      <c r="H9" s="83">
        <v>0</v>
      </c>
      <c r="I9" s="81">
        <f t="shared" si="0"/>
        <v>30</v>
      </c>
      <c r="J9" s="84"/>
      <c r="K9" s="84"/>
      <c r="L9" s="84"/>
      <c r="M9" s="84"/>
      <c r="N9" s="84"/>
    </row>
    <row r="10" spans="1:14" ht="24.75" customHeight="1">
      <c r="A10" s="256">
        <v>2</v>
      </c>
      <c r="B10" s="257" t="s">
        <v>64</v>
      </c>
      <c r="C10" s="81" t="s">
        <v>56</v>
      </c>
      <c r="D10" s="82"/>
      <c r="E10" s="82" t="s">
        <v>57</v>
      </c>
      <c r="F10" s="82">
        <v>30</v>
      </c>
      <c r="G10" s="83">
        <v>10</v>
      </c>
      <c r="H10" s="83">
        <v>20</v>
      </c>
      <c r="I10" s="81">
        <f t="shared" si="0"/>
        <v>60</v>
      </c>
      <c r="J10" s="89"/>
      <c r="K10" s="84"/>
      <c r="L10" s="84"/>
      <c r="M10" s="84"/>
      <c r="N10" s="84"/>
    </row>
    <row r="11" spans="1:14" ht="36.75" customHeight="1">
      <c r="A11" s="256"/>
      <c r="B11" s="257"/>
      <c r="C11" s="81" t="s">
        <v>59</v>
      </c>
      <c r="D11" s="82"/>
      <c r="E11" s="82" t="s">
        <v>57</v>
      </c>
      <c r="F11" s="82">
        <v>40</v>
      </c>
      <c r="G11" s="83">
        <v>10</v>
      </c>
      <c r="H11" s="83">
        <v>50</v>
      </c>
      <c r="I11" s="81">
        <f t="shared" si="0"/>
        <v>100</v>
      </c>
      <c r="J11" s="89"/>
      <c r="K11" s="84"/>
      <c r="L11" s="84"/>
      <c r="M11" s="84"/>
      <c r="N11" s="84"/>
    </row>
    <row r="12" spans="1:14" ht="30.75" customHeight="1">
      <c r="A12" s="256"/>
      <c r="B12" s="257"/>
      <c r="C12" s="81" t="s">
        <v>61</v>
      </c>
      <c r="D12" s="82"/>
      <c r="E12" s="82" t="s">
        <v>57</v>
      </c>
      <c r="F12" s="82">
        <v>40</v>
      </c>
      <c r="G12" s="83">
        <v>10</v>
      </c>
      <c r="H12" s="83">
        <v>0</v>
      </c>
      <c r="I12" s="81">
        <f t="shared" si="0"/>
        <v>50</v>
      </c>
      <c r="J12" s="89"/>
      <c r="K12" s="84"/>
      <c r="L12" s="84"/>
      <c r="M12" s="84"/>
      <c r="N12" s="84"/>
    </row>
    <row r="13" spans="1:14" ht="93" customHeight="1">
      <c r="A13" s="256"/>
      <c r="B13" s="257"/>
      <c r="C13" s="85" t="s">
        <v>63</v>
      </c>
      <c r="D13" s="86"/>
      <c r="E13" s="86" t="s">
        <v>57</v>
      </c>
      <c r="F13" s="86">
        <v>20</v>
      </c>
      <c r="G13" s="83">
        <v>10</v>
      </c>
      <c r="H13" s="83">
        <v>50</v>
      </c>
      <c r="I13" s="81">
        <f t="shared" si="0"/>
        <v>80</v>
      </c>
      <c r="J13" s="89"/>
      <c r="K13" s="84"/>
      <c r="L13" s="84"/>
      <c r="M13" s="84"/>
      <c r="N13" s="84"/>
    </row>
    <row r="14" spans="1:14" ht="36" customHeight="1">
      <c r="A14" s="256">
        <v>3</v>
      </c>
      <c r="B14" s="258" t="s">
        <v>65</v>
      </c>
      <c r="C14" s="81">
        <v>37</v>
      </c>
      <c r="D14" s="82"/>
      <c r="E14" s="82" t="s">
        <v>15</v>
      </c>
      <c r="F14" s="82">
        <v>5</v>
      </c>
      <c r="G14" s="83">
        <v>5</v>
      </c>
      <c r="H14" s="83">
        <v>2</v>
      </c>
      <c r="I14" s="81">
        <f t="shared" si="0"/>
        <v>12</v>
      </c>
      <c r="J14" s="89"/>
      <c r="K14" s="84"/>
      <c r="L14" s="84"/>
      <c r="M14" s="84"/>
      <c r="N14" s="84"/>
    </row>
    <row r="15" spans="1:14" ht="123.75" customHeight="1">
      <c r="A15" s="256"/>
      <c r="B15" s="258"/>
      <c r="C15" s="85">
        <v>39</v>
      </c>
      <c r="D15" s="86"/>
      <c r="E15" s="86" t="s">
        <v>15</v>
      </c>
      <c r="F15" s="86">
        <v>5</v>
      </c>
      <c r="G15" s="83">
        <v>0</v>
      </c>
      <c r="H15" s="83">
        <v>1</v>
      </c>
      <c r="I15" s="81">
        <f t="shared" si="0"/>
        <v>6</v>
      </c>
      <c r="J15" s="89"/>
      <c r="K15" s="84"/>
      <c r="L15" s="84"/>
      <c r="M15" s="84"/>
      <c r="N15" s="84"/>
    </row>
    <row r="16" spans="1:14" ht="168" customHeight="1">
      <c r="A16" s="87">
        <v>4</v>
      </c>
      <c r="B16" s="59" t="s">
        <v>66</v>
      </c>
      <c r="C16" s="81"/>
      <c r="D16" s="82"/>
      <c r="E16" s="82" t="s">
        <v>15</v>
      </c>
      <c r="F16" s="82">
        <v>150</v>
      </c>
      <c r="G16" s="83">
        <v>2700</v>
      </c>
      <c r="H16" s="83">
        <v>50</v>
      </c>
      <c r="I16" s="81">
        <f t="shared" si="0"/>
        <v>2900</v>
      </c>
      <c r="J16" s="89"/>
      <c r="K16" s="84"/>
      <c r="L16" s="84"/>
      <c r="M16" s="84"/>
      <c r="N16" s="84"/>
    </row>
    <row r="17" spans="1:14" ht="60" customHeight="1">
      <c r="A17" s="90">
        <v>5</v>
      </c>
      <c r="B17" s="91" t="s">
        <v>67</v>
      </c>
      <c r="C17" s="92"/>
      <c r="D17" s="93"/>
      <c r="E17" s="90" t="s">
        <v>15</v>
      </c>
      <c r="F17" s="90">
        <v>600</v>
      </c>
      <c r="G17" s="90">
        <v>2000</v>
      </c>
      <c r="H17" s="90">
        <v>1500</v>
      </c>
      <c r="I17" s="81">
        <f t="shared" si="0"/>
        <v>4100</v>
      </c>
      <c r="J17" s="94"/>
      <c r="K17" s="95"/>
      <c r="L17" s="95"/>
      <c r="M17" s="84"/>
      <c r="N17" s="84"/>
    </row>
    <row r="18" spans="1:14" ht="72" customHeight="1">
      <c r="A18" s="87">
        <v>6</v>
      </c>
      <c r="B18" s="96" t="s">
        <v>68</v>
      </c>
      <c r="C18" s="81"/>
      <c r="D18" s="82"/>
      <c r="E18" s="82" t="s">
        <v>57</v>
      </c>
      <c r="F18" s="82">
        <v>400</v>
      </c>
      <c r="G18" s="83">
        <v>300</v>
      </c>
      <c r="H18" s="83">
        <v>100</v>
      </c>
      <c r="I18" s="81">
        <f t="shared" si="0"/>
        <v>800</v>
      </c>
      <c r="J18" s="89"/>
      <c r="K18" s="84"/>
      <c r="L18" s="84"/>
      <c r="M18" s="84"/>
      <c r="N18" s="84"/>
    </row>
    <row r="19" spans="1:14" ht="60" customHeight="1">
      <c r="A19" s="90">
        <v>7</v>
      </c>
      <c r="B19" s="97" t="s">
        <v>69</v>
      </c>
      <c r="C19" s="97"/>
      <c r="D19" s="98"/>
      <c r="E19" s="83" t="s">
        <v>15</v>
      </c>
      <c r="F19" s="83">
        <v>150</v>
      </c>
      <c r="G19" s="83">
        <v>50</v>
      </c>
      <c r="H19" s="83">
        <v>30</v>
      </c>
      <c r="I19" s="81">
        <f t="shared" si="0"/>
        <v>230</v>
      </c>
      <c r="J19" s="99"/>
      <c r="K19" s="84"/>
      <c r="L19" s="84"/>
      <c r="M19" s="84"/>
      <c r="N19" s="84"/>
    </row>
    <row r="20" spans="1:14" ht="78.75" customHeight="1">
      <c r="A20" s="90">
        <v>8</v>
      </c>
      <c r="B20" s="97" t="s">
        <v>70</v>
      </c>
      <c r="C20" s="97"/>
      <c r="D20" s="98"/>
      <c r="E20" s="83" t="s">
        <v>15</v>
      </c>
      <c r="F20" s="83">
        <v>20</v>
      </c>
      <c r="G20" s="83">
        <v>20</v>
      </c>
      <c r="H20" s="83">
        <v>20</v>
      </c>
      <c r="I20" s="81">
        <f t="shared" si="0"/>
        <v>60</v>
      </c>
      <c r="J20" s="99"/>
      <c r="K20" s="84"/>
      <c r="L20" s="84"/>
      <c r="M20" s="84"/>
      <c r="N20" s="84"/>
    </row>
    <row r="21" spans="1:14" ht="60" customHeight="1">
      <c r="A21" s="90">
        <v>9</v>
      </c>
      <c r="B21" s="97" t="s">
        <v>71</v>
      </c>
      <c r="C21" s="97"/>
      <c r="D21" s="98"/>
      <c r="E21" s="83" t="s">
        <v>15</v>
      </c>
      <c r="F21" s="83">
        <v>0</v>
      </c>
      <c r="G21" s="83">
        <v>4</v>
      </c>
      <c r="H21" s="83">
        <v>10</v>
      </c>
      <c r="I21" s="81">
        <f t="shared" si="0"/>
        <v>14</v>
      </c>
      <c r="J21" s="99"/>
      <c r="K21" s="84"/>
      <c r="L21" s="84"/>
      <c r="M21" s="84"/>
      <c r="N21" s="84"/>
    </row>
    <row r="22" spans="1:14" ht="60" customHeight="1">
      <c r="A22" s="90">
        <v>10</v>
      </c>
      <c r="B22" s="97" t="s">
        <v>72</v>
      </c>
      <c r="C22" s="97"/>
      <c r="D22" s="98"/>
      <c r="E22" s="83" t="s">
        <v>15</v>
      </c>
      <c r="F22" s="83">
        <v>0</v>
      </c>
      <c r="G22" s="83">
        <v>2</v>
      </c>
      <c r="H22" s="83">
        <v>5</v>
      </c>
      <c r="I22" s="81">
        <f t="shared" si="0"/>
        <v>7</v>
      </c>
      <c r="J22" s="99"/>
      <c r="K22" s="84"/>
      <c r="L22" s="84"/>
      <c r="M22" s="84"/>
      <c r="N22" s="84"/>
    </row>
    <row r="23" spans="1:14" ht="36.75" customHeight="1">
      <c r="A23" s="18">
        <v>11</v>
      </c>
      <c r="B23" s="97" t="s">
        <v>73</v>
      </c>
      <c r="C23" s="68"/>
      <c r="D23" s="18"/>
      <c r="E23" s="83" t="s">
        <v>15</v>
      </c>
      <c r="F23" s="18">
        <v>600</v>
      </c>
      <c r="G23" s="18">
        <v>600</v>
      </c>
      <c r="H23" s="18">
        <v>500</v>
      </c>
      <c r="I23" s="81">
        <f t="shared" si="0"/>
        <v>1700</v>
      </c>
      <c r="J23" s="63"/>
      <c r="K23" s="63"/>
      <c r="L23" s="84"/>
      <c r="M23" s="84"/>
      <c r="N23" s="84"/>
    </row>
    <row r="24" spans="1:14" s="40" customFormat="1" ht="36.75" customHeight="1">
      <c r="A24" s="252" t="s">
        <v>30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100">
        <f>SUM(M3:M23)</f>
        <v>0</v>
      </c>
      <c r="N24" s="100">
        <f>SUM(N3:N23)</f>
        <v>0</v>
      </c>
    </row>
  </sheetData>
  <sheetProtection selectLockedCells="1" selectUnlockedCells="1"/>
  <mergeCells count="8">
    <mergeCell ref="A24:L24"/>
    <mergeCell ref="A1:N1"/>
    <mergeCell ref="A3:A9"/>
    <mergeCell ref="B3:B9"/>
    <mergeCell ref="A10:A13"/>
    <mergeCell ref="B10:B13"/>
    <mergeCell ref="A14:A15"/>
    <mergeCell ref="B14:B15"/>
  </mergeCells>
  <printOptions/>
  <pageMargins left="0" right="0" top="0.7479166666666667" bottom="0.7479166666666667" header="0.5118110236220472" footer="0.5118110236220472"/>
  <pageSetup fitToHeight="0" fitToWidth="1"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SheetLayoutView="100" zoomScalePageLayoutView="0" workbookViewId="0" topLeftCell="A1">
      <selection activeCell="I3" sqref="I3:M10"/>
    </sheetView>
  </sheetViews>
  <sheetFormatPr defaultColWidth="8.57421875" defaultRowHeight="25.5" customHeight="1"/>
  <cols>
    <col min="1" max="1" width="5.00390625" style="1" customWidth="1"/>
    <col min="2" max="2" width="55.00390625" style="1" customWidth="1"/>
    <col min="3" max="5" width="8.57421875" style="1" customWidth="1"/>
    <col min="6" max="7" width="8.57421875" style="3" customWidth="1"/>
    <col min="8" max="11" width="8.57421875" style="1" customWidth="1"/>
    <col min="12" max="12" width="16.00390625" style="1" customWidth="1"/>
    <col min="13" max="13" width="18.140625" style="1" customWidth="1"/>
    <col min="14" max="16384" width="8.57421875" style="1" customWidth="1"/>
  </cols>
  <sheetData>
    <row r="1" spans="1:14" s="77" customFormat="1" ht="38.25" customHeight="1">
      <c r="A1" s="259" t="s">
        <v>74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2" spans="1:13" s="3" customFormat="1" ht="59.25" customHeight="1">
      <c r="A2" s="101" t="s">
        <v>1</v>
      </c>
      <c r="B2" s="102" t="s">
        <v>2</v>
      </c>
      <c r="C2" s="7" t="s">
        <v>3</v>
      </c>
      <c r="D2" s="101" t="s">
        <v>4</v>
      </c>
      <c r="E2" s="101" t="s">
        <v>5</v>
      </c>
      <c r="F2" s="103" t="s">
        <v>6</v>
      </c>
      <c r="G2" s="103" t="s">
        <v>7</v>
      </c>
      <c r="H2" s="101" t="s">
        <v>8</v>
      </c>
      <c r="I2" s="104" t="s">
        <v>9</v>
      </c>
      <c r="J2" s="104" t="s">
        <v>22</v>
      </c>
      <c r="K2" s="104" t="s">
        <v>11</v>
      </c>
      <c r="L2" s="104" t="s">
        <v>12</v>
      </c>
      <c r="M2" s="104" t="s">
        <v>13</v>
      </c>
    </row>
    <row r="3" spans="1:13" ht="186.75" customHeight="1">
      <c r="A3" s="105">
        <v>1</v>
      </c>
      <c r="B3" s="106" t="s">
        <v>75</v>
      </c>
      <c r="C3" s="107"/>
      <c r="D3" s="108" t="s">
        <v>15</v>
      </c>
      <c r="E3" s="108">
        <v>0</v>
      </c>
      <c r="F3" s="108">
        <v>0</v>
      </c>
      <c r="G3" s="109">
        <v>30</v>
      </c>
      <c r="H3" s="110">
        <f aca="true" t="shared" si="0" ref="H3:H10">E3+F3+G3</f>
        <v>30</v>
      </c>
      <c r="I3" s="111"/>
      <c r="J3" s="111"/>
      <c r="K3" s="111"/>
      <c r="L3" s="111"/>
      <c r="M3" s="111"/>
    </row>
    <row r="4" spans="1:13" ht="75" customHeight="1">
      <c r="A4" s="105">
        <v>2</v>
      </c>
      <c r="B4" s="112" t="s">
        <v>76</v>
      </c>
      <c r="C4" s="113"/>
      <c r="D4" s="114" t="s">
        <v>15</v>
      </c>
      <c r="E4" s="108">
        <v>0</v>
      </c>
      <c r="F4" s="108">
        <v>30</v>
      </c>
      <c r="G4" s="109">
        <v>50</v>
      </c>
      <c r="H4" s="110">
        <f t="shared" si="0"/>
        <v>80</v>
      </c>
      <c r="I4" s="115"/>
      <c r="J4" s="111"/>
      <c r="K4" s="111"/>
      <c r="L4" s="111"/>
      <c r="M4" s="111"/>
    </row>
    <row r="5" spans="1:13" ht="61.5" customHeight="1">
      <c r="A5" s="105">
        <v>3</v>
      </c>
      <c r="B5" s="116" t="s">
        <v>77</v>
      </c>
      <c r="C5" s="117"/>
      <c r="D5" s="118" t="s">
        <v>15</v>
      </c>
      <c r="E5" s="108">
        <v>0</v>
      </c>
      <c r="F5" s="108">
        <v>10</v>
      </c>
      <c r="G5" s="109">
        <v>0</v>
      </c>
      <c r="H5" s="110">
        <f t="shared" si="0"/>
        <v>10</v>
      </c>
      <c r="I5" s="119"/>
      <c r="J5" s="111"/>
      <c r="K5" s="111"/>
      <c r="L5" s="111"/>
      <c r="M5" s="111"/>
    </row>
    <row r="6" spans="1:13" ht="151.5" customHeight="1">
      <c r="A6" s="105">
        <v>4</v>
      </c>
      <c r="B6" s="116" t="s">
        <v>78</v>
      </c>
      <c r="C6" s="117"/>
      <c r="D6" s="118" t="s">
        <v>15</v>
      </c>
      <c r="E6" s="108">
        <v>0</v>
      </c>
      <c r="F6" s="108">
        <v>200</v>
      </c>
      <c r="G6" s="109">
        <v>200</v>
      </c>
      <c r="H6" s="110">
        <f t="shared" si="0"/>
        <v>400</v>
      </c>
      <c r="I6" s="119"/>
      <c r="J6" s="111"/>
      <c r="K6" s="111"/>
      <c r="L6" s="111"/>
      <c r="M6" s="111"/>
    </row>
    <row r="7" spans="1:13" ht="235.5" customHeight="1">
      <c r="A7" s="105">
        <v>5</v>
      </c>
      <c r="B7" s="116" t="s">
        <v>79</v>
      </c>
      <c r="C7" s="117"/>
      <c r="D7" s="118" t="s">
        <v>15</v>
      </c>
      <c r="E7" s="108">
        <v>250</v>
      </c>
      <c r="F7" s="108">
        <v>3000</v>
      </c>
      <c r="G7" s="109">
        <v>100</v>
      </c>
      <c r="H7" s="110">
        <f t="shared" si="0"/>
        <v>3350</v>
      </c>
      <c r="I7" s="119"/>
      <c r="J7" s="111"/>
      <c r="K7" s="111"/>
      <c r="L7" s="111"/>
      <c r="M7" s="111"/>
    </row>
    <row r="8" spans="1:13" ht="216.75" customHeight="1">
      <c r="A8" s="105">
        <v>6</v>
      </c>
      <c r="B8" s="120" t="s">
        <v>80</v>
      </c>
      <c r="C8" s="121"/>
      <c r="D8" s="114" t="s">
        <v>15</v>
      </c>
      <c r="E8" s="114">
        <v>0</v>
      </c>
      <c r="F8" s="114">
        <v>50</v>
      </c>
      <c r="G8" s="122">
        <v>0</v>
      </c>
      <c r="H8" s="110">
        <f t="shared" si="0"/>
        <v>50</v>
      </c>
      <c r="I8" s="115"/>
      <c r="J8" s="111"/>
      <c r="K8" s="111"/>
      <c r="L8" s="111"/>
      <c r="M8" s="111"/>
    </row>
    <row r="9" spans="1:13" ht="159.75" customHeight="1">
      <c r="A9" s="105">
        <v>7</v>
      </c>
      <c r="B9" s="120" t="s">
        <v>81</v>
      </c>
      <c r="C9" s="121"/>
      <c r="D9" s="114" t="s">
        <v>15</v>
      </c>
      <c r="E9" s="114">
        <v>100</v>
      </c>
      <c r="F9" s="114">
        <v>0</v>
      </c>
      <c r="G9" s="122">
        <v>100</v>
      </c>
      <c r="H9" s="110">
        <f t="shared" si="0"/>
        <v>200</v>
      </c>
      <c r="I9" s="115"/>
      <c r="J9" s="111"/>
      <c r="K9" s="111"/>
      <c r="L9" s="111"/>
      <c r="M9" s="111"/>
    </row>
    <row r="10" spans="1:13" ht="52.5" customHeight="1">
      <c r="A10" s="105">
        <v>8</v>
      </c>
      <c r="B10" s="123" t="s">
        <v>82</v>
      </c>
      <c r="C10" s="113"/>
      <c r="D10" s="114" t="s">
        <v>15</v>
      </c>
      <c r="E10" s="114">
        <v>0</v>
      </c>
      <c r="F10" s="114">
        <v>30</v>
      </c>
      <c r="G10" s="122">
        <v>50</v>
      </c>
      <c r="H10" s="110">
        <f t="shared" si="0"/>
        <v>80</v>
      </c>
      <c r="I10" s="115"/>
      <c r="J10" s="111"/>
      <c r="K10" s="111"/>
      <c r="L10" s="111"/>
      <c r="M10" s="111"/>
    </row>
    <row r="11" spans="1:13" s="40" customFormat="1" ht="43.5" customHeight="1">
      <c r="A11" s="260" t="s">
        <v>20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124">
        <f>SUM(L3:L10)</f>
        <v>0</v>
      </c>
      <c r="M11" s="124">
        <f>SUM(M3:M10)</f>
        <v>0</v>
      </c>
    </row>
  </sheetData>
  <sheetProtection selectLockedCells="1" selectUnlockedCells="1"/>
  <mergeCells count="2">
    <mergeCell ref="A1:N1"/>
    <mergeCell ref="A11:K11"/>
  </mergeCells>
  <printOptions/>
  <pageMargins left="0.25" right="0.25" top="0.75" bottom="0.75" header="0.5118110236220472" footer="0.5118110236220472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SheetLayoutView="100" zoomScalePageLayoutView="0" workbookViewId="0" topLeftCell="A1">
      <selection activeCell="J3" sqref="J3:N6"/>
    </sheetView>
  </sheetViews>
  <sheetFormatPr defaultColWidth="8.57421875" defaultRowHeight="36.75" customHeight="1"/>
  <cols>
    <col min="1" max="1" width="4.57421875" style="1" customWidth="1"/>
    <col min="2" max="2" width="40.00390625" style="1" customWidth="1"/>
    <col min="3" max="3" width="6.28125" style="1" customWidth="1"/>
    <col min="4" max="4" width="8.57421875" style="1" customWidth="1"/>
    <col min="5" max="5" width="6.8515625" style="1" customWidth="1"/>
    <col min="6" max="6" width="8.00390625" style="1" customWidth="1"/>
    <col min="7" max="7" width="7.7109375" style="3" customWidth="1"/>
    <col min="8" max="8" width="8.00390625" style="3" customWidth="1"/>
    <col min="9" max="9" width="8.57421875" style="1" customWidth="1"/>
    <col min="10" max="10" width="8.28125" style="1" customWidth="1"/>
    <col min="11" max="11" width="7.00390625" style="1" customWidth="1"/>
    <col min="12" max="12" width="7.8515625" style="1" customWidth="1"/>
    <col min="13" max="13" width="15.57421875" style="1" customWidth="1"/>
    <col min="14" max="14" width="14.7109375" style="1" customWidth="1"/>
    <col min="15" max="16384" width="8.57421875" style="1" customWidth="1"/>
  </cols>
  <sheetData>
    <row r="1" spans="1:14" s="77" customFormat="1" ht="30.75" customHeight="1">
      <c r="A1" s="261" t="s">
        <v>83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1:14" s="3" customFormat="1" ht="51" customHeight="1">
      <c r="A2" s="125" t="s">
        <v>1</v>
      </c>
      <c r="B2" s="126" t="s">
        <v>84</v>
      </c>
      <c r="C2" s="7" t="s">
        <v>85</v>
      </c>
      <c r="D2" s="7" t="s">
        <v>3</v>
      </c>
      <c r="E2" s="126" t="s">
        <v>4</v>
      </c>
      <c r="F2" s="126" t="s">
        <v>5</v>
      </c>
      <c r="G2" s="127" t="s">
        <v>6</v>
      </c>
      <c r="H2" s="127" t="s">
        <v>7</v>
      </c>
      <c r="I2" s="126" t="s">
        <v>8</v>
      </c>
      <c r="J2" s="7" t="s">
        <v>9</v>
      </c>
      <c r="K2" s="7" t="s">
        <v>22</v>
      </c>
      <c r="L2" s="7" t="s">
        <v>11</v>
      </c>
      <c r="M2" s="128" t="s">
        <v>12</v>
      </c>
      <c r="N2" s="7" t="s">
        <v>13</v>
      </c>
    </row>
    <row r="3" spans="1:14" ht="144" customHeight="1">
      <c r="A3" s="129">
        <v>1</v>
      </c>
      <c r="B3" s="130" t="s">
        <v>86</v>
      </c>
      <c r="C3" s="131" t="s">
        <v>87</v>
      </c>
      <c r="D3" s="132"/>
      <c r="E3" s="19" t="s">
        <v>15</v>
      </c>
      <c r="F3" s="19">
        <v>0</v>
      </c>
      <c r="G3" s="13">
        <v>0</v>
      </c>
      <c r="H3" s="13">
        <v>30</v>
      </c>
      <c r="I3" s="133">
        <f>F3+G3+H3</f>
        <v>30</v>
      </c>
      <c r="J3" s="16"/>
      <c r="K3" s="16"/>
      <c r="L3" s="134"/>
      <c r="M3" s="16"/>
      <c r="N3" s="16"/>
    </row>
    <row r="4" spans="1:14" ht="197.25" customHeight="1">
      <c r="A4" s="129">
        <v>2</v>
      </c>
      <c r="B4" s="135" t="s">
        <v>88</v>
      </c>
      <c r="C4" s="131" t="s">
        <v>89</v>
      </c>
      <c r="D4" s="132"/>
      <c r="E4" s="19" t="s">
        <v>15</v>
      </c>
      <c r="F4" s="19">
        <v>600</v>
      </c>
      <c r="G4" s="13">
        <v>600</v>
      </c>
      <c r="H4" s="13">
        <v>100</v>
      </c>
      <c r="I4" s="133">
        <f>F4+G4+H4</f>
        <v>1300</v>
      </c>
      <c r="J4" s="16"/>
      <c r="K4" s="16"/>
      <c r="L4" s="134"/>
      <c r="M4" s="16"/>
      <c r="N4" s="16"/>
    </row>
    <row r="5" spans="1:14" ht="154.5" customHeight="1">
      <c r="A5" s="87">
        <v>3</v>
      </c>
      <c r="B5" s="135" t="s">
        <v>90</v>
      </c>
      <c r="C5" s="136" t="s">
        <v>91</v>
      </c>
      <c r="D5" s="137"/>
      <c r="E5" s="19" t="s">
        <v>57</v>
      </c>
      <c r="F5" s="138">
        <v>1500</v>
      </c>
      <c r="G5" s="18">
        <v>1500</v>
      </c>
      <c r="H5" s="18">
        <v>1000</v>
      </c>
      <c r="I5" s="139">
        <f>F5+G5+H5</f>
        <v>4000</v>
      </c>
      <c r="J5" s="134"/>
      <c r="K5" s="16"/>
      <c r="L5" s="134"/>
      <c r="M5" s="16"/>
      <c r="N5" s="16"/>
    </row>
    <row r="6" spans="1:14" ht="259.5" customHeight="1">
      <c r="A6" s="129">
        <v>4</v>
      </c>
      <c r="B6" s="140" t="s">
        <v>92</v>
      </c>
      <c r="C6" s="81" t="s">
        <v>93</v>
      </c>
      <c r="D6" s="132"/>
      <c r="E6" s="19" t="s">
        <v>15</v>
      </c>
      <c r="F6" s="19">
        <v>300</v>
      </c>
      <c r="G6" s="13">
        <v>200</v>
      </c>
      <c r="H6" s="13">
        <v>500</v>
      </c>
      <c r="I6" s="133">
        <f>F6+G6+H6</f>
        <v>1000</v>
      </c>
      <c r="J6" s="16"/>
      <c r="K6" s="16"/>
      <c r="L6" s="134"/>
      <c r="M6" s="16"/>
      <c r="N6" s="16"/>
    </row>
    <row r="7" spans="1:14" s="40" customFormat="1" ht="36.75" customHeight="1">
      <c r="A7" s="244" t="s">
        <v>30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141">
        <f>SUM(M3:M6)</f>
        <v>0</v>
      </c>
      <c r="N7" s="141">
        <f>SUM(N3:N6)</f>
        <v>0</v>
      </c>
    </row>
  </sheetData>
  <sheetProtection selectLockedCells="1" selectUnlockedCells="1"/>
  <mergeCells count="2">
    <mergeCell ref="A1:N1"/>
    <mergeCell ref="A7:L7"/>
  </mergeCells>
  <printOptions/>
  <pageMargins left="0.25" right="0.25" top="0.75" bottom="0.75" header="0.5118110236220472" footer="0.5118110236220472"/>
  <pageSetup fitToHeight="0" fitToWidth="1"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SheetLayoutView="100" zoomScalePageLayoutView="0" workbookViewId="0" topLeftCell="A1">
      <selection activeCell="I3" sqref="I3:M21"/>
    </sheetView>
  </sheetViews>
  <sheetFormatPr defaultColWidth="8.57421875" defaultRowHeight="39.75" customHeight="1"/>
  <cols>
    <col min="1" max="1" width="4.28125" style="1" customWidth="1"/>
    <col min="2" max="2" width="37.8515625" style="1" customWidth="1"/>
    <col min="3" max="3" width="8.57421875" style="1" customWidth="1"/>
    <col min="4" max="4" width="6.140625" style="1" customWidth="1"/>
    <col min="5" max="5" width="8.57421875" style="1" customWidth="1"/>
    <col min="6" max="6" width="8.57421875" style="3" customWidth="1"/>
    <col min="7" max="7" width="7.140625" style="3" customWidth="1"/>
    <col min="8" max="8" width="7.28125" style="1" customWidth="1"/>
    <col min="9" max="9" width="11.57421875" style="1" customWidth="1"/>
    <col min="10" max="10" width="9.28125" style="1" customWidth="1"/>
    <col min="11" max="11" width="8.8515625" style="1" customWidth="1"/>
    <col min="12" max="12" width="13.00390625" style="1" customWidth="1"/>
    <col min="13" max="13" width="14.57421875" style="1" customWidth="1"/>
    <col min="14" max="16384" width="8.57421875" style="1" customWidth="1"/>
  </cols>
  <sheetData>
    <row r="1" spans="1:13" s="77" customFormat="1" ht="38.25" customHeight="1">
      <c r="A1" s="261" t="s">
        <v>94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s="3" customFormat="1" ht="51" customHeight="1">
      <c r="A2" s="126" t="s">
        <v>1</v>
      </c>
      <c r="B2" s="126" t="s">
        <v>84</v>
      </c>
      <c r="C2" s="7" t="s">
        <v>3</v>
      </c>
      <c r="D2" s="126" t="s">
        <v>4</v>
      </c>
      <c r="E2" s="126" t="s">
        <v>5</v>
      </c>
      <c r="F2" s="127" t="s">
        <v>6</v>
      </c>
      <c r="G2" s="127" t="s">
        <v>7</v>
      </c>
      <c r="H2" s="126" t="s">
        <v>8</v>
      </c>
      <c r="I2" s="7" t="s">
        <v>9</v>
      </c>
      <c r="J2" s="7" t="s">
        <v>22</v>
      </c>
      <c r="K2" s="7" t="s">
        <v>11</v>
      </c>
      <c r="L2" s="7" t="s">
        <v>12</v>
      </c>
      <c r="M2" s="7" t="s">
        <v>13</v>
      </c>
    </row>
    <row r="3" spans="1:13" ht="51" customHeight="1">
      <c r="A3" s="129">
        <v>1</v>
      </c>
      <c r="B3" s="140" t="s">
        <v>95</v>
      </c>
      <c r="C3" s="142"/>
      <c r="D3" s="19" t="s">
        <v>15</v>
      </c>
      <c r="E3" s="143">
        <v>300</v>
      </c>
      <c r="F3" s="13">
        <v>0</v>
      </c>
      <c r="G3" s="13">
        <v>100</v>
      </c>
      <c r="H3" s="133">
        <f aca="true" t="shared" si="0" ref="H3:H21">E3+F3+G3</f>
        <v>400</v>
      </c>
      <c r="I3" s="16"/>
      <c r="J3" s="16"/>
      <c r="K3" s="134"/>
      <c r="L3" s="16"/>
      <c r="M3" s="16"/>
    </row>
    <row r="4" spans="1:13" ht="51" customHeight="1">
      <c r="A4" s="129">
        <v>2</v>
      </c>
      <c r="B4" s="140" t="s">
        <v>96</v>
      </c>
      <c r="C4" s="142"/>
      <c r="D4" s="19" t="s">
        <v>15</v>
      </c>
      <c r="E4" s="143">
        <v>100</v>
      </c>
      <c r="F4" s="13">
        <v>0</v>
      </c>
      <c r="G4" s="13">
        <v>100</v>
      </c>
      <c r="H4" s="133">
        <f t="shared" si="0"/>
        <v>200</v>
      </c>
      <c r="I4" s="16"/>
      <c r="J4" s="16"/>
      <c r="K4" s="134"/>
      <c r="L4" s="16"/>
      <c r="M4" s="16"/>
    </row>
    <row r="5" spans="1:13" ht="51" customHeight="1">
      <c r="A5" s="129">
        <v>3</v>
      </c>
      <c r="B5" s="140" t="s">
        <v>97</v>
      </c>
      <c r="C5" s="142"/>
      <c r="D5" s="19" t="s">
        <v>15</v>
      </c>
      <c r="E5" s="143">
        <v>600</v>
      </c>
      <c r="F5" s="13">
        <v>0</v>
      </c>
      <c r="G5" s="13">
        <v>200</v>
      </c>
      <c r="H5" s="133">
        <f t="shared" si="0"/>
        <v>800</v>
      </c>
      <c r="I5" s="16"/>
      <c r="J5" s="16"/>
      <c r="K5" s="134"/>
      <c r="L5" s="16"/>
      <c r="M5" s="16"/>
    </row>
    <row r="6" spans="1:13" ht="51" customHeight="1">
      <c r="A6" s="129">
        <v>4</v>
      </c>
      <c r="B6" s="140" t="s">
        <v>98</v>
      </c>
      <c r="C6" s="142"/>
      <c r="D6" s="19" t="s">
        <v>15</v>
      </c>
      <c r="E6" s="143">
        <v>100</v>
      </c>
      <c r="F6" s="13">
        <v>0</v>
      </c>
      <c r="G6" s="13">
        <v>50</v>
      </c>
      <c r="H6" s="133">
        <f t="shared" si="0"/>
        <v>150</v>
      </c>
      <c r="I6" s="16"/>
      <c r="J6" s="16"/>
      <c r="K6" s="134"/>
      <c r="L6" s="16"/>
      <c r="M6" s="16"/>
    </row>
    <row r="7" spans="1:13" ht="51" customHeight="1">
      <c r="A7" s="129">
        <v>5</v>
      </c>
      <c r="B7" s="140" t="s">
        <v>99</v>
      </c>
      <c r="C7" s="142"/>
      <c r="D7" s="19" t="s">
        <v>15</v>
      </c>
      <c r="E7" s="143">
        <v>30</v>
      </c>
      <c r="F7" s="13">
        <v>10</v>
      </c>
      <c r="G7" s="13">
        <v>20</v>
      </c>
      <c r="H7" s="133">
        <f t="shared" si="0"/>
        <v>60</v>
      </c>
      <c r="I7" s="16"/>
      <c r="J7" s="16"/>
      <c r="K7" s="134"/>
      <c r="L7" s="16"/>
      <c r="M7" s="16"/>
    </row>
    <row r="8" spans="1:13" ht="51" customHeight="1">
      <c r="A8" s="129">
        <v>6</v>
      </c>
      <c r="B8" s="140" t="s">
        <v>100</v>
      </c>
      <c r="C8" s="142"/>
      <c r="D8" s="19" t="s">
        <v>15</v>
      </c>
      <c r="E8" s="143">
        <v>25</v>
      </c>
      <c r="F8" s="13">
        <v>10</v>
      </c>
      <c r="G8" s="13">
        <v>15</v>
      </c>
      <c r="H8" s="133">
        <f t="shared" si="0"/>
        <v>50</v>
      </c>
      <c r="I8" s="16"/>
      <c r="J8" s="16"/>
      <c r="K8" s="134"/>
      <c r="L8" s="16"/>
      <c r="M8" s="16"/>
    </row>
    <row r="9" spans="1:13" ht="51" customHeight="1">
      <c r="A9" s="129">
        <v>7</v>
      </c>
      <c r="B9" s="140" t="s">
        <v>101</v>
      </c>
      <c r="C9" s="142"/>
      <c r="D9" s="19" t="s">
        <v>15</v>
      </c>
      <c r="E9" s="143">
        <v>25</v>
      </c>
      <c r="F9" s="13">
        <v>10</v>
      </c>
      <c r="G9" s="13">
        <v>15</v>
      </c>
      <c r="H9" s="133">
        <f t="shared" si="0"/>
        <v>50</v>
      </c>
      <c r="I9" s="16"/>
      <c r="J9" s="16"/>
      <c r="K9" s="134"/>
      <c r="L9" s="16"/>
      <c r="M9" s="16"/>
    </row>
    <row r="10" spans="1:13" ht="51" customHeight="1">
      <c r="A10" s="129">
        <v>8</v>
      </c>
      <c r="B10" s="140" t="s">
        <v>102</v>
      </c>
      <c r="C10" s="142"/>
      <c r="D10" s="19" t="s">
        <v>15</v>
      </c>
      <c r="E10" s="143">
        <v>20</v>
      </c>
      <c r="F10" s="13">
        <v>0</v>
      </c>
      <c r="G10" s="13">
        <v>10</v>
      </c>
      <c r="H10" s="133">
        <f t="shared" si="0"/>
        <v>30</v>
      </c>
      <c r="I10" s="16"/>
      <c r="J10" s="16"/>
      <c r="K10" s="134"/>
      <c r="L10" s="16"/>
      <c r="M10" s="16"/>
    </row>
    <row r="11" spans="1:13" ht="63.75" customHeight="1">
      <c r="A11" s="129">
        <v>9</v>
      </c>
      <c r="B11" s="140" t="s">
        <v>103</v>
      </c>
      <c r="C11" s="142"/>
      <c r="D11" s="19" t="s">
        <v>15</v>
      </c>
      <c r="E11" s="143">
        <v>200</v>
      </c>
      <c r="F11" s="13">
        <v>0</v>
      </c>
      <c r="G11" s="13">
        <v>60</v>
      </c>
      <c r="H11" s="133">
        <f t="shared" si="0"/>
        <v>260</v>
      </c>
      <c r="I11" s="16"/>
      <c r="J11" s="16"/>
      <c r="K11" s="134"/>
      <c r="L11" s="16"/>
      <c r="M11" s="16"/>
    </row>
    <row r="12" spans="1:13" ht="63.75" customHeight="1">
      <c r="A12" s="129">
        <v>10</v>
      </c>
      <c r="B12" s="140" t="s">
        <v>104</v>
      </c>
      <c r="C12" s="142"/>
      <c r="D12" s="19" t="s">
        <v>15</v>
      </c>
      <c r="E12" s="143">
        <v>700</v>
      </c>
      <c r="F12" s="13">
        <v>0</v>
      </c>
      <c r="G12" s="13">
        <v>300</v>
      </c>
      <c r="H12" s="133">
        <f t="shared" si="0"/>
        <v>1000</v>
      </c>
      <c r="I12" s="16"/>
      <c r="J12" s="16"/>
      <c r="K12" s="134"/>
      <c r="L12" s="16"/>
      <c r="M12" s="16"/>
    </row>
    <row r="13" spans="1:13" ht="51" customHeight="1">
      <c r="A13" s="129">
        <v>11</v>
      </c>
      <c r="B13" s="140" t="s">
        <v>105</v>
      </c>
      <c r="C13" s="142"/>
      <c r="D13" s="19" t="s">
        <v>15</v>
      </c>
      <c r="E13" s="143">
        <v>1500</v>
      </c>
      <c r="F13" s="13">
        <v>0</v>
      </c>
      <c r="G13" s="13">
        <v>100</v>
      </c>
      <c r="H13" s="133">
        <f t="shared" si="0"/>
        <v>1600</v>
      </c>
      <c r="I13" s="16"/>
      <c r="J13" s="16"/>
      <c r="K13" s="134"/>
      <c r="L13" s="16"/>
      <c r="M13" s="16"/>
    </row>
    <row r="14" spans="1:13" ht="63.75" customHeight="1">
      <c r="A14" s="129">
        <v>12</v>
      </c>
      <c r="B14" s="140" t="s">
        <v>106</v>
      </c>
      <c r="C14" s="142"/>
      <c r="D14" s="19" t="s">
        <v>15</v>
      </c>
      <c r="E14" s="143">
        <v>30</v>
      </c>
      <c r="F14" s="13">
        <v>10</v>
      </c>
      <c r="G14" s="13">
        <v>20</v>
      </c>
      <c r="H14" s="133">
        <f t="shared" si="0"/>
        <v>60</v>
      </c>
      <c r="I14" s="16"/>
      <c r="J14" s="16"/>
      <c r="K14" s="134"/>
      <c r="L14" s="16"/>
      <c r="M14" s="16"/>
    </row>
    <row r="15" spans="1:13" ht="63.75" customHeight="1">
      <c r="A15" s="129">
        <v>13</v>
      </c>
      <c r="B15" s="140" t="s">
        <v>107</v>
      </c>
      <c r="C15" s="142"/>
      <c r="D15" s="19" t="s">
        <v>15</v>
      </c>
      <c r="E15" s="143">
        <v>20</v>
      </c>
      <c r="F15" s="13">
        <v>10</v>
      </c>
      <c r="G15" s="13">
        <v>10</v>
      </c>
      <c r="H15" s="133">
        <f t="shared" si="0"/>
        <v>40</v>
      </c>
      <c r="I15" s="16"/>
      <c r="J15" s="16"/>
      <c r="K15" s="134"/>
      <c r="L15" s="16"/>
      <c r="M15" s="16"/>
    </row>
    <row r="16" spans="1:13" ht="178.5" customHeight="1">
      <c r="A16" s="129">
        <v>14</v>
      </c>
      <c r="B16" s="140" t="s">
        <v>108</v>
      </c>
      <c r="C16" s="142"/>
      <c r="D16" s="19" t="s">
        <v>15</v>
      </c>
      <c r="E16" s="143">
        <v>100</v>
      </c>
      <c r="F16" s="13">
        <v>0</v>
      </c>
      <c r="G16" s="13">
        <v>0</v>
      </c>
      <c r="H16" s="133">
        <f t="shared" si="0"/>
        <v>100</v>
      </c>
      <c r="I16" s="16"/>
      <c r="J16" s="16"/>
      <c r="K16" s="134"/>
      <c r="L16" s="16"/>
      <c r="M16" s="16"/>
    </row>
    <row r="17" spans="1:13" ht="178.5" customHeight="1">
      <c r="A17" s="129">
        <v>15</v>
      </c>
      <c r="B17" s="140" t="s">
        <v>109</v>
      </c>
      <c r="C17" s="142"/>
      <c r="D17" s="19" t="s">
        <v>15</v>
      </c>
      <c r="E17" s="143">
        <v>50</v>
      </c>
      <c r="F17" s="13">
        <v>0</v>
      </c>
      <c r="G17" s="13">
        <v>0</v>
      </c>
      <c r="H17" s="133">
        <f t="shared" si="0"/>
        <v>50</v>
      </c>
      <c r="I17" s="16"/>
      <c r="J17" s="16"/>
      <c r="K17" s="134"/>
      <c r="L17" s="16"/>
      <c r="M17" s="16"/>
    </row>
    <row r="18" spans="1:13" ht="204" customHeight="1">
      <c r="A18" s="129">
        <v>16</v>
      </c>
      <c r="B18" s="140" t="s">
        <v>110</v>
      </c>
      <c r="C18" s="142"/>
      <c r="D18" s="19" t="s">
        <v>15</v>
      </c>
      <c r="E18" s="143">
        <v>50</v>
      </c>
      <c r="F18" s="13">
        <v>10</v>
      </c>
      <c r="G18" s="13">
        <v>10</v>
      </c>
      <c r="H18" s="133">
        <f t="shared" si="0"/>
        <v>70</v>
      </c>
      <c r="I18" s="16"/>
      <c r="J18" s="16"/>
      <c r="K18" s="134"/>
      <c r="L18" s="16"/>
      <c r="M18" s="16"/>
    </row>
    <row r="19" spans="1:13" ht="235.5" customHeight="1">
      <c r="A19" s="129">
        <v>17</v>
      </c>
      <c r="B19" s="144" t="s">
        <v>111</v>
      </c>
      <c r="C19" s="86"/>
      <c r="D19" s="145" t="s">
        <v>15</v>
      </c>
      <c r="E19" s="145">
        <v>20</v>
      </c>
      <c r="F19" s="60">
        <v>0</v>
      </c>
      <c r="G19" s="18">
        <v>0</v>
      </c>
      <c r="H19" s="133">
        <f t="shared" si="0"/>
        <v>20</v>
      </c>
      <c r="I19" s="146"/>
      <c r="J19" s="16"/>
      <c r="K19" s="134"/>
      <c r="L19" s="16"/>
      <c r="M19" s="16"/>
    </row>
    <row r="20" spans="1:13" s="152" customFormat="1" ht="216.75" customHeight="1">
      <c r="A20" s="129">
        <v>18</v>
      </c>
      <c r="B20" s="147" t="s">
        <v>112</v>
      </c>
      <c r="C20" s="83"/>
      <c r="D20" s="18" t="s">
        <v>15</v>
      </c>
      <c r="E20" s="18">
        <v>0</v>
      </c>
      <c r="F20" s="18">
        <v>0</v>
      </c>
      <c r="G20" s="148">
        <v>100</v>
      </c>
      <c r="H20" s="133">
        <f t="shared" si="0"/>
        <v>100</v>
      </c>
      <c r="I20" s="149"/>
      <c r="J20" s="150"/>
      <c r="K20" s="151"/>
      <c r="L20" s="16"/>
      <c r="M20" s="16"/>
    </row>
    <row r="21" spans="1:13" ht="216.75" customHeight="1">
      <c r="A21" s="129">
        <v>19</v>
      </c>
      <c r="B21" s="153" t="s">
        <v>113</v>
      </c>
      <c r="C21" s="82"/>
      <c r="D21" s="19" t="s">
        <v>15</v>
      </c>
      <c r="E21" s="19">
        <v>200</v>
      </c>
      <c r="F21" s="18">
        <v>0</v>
      </c>
      <c r="G21" s="148">
        <v>200</v>
      </c>
      <c r="H21" s="133">
        <f t="shared" si="0"/>
        <v>400</v>
      </c>
      <c r="I21" s="146"/>
      <c r="J21" s="16"/>
      <c r="K21" s="134"/>
      <c r="L21" s="16"/>
      <c r="M21" s="16"/>
    </row>
    <row r="22" spans="1:13" s="40" customFormat="1" ht="39.75" customHeight="1">
      <c r="A22" s="262" t="s">
        <v>30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141">
        <f>SUM(L3:L21)</f>
        <v>0</v>
      </c>
      <c r="M22" s="141">
        <f>SUM(M3:M21)</f>
        <v>0</v>
      </c>
    </row>
  </sheetData>
  <sheetProtection selectLockedCells="1" selectUnlockedCells="1"/>
  <mergeCells count="2">
    <mergeCell ref="A1:M1"/>
    <mergeCell ref="A22:K22"/>
  </mergeCells>
  <printOptions/>
  <pageMargins left="0.31527777777777777" right="0.31527777777777777" top="0.7479166666666667" bottom="0.7479166666666667" header="0.5118110236220472" footer="0.5118110236220472"/>
  <pageSetup fitToHeight="0" fitToWidth="1"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SheetLayoutView="100" zoomScalePageLayoutView="0" workbookViewId="0" topLeftCell="A1">
      <selection activeCell="A1" sqref="A1:N1"/>
    </sheetView>
  </sheetViews>
  <sheetFormatPr defaultColWidth="8.57421875" defaultRowHeight="33" customHeight="1"/>
  <cols>
    <col min="1" max="1" width="4.28125" style="1" customWidth="1"/>
    <col min="2" max="2" width="39.421875" style="1" customWidth="1"/>
    <col min="3" max="3" width="8.8515625" style="1" customWidth="1"/>
    <col min="4" max="4" width="11.7109375" style="1" customWidth="1"/>
    <col min="5" max="5" width="6.28125" style="1" customWidth="1"/>
    <col min="6" max="6" width="8.140625" style="1" customWidth="1"/>
    <col min="7" max="7" width="7.57421875" style="3" customWidth="1"/>
    <col min="8" max="8" width="9.8515625" style="3" customWidth="1"/>
    <col min="9" max="9" width="7.140625" style="1" customWidth="1"/>
    <col min="10" max="10" width="8.8515625" style="1" customWidth="1"/>
    <col min="11" max="11" width="7.8515625" style="1" customWidth="1"/>
    <col min="12" max="12" width="10.421875" style="1" customWidth="1"/>
    <col min="13" max="13" width="13.421875" style="1" customWidth="1"/>
    <col min="14" max="14" width="11.421875" style="1" customWidth="1"/>
    <col min="15" max="16384" width="8.57421875" style="1" customWidth="1"/>
  </cols>
  <sheetData>
    <row r="1" spans="1:14" s="77" customFormat="1" ht="30.75" customHeight="1">
      <c r="A1" s="276" t="s">
        <v>166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s="3" customFormat="1" ht="105" customHeight="1">
      <c r="A2" s="78" t="s">
        <v>1</v>
      </c>
      <c r="B2" s="154" t="s">
        <v>2</v>
      </c>
      <c r="C2" s="78" t="s">
        <v>54</v>
      </c>
      <c r="D2" s="55" t="s">
        <v>3</v>
      </c>
      <c r="E2" s="78" t="s">
        <v>4</v>
      </c>
      <c r="F2" s="78" t="s">
        <v>5</v>
      </c>
      <c r="G2" s="79" t="s">
        <v>6</v>
      </c>
      <c r="H2" s="79" t="s">
        <v>7</v>
      </c>
      <c r="I2" s="78" t="s">
        <v>8</v>
      </c>
      <c r="J2" s="80" t="s">
        <v>9</v>
      </c>
      <c r="K2" s="80" t="s">
        <v>22</v>
      </c>
      <c r="L2" s="80" t="s">
        <v>11</v>
      </c>
      <c r="M2" s="80" t="s">
        <v>12</v>
      </c>
      <c r="N2" s="80" t="s">
        <v>13</v>
      </c>
    </row>
    <row r="3" spans="1:14" ht="254.25" customHeight="1">
      <c r="A3" s="155">
        <v>1</v>
      </c>
      <c r="B3" s="153" t="s">
        <v>114</v>
      </c>
      <c r="C3" s="156"/>
      <c r="D3" s="156"/>
      <c r="E3" s="157" t="s">
        <v>15</v>
      </c>
      <c r="F3" s="158">
        <v>1</v>
      </c>
      <c r="G3" s="159">
        <v>2</v>
      </c>
      <c r="H3" s="159">
        <v>1</v>
      </c>
      <c r="I3" s="139">
        <f>F3+G3+H3</f>
        <v>4</v>
      </c>
      <c r="J3" s="146"/>
      <c r="K3" s="146"/>
      <c r="L3" s="146"/>
      <c r="M3" s="146"/>
      <c r="N3" s="146"/>
    </row>
    <row r="4" spans="1:14" ht="57" customHeight="1">
      <c r="A4" s="263">
        <v>2</v>
      </c>
      <c r="B4" s="264" t="s">
        <v>115</v>
      </c>
      <c r="C4" s="156">
        <v>7</v>
      </c>
      <c r="D4" s="156"/>
      <c r="E4" s="157" t="s">
        <v>15</v>
      </c>
      <c r="F4" s="161">
        <v>10</v>
      </c>
      <c r="G4" s="162">
        <v>5</v>
      </c>
      <c r="H4" s="162">
        <v>3</v>
      </c>
      <c r="I4" s="139">
        <f>F4+G4+H4</f>
        <v>18</v>
      </c>
      <c r="J4" s="134"/>
      <c r="K4" s="146"/>
      <c r="L4" s="146"/>
      <c r="M4" s="146"/>
      <c r="N4" s="146"/>
    </row>
    <row r="5" spans="1:14" ht="36.75" customHeight="1">
      <c r="A5" s="263"/>
      <c r="B5" s="264"/>
      <c r="C5" s="163">
        <v>8</v>
      </c>
      <c r="D5" s="163"/>
      <c r="E5" s="157" t="s">
        <v>15</v>
      </c>
      <c r="F5" s="161">
        <v>10</v>
      </c>
      <c r="G5" s="162">
        <v>5</v>
      </c>
      <c r="H5" s="162">
        <v>3</v>
      </c>
      <c r="I5" s="139">
        <f>F5+G5+H5</f>
        <v>18</v>
      </c>
      <c r="J5" s="134"/>
      <c r="K5" s="146"/>
      <c r="L5" s="146"/>
      <c r="M5" s="146"/>
      <c r="N5" s="146"/>
    </row>
    <row r="6" spans="1:14" ht="27.75" customHeight="1">
      <c r="A6" s="263"/>
      <c r="B6" s="264"/>
      <c r="C6" s="89">
        <v>9</v>
      </c>
      <c r="D6" s="89"/>
      <c r="E6" s="157" t="s">
        <v>15</v>
      </c>
      <c r="F6" s="161">
        <v>10</v>
      </c>
      <c r="G6" s="162">
        <v>5</v>
      </c>
      <c r="H6" s="162">
        <v>1</v>
      </c>
      <c r="I6" s="139">
        <f>F6+G6+H6</f>
        <v>16</v>
      </c>
      <c r="J6" s="134"/>
      <c r="K6" s="146"/>
      <c r="L6" s="146"/>
      <c r="M6" s="146"/>
      <c r="N6" s="146"/>
    </row>
    <row r="7" spans="1:14" s="40" customFormat="1" ht="33" customHeight="1">
      <c r="A7" s="265" t="s">
        <v>30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166">
        <f>SUM(M3:M6)</f>
        <v>0</v>
      </c>
      <c r="N7" s="167">
        <f>SUM(N3:N6)</f>
        <v>0</v>
      </c>
    </row>
  </sheetData>
  <sheetProtection selectLockedCells="1" selectUnlockedCells="1"/>
  <mergeCells count="4">
    <mergeCell ref="A1:N1"/>
    <mergeCell ref="A4:A6"/>
    <mergeCell ref="B4:B6"/>
    <mergeCell ref="A7:L7"/>
  </mergeCells>
  <printOptions/>
  <pageMargins left="0.25" right="0.25" top="0.75" bottom="0.75" header="0.5118110236220472" footer="0.5118110236220472"/>
  <pageSetup fitToHeight="0" fitToWidth="1" horizontalDpi="300" verticalDpi="300" orientation="landscape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57421875" style="0" customWidth="1"/>
    <col min="2" max="2" width="33.140625" style="0" customWidth="1"/>
    <col min="13" max="13" width="17.421875" style="0" customWidth="1"/>
    <col min="14" max="14" width="22.421875" style="0" customWidth="1"/>
  </cols>
  <sheetData>
    <row r="2" spans="1:2" ht="15.75">
      <c r="A2" s="278" t="s">
        <v>163</v>
      </c>
      <c r="B2" s="277"/>
    </row>
    <row r="4" spans="1:14" ht="51">
      <c r="A4" s="78" t="s">
        <v>1</v>
      </c>
      <c r="B4" s="154" t="s">
        <v>2</v>
      </c>
      <c r="C4" s="78" t="s">
        <v>54</v>
      </c>
      <c r="D4" s="55" t="s">
        <v>3</v>
      </c>
      <c r="E4" s="78" t="s">
        <v>4</v>
      </c>
      <c r="F4" s="78" t="s">
        <v>5</v>
      </c>
      <c r="G4" s="79" t="s">
        <v>6</v>
      </c>
      <c r="H4" s="79" t="s">
        <v>7</v>
      </c>
      <c r="I4" s="78" t="s">
        <v>8</v>
      </c>
      <c r="J4" s="80" t="s">
        <v>9</v>
      </c>
      <c r="K4" s="80" t="s">
        <v>22</v>
      </c>
      <c r="L4" s="80" t="s">
        <v>11</v>
      </c>
      <c r="M4" s="80" t="s">
        <v>12</v>
      </c>
      <c r="N4" s="80" t="s">
        <v>13</v>
      </c>
    </row>
    <row r="5" spans="1:14" ht="64.5" customHeight="1">
      <c r="A5" s="83">
        <v>1</v>
      </c>
      <c r="B5" s="164" t="s">
        <v>116</v>
      </c>
      <c r="C5" s="165"/>
      <c r="D5" s="99"/>
      <c r="E5" s="157" t="s">
        <v>15</v>
      </c>
      <c r="F5" s="159">
        <v>0</v>
      </c>
      <c r="G5" s="159">
        <v>10</v>
      </c>
      <c r="H5" s="162">
        <v>0</v>
      </c>
      <c r="I5" s="139">
        <f>F5+G5+H5</f>
        <v>10</v>
      </c>
      <c r="J5" s="63"/>
      <c r="K5" s="146"/>
      <c r="L5" s="146"/>
      <c r="M5" s="146"/>
      <c r="N5" s="146"/>
    </row>
    <row r="6" spans="1:14" ht="15.75">
      <c r="A6" s="265" t="s">
        <v>30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166"/>
      <c r="N6" s="167"/>
    </row>
  </sheetData>
  <sheetProtection/>
  <mergeCells count="1">
    <mergeCell ref="A6:L6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38.57421875" style="0" customWidth="1"/>
  </cols>
  <sheetData>
    <row r="2" ht="15.75">
      <c r="A2" s="278" t="s">
        <v>164</v>
      </c>
    </row>
    <row r="4" spans="1:14" ht="51">
      <c r="A4" s="78" t="s">
        <v>1</v>
      </c>
      <c r="B4" s="154" t="s">
        <v>2</v>
      </c>
      <c r="C4" s="78" t="s">
        <v>54</v>
      </c>
      <c r="D4" s="55" t="s">
        <v>3</v>
      </c>
      <c r="E4" s="78" t="s">
        <v>4</v>
      </c>
      <c r="F4" s="78" t="s">
        <v>5</v>
      </c>
      <c r="G4" s="79" t="s">
        <v>6</v>
      </c>
      <c r="H4" s="79" t="s">
        <v>7</v>
      </c>
      <c r="I4" s="78" t="s">
        <v>8</v>
      </c>
      <c r="J4" s="80" t="s">
        <v>9</v>
      </c>
      <c r="K4" s="80" t="s">
        <v>22</v>
      </c>
      <c r="L4" s="80" t="s">
        <v>11</v>
      </c>
      <c r="M4" s="80" t="s">
        <v>12</v>
      </c>
      <c r="N4" s="80" t="s">
        <v>13</v>
      </c>
    </row>
    <row r="5" spans="1:14" ht="53.25" customHeight="1">
      <c r="A5" s="83">
        <v>1</v>
      </c>
      <c r="B5" s="164" t="s">
        <v>117</v>
      </c>
      <c r="C5" s="165"/>
      <c r="D5" s="99"/>
      <c r="E5" s="157" t="s">
        <v>15</v>
      </c>
      <c r="F5" s="159">
        <v>0</v>
      </c>
      <c r="G5" s="159">
        <v>10</v>
      </c>
      <c r="H5" s="162">
        <v>0</v>
      </c>
      <c r="I5" s="139">
        <f>F5+G5+H5</f>
        <v>10</v>
      </c>
      <c r="J5" s="63"/>
      <c r="K5" s="146"/>
      <c r="L5" s="146"/>
      <c r="M5" s="146"/>
      <c r="N5" s="146"/>
    </row>
    <row r="6" spans="1:14" ht="15.75">
      <c r="A6" s="265" t="s">
        <v>30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166"/>
      <c r="N6" s="167"/>
    </row>
  </sheetData>
  <sheetProtection/>
  <mergeCells count="1">
    <mergeCell ref="A6:L6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34.8515625" style="0" customWidth="1"/>
    <col min="13" max="13" width="14.140625" style="0" customWidth="1"/>
    <col min="14" max="14" width="15.421875" style="0" customWidth="1"/>
  </cols>
  <sheetData>
    <row r="2" ht="15.75">
      <c r="A2" s="278" t="s">
        <v>165</v>
      </c>
    </row>
    <row r="4" spans="1:14" ht="51">
      <c r="A4" s="78" t="s">
        <v>1</v>
      </c>
      <c r="B4" s="154" t="s">
        <v>2</v>
      </c>
      <c r="C4" s="78" t="s">
        <v>54</v>
      </c>
      <c r="D4" s="55" t="s">
        <v>3</v>
      </c>
      <c r="E4" s="78" t="s">
        <v>4</v>
      </c>
      <c r="F4" s="78" t="s">
        <v>5</v>
      </c>
      <c r="G4" s="79" t="s">
        <v>6</v>
      </c>
      <c r="H4" s="79" t="s">
        <v>7</v>
      </c>
      <c r="I4" s="78" t="s">
        <v>8</v>
      </c>
      <c r="J4" s="80" t="s">
        <v>9</v>
      </c>
      <c r="K4" s="80" t="s">
        <v>22</v>
      </c>
      <c r="L4" s="80" t="s">
        <v>11</v>
      </c>
      <c r="M4" s="80" t="s">
        <v>12</v>
      </c>
      <c r="N4" s="80" t="s">
        <v>13</v>
      </c>
    </row>
    <row r="5" spans="1:14" ht="33.75" customHeight="1">
      <c r="A5" s="83">
        <v>1</v>
      </c>
      <c r="B5" s="164" t="s">
        <v>118</v>
      </c>
      <c r="C5" s="165"/>
      <c r="D5" s="99"/>
      <c r="E5" s="157" t="s">
        <v>15</v>
      </c>
      <c r="F5" s="159">
        <v>2</v>
      </c>
      <c r="G5" s="159">
        <v>2</v>
      </c>
      <c r="H5" s="162">
        <v>2</v>
      </c>
      <c r="I5" s="139">
        <f>F5+G5+H5</f>
        <v>6</v>
      </c>
      <c r="J5" s="63"/>
      <c r="K5" s="146"/>
      <c r="L5" s="146"/>
      <c r="M5" s="146"/>
      <c r="N5" s="146"/>
    </row>
    <row r="6" spans="1:14" ht="15.75">
      <c r="A6" s="265" t="s">
        <v>30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166"/>
      <c r="N6" s="167"/>
    </row>
  </sheetData>
  <sheetProtection/>
  <mergeCells count="1">
    <mergeCell ref="A6:L6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zoomScaleSheetLayoutView="100" zoomScalePageLayoutView="0" workbookViewId="0" topLeftCell="A1">
      <selection activeCell="B3" sqref="B3"/>
    </sheetView>
  </sheetViews>
  <sheetFormatPr defaultColWidth="8.57421875" defaultRowHeight="37.5" customHeight="1"/>
  <cols>
    <col min="1" max="1" width="4.8515625" style="1" customWidth="1"/>
    <col min="2" max="2" width="48.8515625" style="1" customWidth="1"/>
    <col min="3" max="3" width="22.00390625" style="1" customWidth="1"/>
    <col min="4" max="4" width="5.57421875" style="1" customWidth="1"/>
    <col min="5" max="5" width="8.57421875" style="1" customWidth="1"/>
    <col min="6" max="7" width="8.57421875" style="3" customWidth="1"/>
    <col min="8" max="8" width="15.00390625" style="1" customWidth="1"/>
    <col min="9" max="9" width="8.57421875" style="1" customWidth="1"/>
    <col min="10" max="10" width="10.57421875" style="1" customWidth="1"/>
    <col min="11" max="11" width="8.57421875" style="1" customWidth="1"/>
    <col min="12" max="12" width="15.421875" style="1" customWidth="1"/>
    <col min="13" max="13" width="11.57421875" style="1" customWidth="1"/>
    <col min="14" max="16384" width="8.57421875" style="1" customWidth="1"/>
  </cols>
  <sheetData>
    <row r="1" spans="1:13" s="77" customFormat="1" ht="33" customHeight="1">
      <c r="A1" s="261" t="s">
        <v>119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s="3" customFormat="1" ht="51" customHeight="1">
      <c r="A2" s="125" t="s">
        <v>1</v>
      </c>
      <c r="B2" s="5" t="s">
        <v>84</v>
      </c>
      <c r="C2" s="9" t="s">
        <v>3</v>
      </c>
      <c r="D2" s="5" t="s">
        <v>4</v>
      </c>
      <c r="E2" s="5" t="s">
        <v>5</v>
      </c>
      <c r="F2" s="8" t="s">
        <v>6</v>
      </c>
      <c r="G2" s="168" t="s">
        <v>7</v>
      </c>
      <c r="H2" s="126" t="s">
        <v>8</v>
      </c>
      <c r="I2" s="7" t="s">
        <v>9</v>
      </c>
      <c r="J2" s="7" t="s">
        <v>22</v>
      </c>
      <c r="K2" s="7" t="s">
        <v>11</v>
      </c>
      <c r="L2" s="7" t="s">
        <v>12</v>
      </c>
      <c r="M2" s="7" t="s">
        <v>13</v>
      </c>
    </row>
    <row r="3" spans="1:15" ht="165" customHeight="1">
      <c r="A3" s="169">
        <v>1</v>
      </c>
      <c r="B3" s="170" t="s">
        <v>120</v>
      </c>
      <c r="C3" s="132"/>
      <c r="D3" s="19" t="s">
        <v>15</v>
      </c>
      <c r="E3" s="143">
        <v>60</v>
      </c>
      <c r="F3" s="13">
        <v>90</v>
      </c>
      <c r="G3" s="171">
        <v>90</v>
      </c>
      <c r="H3" s="133">
        <f>E3+F3+G3</f>
        <v>240</v>
      </c>
      <c r="I3" s="16"/>
      <c r="J3" s="16"/>
      <c r="K3" s="134"/>
      <c r="L3" s="16"/>
      <c r="M3" s="16"/>
      <c r="N3" s="172"/>
      <c r="O3" s="172"/>
    </row>
    <row r="4" spans="1:15" ht="211.5" customHeight="1">
      <c r="A4" s="173">
        <v>2</v>
      </c>
      <c r="B4" s="174" t="s">
        <v>121</v>
      </c>
      <c r="C4" s="175"/>
      <c r="D4" s="19" t="s">
        <v>15</v>
      </c>
      <c r="E4" s="176">
        <v>60</v>
      </c>
      <c r="F4" s="13">
        <v>90</v>
      </c>
      <c r="G4" s="171">
        <v>90</v>
      </c>
      <c r="H4" s="133">
        <f>E4+F4+G4</f>
        <v>240</v>
      </c>
      <c r="I4" s="22"/>
      <c r="J4" s="16"/>
      <c r="K4" s="134"/>
      <c r="L4" s="16"/>
      <c r="M4" s="16"/>
      <c r="N4" s="172"/>
      <c r="O4" s="172"/>
    </row>
    <row r="5" spans="1:15" ht="217.5" customHeight="1">
      <c r="A5" s="169">
        <v>3</v>
      </c>
      <c r="B5" s="170" t="s">
        <v>122</v>
      </c>
      <c r="C5" s="132"/>
      <c r="D5" s="19" t="s">
        <v>15</v>
      </c>
      <c r="E5" s="143">
        <v>30</v>
      </c>
      <c r="F5" s="13">
        <v>35</v>
      </c>
      <c r="G5" s="171">
        <v>35</v>
      </c>
      <c r="H5" s="133">
        <f>E5+F5+G5</f>
        <v>100</v>
      </c>
      <c r="I5" s="22"/>
      <c r="J5" s="16"/>
      <c r="K5" s="134"/>
      <c r="L5" s="16"/>
      <c r="M5" s="16"/>
      <c r="N5" s="172"/>
      <c r="O5" s="172"/>
    </row>
    <row r="6" spans="1:15" ht="70.5" customHeight="1">
      <c r="A6" s="129">
        <v>4</v>
      </c>
      <c r="B6" s="88" t="s">
        <v>123</v>
      </c>
      <c r="C6" s="177"/>
      <c r="D6" s="19" t="s">
        <v>15</v>
      </c>
      <c r="E6" s="13">
        <v>5</v>
      </c>
      <c r="F6" s="13">
        <v>5</v>
      </c>
      <c r="G6" s="171">
        <v>5</v>
      </c>
      <c r="H6" s="133">
        <f>E6+F6+G6</f>
        <v>15</v>
      </c>
      <c r="I6" s="151"/>
      <c r="J6" s="16"/>
      <c r="K6" s="134"/>
      <c r="L6" s="16"/>
      <c r="M6" s="16"/>
      <c r="N6" s="172"/>
      <c r="O6" s="172"/>
    </row>
    <row r="7" spans="1:15" ht="54.75" customHeight="1">
      <c r="A7" s="129">
        <v>5</v>
      </c>
      <c r="B7" s="88" t="s">
        <v>124</v>
      </c>
      <c r="C7" s="177"/>
      <c r="D7" s="19" t="s">
        <v>15</v>
      </c>
      <c r="E7" s="13">
        <v>10</v>
      </c>
      <c r="F7" s="13">
        <v>10</v>
      </c>
      <c r="G7" s="171">
        <v>10</v>
      </c>
      <c r="H7" s="133">
        <f>E7+F7+G7</f>
        <v>30</v>
      </c>
      <c r="I7" s="151"/>
      <c r="J7" s="16"/>
      <c r="K7" s="134"/>
      <c r="L7" s="16"/>
      <c r="M7" s="16"/>
      <c r="N7" s="172"/>
      <c r="O7" s="172"/>
    </row>
    <row r="8" spans="1:13" s="178" customFormat="1" ht="37.5" customHeight="1">
      <c r="A8" s="252" t="s">
        <v>30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166">
        <f>SUM(L3:L7)</f>
        <v>0</v>
      </c>
      <c r="M8" s="166">
        <f>SUM(M3:M7)</f>
        <v>0</v>
      </c>
    </row>
  </sheetData>
  <sheetProtection selectLockedCells="1" selectUnlockedCells="1"/>
  <mergeCells count="2">
    <mergeCell ref="A1:M1"/>
    <mergeCell ref="A8:K8"/>
  </mergeCells>
  <printOptions/>
  <pageMargins left="0.25" right="0.25" top="0.75" bottom="0.75" header="0.5118110236220472" footer="0.5118110236220472"/>
  <pageSetup fitToHeight="0" fitToWidth="1" horizontalDpi="300" verticalDpi="30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zoomScaleSheetLayoutView="100" zoomScalePageLayoutView="0" workbookViewId="0" topLeftCell="A1">
      <selection activeCell="I3" sqref="I3:M3"/>
    </sheetView>
  </sheetViews>
  <sheetFormatPr defaultColWidth="8.57421875" defaultRowHeight="39" customHeight="1"/>
  <cols>
    <col min="1" max="1" width="5.57421875" style="1" customWidth="1"/>
    <col min="2" max="2" width="29.57421875" style="1" customWidth="1"/>
    <col min="3" max="3" width="8.57421875" style="1" customWidth="1"/>
    <col min="4" max="4" width="6.8515625" style="1" customWidth="1"/>
    <col min="5" max="5" width="8.57421875" style="1" customWidth="1"/>
    <col min="6" max="7" width="8.57421875" style="3" customWidth="1"/>
    <col min="8" max="8" width="13.421875" style="1" customWidth="1"/>
    <col min="9" max="9" width="8.57421875" style="1" customWidth="1"/>
    <col min="10" max="10" width="6.140625" style="1" customWidth="1"/>
    <col min="11" max="11" width="8.57421875" style="1" customWidth="1"/>
    <col min="12" max="12" width="12.7109375" style="1" customWidth="1"/>
    <col min="13" max="13" width="11.8515625" style="1" customWidth="1"/>
    <col min="14" max="16384" width="8.57421875" style="1" customWidth="1"/>
  </cols>
  <sheetData>
    <row r="1" spans="1:13" s="77" customFormat="1" ht="30" customHeight="1">
      <c r="A1" s="261" t="s">
        <v>125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s="3" customFormat="1" ht="51" customHeight="1">
      <c r="A2" s="125" t="s">
        <v>1</v>
      </c>
      <c r="B2" s="5" t="s">
        <v>84</v>
      </c>
      <c r="C2" s="9" t="s">
        <v>3</v>
      </c>
      <c r="D2" s="5" t="s">
        <v>4</v>
      </c>
      <c r="E2" s="5" t="s">
        <v>5</v>
      </c>
      <c r="F2" s="8" t="s">
        <v>6</v>
      </c>
      <c r="G2" s="168" t="s">
        <v>7</v>
      </c>
      <c r="H2" s="126" t="s">
        <v>8</v>
      </c>
      <c r="I2" s="7" t="s">
        <v>9</v>
      </c>
      <c r="J2" s="7" t="s">
        <v>22</v>
      </c>
      <c r="K2" s="7" t="s">
        <v>11</v>
      </c>
      <c r="L2" s="7" t="s">
        <v>12</v>
      </c>
      <c r="M2" s="7" t="s">
        <v>13</v>
      </c>
    </row>
    <row r="3" spans="1:13" ht="117" customHeight="1">
      <c r="A3" s="10">
        <v>1</v>
      </c>
      <c r="B3" s="179" t="s">
        <v>126</v>
      </c>
      <c r="C3" s="180"/>
      <c r="D3" s="19" t="s">
        <v>15</v>
      </c>
      <c r="E3" s="143">
        <v>10</v>
      </c>
      <c r="F3" s="13">
        <v>20</v>
      </c>
      <c r="G3" s="13">
        <v>15</v>
      </c>
      <c r="H3" s="133">
        <f>E3+F3+G3</f>
        <v>45</v>
      </c>
      <c r="I3" s="16"/>
      <c r="J3" s="16"/>
      <c r="K3" s="134"/>
      <c r="L3" s="16"/>
      <c r="M3" s="16"/>
    </row>
    <row r="4" spans="1:13" s="181" customFormat="1" ht="39" customHeight="1">
      <c r="A4" s="266" t="s">
        <v>30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166">
        <f>SUM(L3)</f>
        <v>0</v>
      </c>
      <c r="M4" s="166">
        <f>SUM(M3)</f>
        <v>0</v>
      </c>
    </row>
  </sheetData>
  <sheetProtection selectLockedCells="1" selectUnlockedCells="1"/>
  <mergeCells count="2">
    <mergeCell ref="A1:M1"/>
    <mergeCell ref="A4:K4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SheetLayoutView="100" zoomScalePageLayoutView="0" workbookViewId="0" topLeftCell="A1">
      <selection activeCell="I3" sqref="I3:M5"/>
    </sheetView>
  </sheetViews>
  <sheetFormatPr defaultColWidth="9.140625" defaultRowHeight="12.75" customHeight="1"/>
  <cols>
    <col min="1" max="1" width="4.140625" style="1" customWidth="1"/>
    <col min="2" max="2" width="48.57421875" style="1" customWidth="1"/>
    <col min="3" max="3" width="13.140625" style="1" customWidth="1"/>
    <col min="4" max="4" width="7.28125" style="1" customWidth="1"/>
    <col min="5" max="5" width="10.57421875" style="1" customWidth="1"/>
    <col min="6" max="6" width="11.28125" style="3" customWidth="1"/>
    <col min="7" max="7" width="11.140625" style="3" customWidth="1"/>
    <col min="8" max="8" width="15.140625" style="1" customWidth="1"/>
    <col min="9" max="10" width="12.00390625" style="1" customWidth="1"/>
    <col min="11" max="11" width="11.8515625" style="1" customWidth="1"/>
    <col min="12" max="12" width="13.00390625" style="1" customWidth="1"/>
    <col min="13" max="13" width="14.57421875" style="1" customWidth="1"/>
    <col min="14" max="16384" width="9.140625" style="1" customWidth="1"/>
  </cols>
  <sheetData>
    <row r="1" spans="1:13" s="4" customFormat="1" ht="28.5" customHeight="1">
      <c r="A1" s="245" t="s">
        <v>21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s="28" customFormat="1" ht="45" customHeight="1">
      <c r="A2" s="26" t="s">
        <v>1</v>
      </c>
      <c r="B2" s="26" t="s">
        <v>2</v>
      </c>
      <c r="C2" s="27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26" t="s">
        <v>9</v>
      </c>
      <c r="J2" s="26" t="s">
        <v>22</v>
      </c>
      <c r="K2" s="26" t="s">
        <v>11</v>
      </c>
      <c r="L2" s="26" t="s">
        <v>12</v>
      </c>
      <c r="M2" s="26" t="s">
        <v>13</v>
      </c>
    </row>
    <row r="3" spans="1:13" s="28" customFormat="1" ht="96" customHeight="1">
      <c r="A3" s="29">
        <v>1</v>
      </c>
      <c r="B3" s="30" t="s">
        <v>23</v>
      </c>
      <c r="C3" s="31"/>
      <c r="D3" s="32" t="s">
        <v>15</v>
      </c>
      <c r="E3" s="32">
        <v>80</v>
      </c>
      <c r="F3" s="32">
        <v>50</v>
      </c>
      <c r="G3" s="32">
        <v>50</v>
      </c>
      <c r="H3" s="33">
        <f>E3+F3+G3</f>
        <v>180</v>
      </c>
      <c r="I3" s="34"/>
      <c r="J3" s="34"/>
      <c r="K3" s="34"/>
      <c r="L3" s="34"/>
      <c r="M3" s="34"/>
    </row>
    <row r="4" spans="1:13" s="28" customFormat="1" ht="207" customHeight="1">
      <c r="A4" s="29">
        <v>2</v>
      </c>
      <c r="B4" s="30" t="s">
        <v>24</v>
      </c>
      <c r="C4" s="35"/>
      <c r="D4" s="32" t="s">
        <v>15</v>
      </c>
      <c r="E4" s="32">
        <v>80</v>
      </c>
      <c r="F4" s="32">
        <v>30</v>
      </c>
      <c r="G4" s="32">
        <v>20</v>
      </c>
      <c r="H4" s="33">
        <f>E4+F4+G4</f>
        <v>130</v>
      </c>
      <c r="I4" s="34"/>
      <c r="J4" s="34"/>
      <c r="K4" s="34"/>
      <c r="L4" s="34"/>
      <c r="M4" s="34"/>
    </row>
    <row r="5" spans="1:13" ht="60" customHeight="1">
      <c r="A5" s="29">
        <v>3</v>
      </c>
      <c r="B5" s="30" t="s">
        <v>25</v>
      </c>
      <c r="C5" s="35"/>
      <c r="D5" s="32" t="s">
        <v>15</v>
      </c>
      <c r="E5" s="32">
        <v>0</v>
      </c>
      <c r="F5" s="32">
        <v>5</v>
      </c>
      <c r="G5" s="32">
        <v>20</v>
      </c>
      <c r="H5" s="33">
        <f>E5+F5+G5</f>
        <v>25</v>
      </c>
      <c r="I5" s="34"/>
      <c r="J5" s="34"/>
      <c r="K5" s="34"/>
      <c r="L5" s="34"/>
      <c r="M5" s="34"/>
    </row>
    <row r="6" spans="1:13" s="38" customFormat="1" ht="39" customHeight="1">
      <c r="A6" s="246" t="s">
        <v>20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36">
        <f>SUM(L3:L5)</f>
        <v>0</v>
      </c>
      <c r="M6" s="37">
        <f>SUM(M3:M5)</f>
        <v>0</v>
      </c>
    </row>
    <row r="7" spans="1:13" ht="15.75" customHeight="1">
      <c r="A7" s="39" t="s">
        <v>26</v>
      </c>
      <c r="B7" s="40"/>
      <c r="C7" s="39" t="s">
        <v>27</v>
      </c>
      <c r="D7" s="41"/>
      <c r="E7" s="41"/>
      <c r="F7" s="42"/>
      <c r="G7" s="42"/>
      <c r="H7" s="39"/>
      <c r="I7" s="43"/>
      <c r="J7" s="43"/>
      <c r="K7" s="43" t="s">
        <v>26</v>
      </c>
      <c r="L7" s="44"/>
      <c r="M7" s="44"/>
    </row>
    <row r="8" spans="1:13" ht="1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5"/>
      <c r="M8" s="46"/>
    </row>
    <row r="9" spans="1:13" ht="16.5" customHeight="1">
      <c r="A9" s="40"/>
      <c r="B9" s="47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ht="57.75" customHeight="1">
      <c r="A10" s="39" t="s">
        <v>26</v>
      </c>
      <c r="B10" s="48"/>
      <c r="C10" s="39"/>
      <c r="D10" s="39"/>
      <c r="E10" s="39"/>
      <c r="F10" s="49"/>
      <c r="G10" s="49"/>
      <c r="H10" s="50"/>
      <c r="I10" s="51"/>
      <c r="J10" s="51"/>
      <c r="K10" s="51"/>
      <c r="L10" s="51"/>
      <c r="M10" s="51"/>
    </row>
    <row r="11" spans="1:13" ht="15" customHeight="1">
      <c r="A11" s="39" t="s">
        <v>26</v>
      </c>
      <c r="B11" s="39"/>
      <c r="C11" s="39"/>
      <c r="D11" s="39"/>
      <c r="E11" s="39"/>
      <c r="F11" s="49"/>
      <c r="G11" s="49"/>
      <c r="H11" s="50"/>
      <c r="I11" s="51"/>
      <c r="J11" s="51"/>
      <c r="K11" s="51"/>
      <c r="L11" s="51"/>
      <c r="M11" s="51"/>
    </row>
    <row r="12" spans="1:13" ht="15" customHeight="1">
      <c r="A12" s="39" t="s">
        <v>26</v>
      </c>
      <c r="B12" s="39"/>
      <c r="C12" s="39"/>
      <c r="D12" s="39"/>
      <c r="E12" s="39"/>
      <c r="F12" s="49"/>
      <c r="G12" s="49"/>
      <c r="H12" s="50"/>
      <c r="I12" s="51"/>
      <c r="J12" s="51"/>
      <c r="K12" s="51"/>
      <c r="L12" s="51"/>
      <c r="M12" s="51"/>
    </row>
    <row r="13" spans="1:13" ht="15" customHeight="1">
      <c r="A13" s="39" t="s">
        <v>26</v>
      </c>
      <c r="B13" s="39"/>
      <c r="C13" s="39"/>
      <c r="D13" s="39"/>
      <c r="E13" s="39"/>
      <c r="F13" s="49"/>
      <c r="G13" s="49"/>
      <c r="H13" s="50"/>
      <c r="I13" s="51"/>
      <c r="J13" s="51"/>
      <c r="K13" s="51"/>
      <c r="L13" s="51"/>
      <c r="M13" s="51"/>
    </row>
    <row r="14" spans="1:13" ht="15" customHeight="1">
      <c r="A14" s="39" t="s">
        <v>26</v>
      </c>
      <c r="B14" s="39"/>
      <c r="C14" s="39"/>
      <c r="D14" s="39"/>
      <c r="E14" s="39"/>
      <c r="F14" s="49"/>
      <c r="G14" s="49"/>
      <c r="H14" s="50"/>
      <c r="I14" s="51"/>
      <c r="J14" s="51"/>
      <c r="K14" s="51"/>
      <c r="L14" s="51"/>
      <c r="M14" s="51"/>
    </row>
    <row r="15" spans="1:13" ht="15" customHeight="1">
      <c r="A15" s="39" t="s">
        <v>26</v>
      </c>
      <c r="B15" s="39"/>
      <c r="C15" s="39"/>
      <c r="D15" s="39"/>
      <c r="E15" s="39"/>
      <c r="F15" s="49"/>
      <c r="G15" s="49"/>
      <c r="H15" s="50"/>
      <c r="I15" s="51"/>
      <c r="J15" s="51"/>
      <c r="K15" s="51"/>
      <c r="L15" s="51"/>
      <c r="M15" s="51"/>
    </row>
    <row r="16" spans="1:13" ht="15" customHeight="1">
      <c r="A16" s="39" t="s">
        <v>26</v>
      </c>
      <c r="B16" s="39"/>
      <c r="C16" s="39"/>
      <c r="D16" s="39"/>
      <c r="E16" s="39"/>
      <c r="F16" s="49"/>
      <c r="G16" s="49"/>
      <c r="H16" s="50"/>
      <c r="I16" s="51"/>
      <c r="J16" s="51"/>
      <c r="K16" s="51"/>
      <c r="L16" s="51"/>
      <c r="M16" s="51"/>
    </row>
    <row r="17" spans="1:13" ht="15" customHeight="1">
      <c r="A17" s="39" t="s">
        <v>26</v>
      </c>
      <c r="B17" s="39"/>
      <c r="C17" s="39"/>
      <c r="D17" s="39"/>
      <c r="E17" s="39"/>
      <c r="F17" s="49"/>
      <c r="G17" s="49"/>
      <c r="H17" s="50"/>
      <c r="I17" s="51"/>
      <c r="J17" s="51"/>
      <c r="K17" s="51"/>
      <c r="L17" s="51"/>
      <c r="M17" s="51"/>
    </row>
    <row r="18" spans="1:13" ht="15" customHeight="1">
      <c r="A18" s="39" t="s">
        <v>26</v>
      </c>
      <c r="B18" s="39"/>
      <c r="C18" s="39"/>
      <c r="D18" s="39"/>
      <c r="E18" s="39"/>
      <c r="F18" s="49"/>
      <c r="G18" s="49"/>
      <c r="H18" s="50"/>
      <c r="I18" s="51"/>
      <c r="J18" s="51"/>
      <c r="K18" s="51"/>
      <c r="L18" s="51"/>
      <c r="M18" s="51"/>
    </row>
    <row r="19" spans="1:13" ht="15" customHeight="1">
      <c r="A19" s="39" t="s">
        <v>26</v>
      </c>
      <c r="B19" s="39"/>
      <c r="C19" s="39"/>
      <c r="D19" s="39"/>
      <c r="E19" s="39"/>
      <c r="F19" s="49"/>
      <c r="G19" s="49"/>
      <c r="H19" s="50"/>
      <c r="I19" s="51"/>
      <c r="J19" s="51"/>
      <c r="K19" s="51"/>
      <c r="L19" s="51"/>
      <c r="M19" s="51"/>
    </row>
  </sheetData>
  <sheetProtection selectLockedCells="1" selectUnlockedCells="1"/>
  <mergeCells count="2">
    <mergeCell ref="A1:M1"/>
    <mergeCell ref="A6:K6"/>
  </mergeCells>
  <printOptions/>
  <pageMargins left="0.7875" right="0.7875" top="1.025" bottom="1.025" header="0.7875" footer="0.7875"/>
  <pageSetup fitToHeight="0" fitToWidth="1" horizontalDpi="300" verticalDpi="300" orientation="landscape" paperSize="9"/>
  <headerFooter alignWithMargins="0">
    <oddHeader>&amp;C&amp;A</oddHeader>
    <oddFooter>&amp;CStrona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SheetLayoutView="100" zoomScalePageLayoutView="0" workbookViewId="0" topLeftCell="A1">
      <selection activeCell="I3" sqref="I3:M4"/>
    </sheetView>
  </sheetViews>
  <sheetFormatPr defaultColWidth="8.57421875" defaultRowHeight="28.5" customHeight="1"/>
  <cols>
    <col min="1" max="1" width="4.28125" style="1" customWidth="1"/>
    <col min="2" max="2" width="24.421875" style="1" customWidth="1"/>
    <col min="3" max="3" width="8.57421875" style="1" customWidth="1"/>
    <col min="4" max="4" width="6.28125" style="1" customWidth="1"/>
    <col min="5" max="5" width="7.421875" style="1" customWidth="1"/>
    <col min="6" max="6" width="7.8515625" style="3" customWidth="1"/>
    <col min="7" max="7" width="11.140625" style="3" customWidth="1"/>
    <col min="8" max="8" width="12.7109375" style="1" customWidth="1"/>
    <col min="9" max="9" width="8.57421875" style="1" customWidth="1"/>
    <col min="10" max="10" width="8.00390625" style="1" customWidth="1"/>
    <col min="11" max="11" width="8.57421875" style="1" customWidth="1"/>
    <col min="12" max="12" width="14.57421875" style="1" customWidth="1"/>
    <col min="13" max="13" width="16.28125" style="1" customWidth="1"/>
    <col min="14" max="16384" width="8.57421875" style="1" customWidth="1"/>
  </cols>
  <sheetData>
    <row r="1" spans="1:13" s="77" customFormat="1" ht="35.25" customHeight="1">
      <c r="A1" s="261" t="s">
        <v>127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s="3" customFormat="1" ht="51" customHeight="1">
      <c r="A2" s="125" t="s">
        <v>1</v>
      </c>
      <c r="B2" s="5" t="s">
        <v>84</v>
      </c>
      <c r="C2" s="9" t="s">
        <v>3</v>
      </c>
      <c r="D2" s="5" t="s">
        <v>4</v>
      </c>
      <c r="E2" s="5" t="s">
        <v>5</v>
      </c>
      <c r="F2" s="8" t="s">
        <v>6</v>
      </c>
      <c r="G2" s="168" t="s">
        <v>7</v>
      </c>
      <c r="H2" s="126" t="s">
        <v>8</v>
      </c>
      <c r="I2" s="7" t="s">
        <v>9</v>
      </c>
      <c r="J2" s="7" t="s">
        <v>22</v>
      </c>
      <c r="K2" s="7" t="s">
        <v>11</v>
      </c>
      <c r="L2" s="7" t="s">
        <v>12</v>
      </c>
      <c r="M2" s="7" t="s">
        <v>13</v>
      </c>
    </row>
    <row r="3" spans="1:13" ht="126" customHeight="1">
      <c r="A3" s="169">
        <v>1</v>
      </c>
      <c r="B3" s="88" t="s">
        <v>128</v>
      </c>
      <c r="C3" s="142"/>
      <c r="D3" s="19" t="s">
        <v>15</v>
      </c>
      <c r="E3" s="143">
        <v>1500</v>
      </c>
      <c r="F3" s="13">
        <v>700</v>
      </c>
      <c r="G3" s="171">
        <v>1500</v>
      </c>
      <c r="H3" s="133">
        <f>E3+F3+G3</f>
        <v>3700</v>
      </c>
      <c r="I3" s="182"/>
      <c r="J3" s="13"/>
      <c r="K3" s="183"/>
      <c r="L3" s="184"/>
      <c r="M3" s="184"/>
    </row>
    <row r="4" spans="1:13" ht="119.25" customHeight="1">
      <c r="A4" s="169">
        <v>2</v>
      </c>
      <c r="B4" s="179" t="s">
        <v>129</v>
      </c>
      <c r="C4" s="142"/>
      <c r="D4" s="19" t="s">
        <v>15</v>
      </c>
      <c r="E4" s="143">
        <v>200</v>
      </c>
      <c r="F4" s="13">
        <v>50</v>
      </c>
      <c r="G4" s="171">
        <v>200</v>
      </c>
      <c r="H4" s="133">
        <f>E4+F4+G4</f>
        <v>450</v>
      </c>
      <c r="I4" s="182"/>
      <c r="J4" s="13"/>
      <c r="K4" s="183"/>
      <c r="L4" s="184"/>
      <c r="M4" s="184"/>
    </row>
    <row r="5" spans="1:13" s="181" customFormat="1" ht="28.5" customHeight="1">
      <c r="A5" s="266" t="s">
        <v>30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100">
        <f>SUM(L3:L4)</f>
        <v>0</v>
      </c>
      <c r="M5" s="100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SheetLayoutView="100" zoomScalePageLayoutView="0" workbookViewId="0" topLeftCell="A1">
      <selection activeCell="I3" sqref="I3:M10"/>
    </sheetView>
  </sheetViews>
  <sheetFormatPr defaultColWidth="8.57421875" defaultRowHeight="39.75" customHeight="1"/>
  <cols>
    <col min="1" max="1" width="4.28125" style="1" customWidth="1"/>
    <col min="2" max="2" width="44.8515625" style="40" customWidth="1"/>
    <col min="3" max="3" width="8.57421875" style="1" customWidth="1"/>
    <col min="4" max="4" width="6.140625" style="1" customWidth="1"/>
    <col min="5" max="5" width="8.57421875" style="1" customWidth="1"/>
    <col min="6" max="6" width="8.57421875" style="3" customWidth="1"/>
    <col min="7" max="7" width="7.140625" style="1" customWidth="1"/>
    <col min="8" max="8" width="16.7109375" style="1" customWidth="1"/>
    <col min="9" max="9" width="11.57421875" style="1" customWidth="1"/>
    <col min="10" max="10" width="6.7109375" style="1" customWidth="1"/>
    <col min="11" max="11" width="8.8515625" style="1" customWidth="1"/>
    <col min="12" max="12" width="12.00390625" style="1" customWidth="1"/>
    <col min="13" max="13" width="14.57421875" style="1" customWidth="1"/>
    <col min="14" max="16384" width="8.57421875" style="1" customWidth="1"/>
  </cols>
  <sheetData>
    <row r="1" spans="1:13" s="77" customFormat="1" ht="38.25" customHeight="1">
      <c r="A1" s="267" t="s">
        <v>130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3" s="3" customFormat="1" ht="51" customHeight="1">
      <c r="A2" s="5" t="s">
        <v>1</v>
      </c>
      <c r="B2" s="185" t="s">
        <v>84</v>
      </c>
      <c r="C2" s="7" t="s">
        <v>3</v>
      </c>
      <c r="D2" s="126" t="s">
        <v>4</v>
      </c>
      <c r="E2" s="126" t="s">
        <v>5</v>
      </c>
      <c r="F2" s="127" t="s">
        <v>6</v>
      </c>
      <c r="G2" s="126" t="s">
        <v>7</v>
      </c>
      <c r="H2" s="126" t="s">
        <v>8</v>
      </c>
      <c r="I2" s="7" t="s">
        <v>9</v>
      </c>
      <c r="J2" s="7" t="s">
        <v>22</v>
      </c>
      <c r="K2" s="7" t="s">
        <v>11</v>
      </c>
      <c r="L2" s="7" t="s">
        <v>12</v>
      </c>
      <c r="M2" s="7" t="s">
        <v>13</v>
      </c>
    </row>
    <row r="3" spans="1:13" ht="189.75" customHeight="1">
      <c r="A3" s="160">
        <v>1</v>
      </c>
      <c r="B3" s="186" t="s">
        <v>131</v>
      </c>
      <c r="C3" s="180"/>
      <c r="D3" s="19" t="s">
        <v>15</v>
      </c>
      <c r="E3" s="138">
        <v>0</v>
      </c>
      <c r="F3" s="13">
        <v>50</v>
      </c>
      <c r="G3" s="138">
        <v>0</v>
      </c>
      <c r="H3" s="133">
        <f aca="true" t="shared" si="0" ref="H3:H10">E3+F3+G3</f>
        <v>50</v>
      </c>
      <c r="I3" s="16"/>
      <c r="J3" s="16"/>
      <c r="K3" s="134"/>
      <c r="L3" s="16"/>
      <c r="M3" s="16"/>
    </row>
    <row r="4" spans="1:13" ht="189.75" customHeight="1">
      <c r="A4" s="160">
        <v>2</v>
      </c>
      <c r="B4" s="73" t="s">
        <v>132</v>
      </c>
      <c r="C4" s="180"/>
      <c r="D4" s="19" t="s">
        <v>15</v>
      </c>
      <c r="E4" s="138">
        <v>0</v>
      </c>
      <c r="F4" s="13">
        <v>200</v>
      </c>
      <c r="G4" s="138">
        <v>0</v>
      </c>
      <c r="H4" s="133">
        <f t="shared" si="0"/>
        <v>200</v>
      </c>
      <c r="I4" s="16"/>
      <c r="J4" s="16"/>
      <c r="K4" s="134"/>
      <c r="L4" s="16"/>
      <c r="M4" s="16"/>
    </row>
    <row r="5" spans="1:13" ht="156" customHeight="1">
      <c r="A5" s="160">
        <v>3</v>
      </c>
      <c r="B5" s="73" t="s">
        <v>133</v>
      </c>
      <c r="C5" s="180"/>
      <c r="D5" s="19" t="s">
        <v>15</v>
      </c>
      <c r="E5" s="138">
        <v>0</v>
      </c>
      <c r="F5" s="13">
        <v>150</v>
      </c>
      <c r="G5" s="138">
        <v>0</v>
      </c>
      <c r="H5" s="133">
        <f t="shared" si="0"/>
        <v>150</v>
      </c>
      <c r="I5" s="16"/>
      <c r="J5" s="16"/>
      <c r="K5" s="134"/>
      <c r="L5" s="16"/>
      <c r="M5" s="16"/>
    </row>
    <row r="6" spans="1:13" ht="151.5" customHeight="1">
      <c r="A6" s="160">
        <v>4</v>
      </c>
      <c r="B6" s="187" t="s">
        <v>134</v>
      </c>
      <c r="C6" s="180"/>
      <c r="D6" s="19" t="s">
        <v>15</v>
      </c>
      <c r="E6" s="138">
        <v>0</v>
      </c>
      <c r="F6" s="13">
        <v>100</v>
      </c>
      <c r="G6" s="138">
        <v>20</v>
      </c>
      <c r="H6" s="133">
        <f t="shared" si="0"/>
        <v>120</v>
      </c>
      <c r="I6" s="16"/>
      <c r="J6" s="16"/>
      <c r="K6" s="134"/>
      <c r="L6" s="16"/>
      <c r="M6" s="16"/>
    </row>
    <row r="7" spans="1:13" ht="176.25" customHeight="1">
      <c r="A7" s="160">
        <v>5</v>
      </c>
      <c r="B7" s="73" t="s">
        <v>135</v>
      </c>
      <c r="C7" s="180"/>
      <c r="D7" s="19" t="s">
        <v>15</v>
      </c>
      <c r="E7" s="143">
        <v>0</v>
      </c>
      <c r="F7" s="13">
        <v>100</v>
      </c>
      <c r="G7" s="138">
        <v>50</v>
      </c>
      <c r="H7" s="133">
        <f t="shared" si="0"/>
        <v>150</v>
      </c>
      <c r="I7" s="16"/>
      <c r="J7" s="16"/>
      <c r="K7" s="134"/>
      <c r="L7" s="16"/>
      <c r="M7" s="16"/>
    </row>
    <row r="8" spans="1:13" ht="164.25" customHeight="1">
      <c r="A8" s="160">
        <v>6</v>
      </c>
      <c r="B8" s="73" t="s">
        <v>136</v>
      </c>
      <c r="C8" s="180"/>
      <c r="D8" s="19" t="s">
        <v>15</v>
      </c>
      <c r="E8" s="138">
        <v>0</v>
      </c>
      <c r="F8" s="13">
        <v>500</v>
      </c>
      <c r="G8" s="138">
        <v>100</v>
      </c>
      <c r="H8" s="133">
        <f t="shared" si="0"/>
        <v>600</v>
      </c>
      <c r="I8" s="16"/>
      <c r="J8" s="16"/>
      <c r="K8" s="134"/>
      <c r="L8" s="16"/>
      <c r="M8" s="16"/>
    </row>
    <row r="9" spans="1:13" ht="181.5" customHeight="1">
      <c r="A9" s="160">
        <v>7</v>
      </c>
      <c r="B9" s="73" t="s">
        <v>137</v>
      </c>
      <c r="C9" s="180"/>
      <c r="D9" s="19" t="s">
        <v>15</v>
      </c>
      <c r="E9" s="138">
        <v>0</v>
      </c>
      <c r="F9" s="13">
        <v>500</v>
      </c>
      <c r="G9" s="138">
        <v>0</v>
      </c>
      <c r="H9" s="133">
        <f t="shared" si="0"/>
        <v>500</v>
      </c>
      <c r="I9" s="16"/>
      <c r="J9" s="16"/>
      <c r="K9" s="134"/>
      <c r="L9" s="16"/>
      <c r="M9" s="16"/>
    </row>
    <row r="10" spans="1:13" ht="189.75" customHeight="1">
      <c r="A10" s="160">
        <v>8</v>
      </c>
      <c r="B10" s="73" t="s">
        <v>138</v>
      </c>
      <c r="C10" s="180"/>
      <c r="D10" s="19" t="s">
        <v>15</v>
      </c>
      <c r="E10" s="138">
        <v>100</v>
      </c>
      <c r="F10" s="13">
        <v>300</v>
      </c>
      <c r="G10" s="138">
        <v>300</v>
      </c>
      <c r="H10" s="133">
        <f t="shared" si="0"/>
        <v>700</v>
      </c>
      <c r="I10" s="16"/>
      <c r="J10" s="16"/>
      <c r="K10" s="134"/>
      <c r="L10" s="16"/>
      <c r="M10" s="16"/>
    </row>
    <row r="11" spans="1:13" s="40" customFormat="1" ht="39.75" customHeight="1">
      <c r="A11" s="3"/>
      <c r="B11" s="244" t="s">
        <v>30</v>
      </c>
      <c r="C11" s="244"/>
      <c r="D11" s="244"/>
      <c r="E11" s="244"/>
      <c r="F11" s="244"/>
      <c r="G11" s="244"/>
      <c r="H11" s="244"/>
      <c r="I11" s="244"/>
      <c r="J11" s="244"/>
      <c r="K11" s="244"/>
      <c r="L11" s="141">
        <f>SUM(L3:L10)</f>
        <v>0</v>
      </c>
      <c r="M11" s="141">
        <f>SUM(M3:M10)</f>
        <v>0</v>
      </c>
    </row>
  </sheetData>
  <sheetProtection selectLockedCells="1" selectUnlockedCells="1"/>
  <mergeCells count="2">
    <mergeCell ref="A1:M1"/>
    <mergeCell ref="B11:K11"/>
  </mergeCells>
  <printOptions/>
  <pageMargins left="0.31527777777777777" right="0.31527777777777777" top="0.7479166666666667" bottom="0.7479166666666667" header="0.5118110236220472" footer="0.5118110236220472"/>
  <pageSetup fitToHeight="0" fitToWidth="1" horizontalDpi="300" verticalDpi="300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9"/>
  <sheetViews>
    <sheetView zoomScaleSheetLayoutView="100" zoomScalePageLayoutView="0" workbookViewId="0" topLeftCell="A19">
      <selection activeCell="I3" sqref="I3:M8"/>
    </sheetView>
  </sheetViews>
  <sheetFormatPr defaultColWidth="11.421875" defaultRowHeight="12.75"/>
  <cols>
    <col min="1" max="1" width="4.57421875" style="0" customWidth="1"/>
    <col min="2" max="2" width="41.00390625" style="0" customWidth="1"/>
  </cols>
  <sheetData>
    <row r="1" spans="1:13" ht="40.5" customHeight="1">
      <c r="A1" s="261" t="s">
        <v>139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s="189" customFormat="1" ht="38.25">
      <c r="A2" s="126" t="s">
        <v>1</v>
      </c>
      <c r="B2" s="188" t="s">
        <v>84</v>
      </c>
      <c r="C2" s="7" t="s">
        <v>3</v>
      </c>
      <c r="D2" s="126" t="s">
        <v>4</v>
      </c>
      <c r="E2" s="126" t="s">
        <v>5</v>
      </c>
      <c r="F2" s="127" t="s">
        <v>6</v>
      </c>
      <c r="G2" s="126" t="s">
        <v>7</v>
      </c>
      <c r="H2" s="126" t="s">
        <v>8</v>
      </c>
      <c r="I2" s="7" t="s">
        <v>9</v>
      </c>
      <c r="J2" s="7" t="s">
        <v>22</v>
      </c>
      <c r="K2" s="7" t="s">
        <v>11</v>
      </c>
      <c r="L2" s="7" t="s">
        <v>12</v>
      </c>
      <c r="M2" s="7" t="s">
        <v>13</v>
      </c>
    </row>
    <row r="3" spans="1:13" ht="313.5">
      <c r="A3" s="190">
        <v>1</v>
      </c>
      <c r="B3" s="191" t="s">
        <v>140</v>
      </c>
      <c r="C3" s="180"/>
      <c r="D3" s="19" t="s">
        <v>141</v>
      </c>
      <c r="E3" s="143">
        <v>0</v>
      </c>
      <c r="F3" s="13">
        <v>20</v>
      </c>
      <c r="G3" s="138">
        <v>5</v>
      </c>
      <c r="H3" s="133">
        <f aca="true" t="shared" si="0" ref="H3:H8">E3+F3+G3</f>
        <v>25</v>
      </c>
      <c r="I3" s="16"/>
      <c r="J3" s="16"/>
      <c r="K3" s="134"/>
      <c r="L3" s="16"/>
      <c r="M3" s="16"/>
    </row>
    <row r="4" spans="1:13" ht="240" customHeight="1">
      <c r="A4" s="190">
        <v>2</v>
      </c>
      <c r="B4" s="191" t="s">
        <v>142</v>
      </c>
      <c r="C4" s="180"/>
      <c r="D4" s="19" t="s">
        <v>141</v>
      </c>
      <c r="E4" s="138">
        <v>0</v>
      </c>
      <c r="F4" s="13">
        <v>2</v>
      </c>
      <c r="G4" s="138">
        <v>0</v>
      </c>
      <c r="H4" s="133">
        <f t="shared" si="0"/>
        <v>2</v>
      </c>
      <c r="I4" s="16"/>
      <c r="J4" s="16"/>
      <c r="K4" s="134"/>
      <c r="L4" s="16"/>
      <c r="M4" s="16"/>
    </row>
    <row r="5" spans="1:13" ht="241.5" customHeight="1">
      <c r="A5" s="190">
        <v>3</v>
      </c>
      <c r="B5" s="191" t="s">
        <v>143</v>
      </c>
      <c r="C5" s="180"/>
      <c r="D5" s="19" t="s">
        <v>141</v>
      </c>
      <c r="E5" s="138">
        <v>0</v>
      </c>
      <c r="F5" s="13">
        <v>2</v>
      </c>
      <c r="G5" s="138">
        <v>0</v>
      </c>
      <c r="H5" s="133">
        <f t="shared" si="0"/>
        <v>2</v>
      </c>
      <c r="I5" s="16"/>
      <c r="J5" s="16"/>
      <c r="K5" s="134"/>
      <c r="L5" s="16"/>
      <c r="M5" s="16"/>
    </row>
    <row r="6" spans="1:13" ht="384.75">
      <c r="A6" s="190">
        <v>4</v>
      </c>
      <c r="B6" s="191" t="s">
        <v>144</v>
      </c>
      <c r="C6" s="180"/>
      <c r="D6" s="19" t="s">
        <v>15</v>
      </c>
      <c r="E6" s="138">
        <v>0</v>
      </c>
      <c r="F6" s="13">
        <v>30</v>
      </c>
      <c r="G6" s="138">
        <v>0</v>
      </c>
      <c r="H6" s="133">
        <f t="shared" si="0"/>
        <v>30</v>
      </c>
      <c r="I6" s="16"/>
      <c r="J6" s="16"/>
      <c r="K6" s="134"/>
      <c r="L6" s="16"/>
      <c r="M6" s="16"/>
    </row>
    <row r="7" spans="1:13" ht="285">
      <c r="A7" s="190">
        <v>5</v>
      </c>
      <c r="B7" s="192" t="s">
        <v>145</v>
      </c>
      <c r="C7" s="180"/>
      <c r="D7" s="19" t="s">
        <v>15</v>
      </c>
      <c r="E7" s="138">
        <v>0</v>
      </c>
      <c r="F7" s="13">
        <v>30</v>
      </c>
      <c r="G7" s="138">
        <v>5</v>
      </c>
      <c r="H7" s="133">
        <f t="shared" si="0"/>
        <v>35</v>
      </c>
      <c r="I7" s="16"/>
      <c r="J7" s="16"/>
      <c r="K7" s="134"/>
      <c r="L7" s="16"/>
      <c r="M7" s="16"/>
    </row>
    <row r="8" spans="1:13" ht="409.5">
      <c r="A8" s="190">
        <v>6</v>
      </c>
      <c r="B8" s="191" t="s">
        <v>146</v>
      </c>
      <c r="C8" s="180"/>
      <c r="D8" s="19" t="s">
        <v>15</v>
      </c>
      <c r="E8" s="138">
        <v>0</v>
      </c>
      <c r="F8" s="13">
        <v>150</v>
      </c>
      <c r="G8" s="138">
        <v>50</v>
      </c>
      <c r="H8" s="133">
        <f t="shared" si="0"/>
        <v>200</v>
      </c>
      <c r="I8" s="16"/>
      <c r="J8" s="16"/>
      <c r="K8" s="134"/>
      <c r="L8" s="16"/>
      <c r="M8" s="16"/>
    </row>
    <row r="9" spans="1:13" ht="47.25" customHeight="1">
      <c r="A9" s="262" t="s">
        <v>30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141">
        <f>SUM(L3:L8)</f>
        <v>0</v>
      </c>
      <c r="M9" s="141">
        <f>SUM(M3:M8)</f>
        <v>0</v>
      </c>
    </row>
  </sheetData>
  <sheetProtection selectLockedCells="1" selectUnlockedCells="1"/>
  <mergeCells count="2">
    <mergeCell ref="A1:M1"/>
    <mergeCell ref="A9:K9"/>
  </mergeCells>
  <printOptions/>
  <pageMargins left="0.7875" right="0.7875" top="1.0527777777777778" bottom="1.0527777777777778" header="0.7875" footer="0.7875"/>
  <pageSetup horizontalDpi="300" verticalDpi="300" orientation="landscape" paperSize="9" scale="50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5"/>
  <sheetViews>
    <sheetView zoomScaleSheetLayoutView="100" zoomScalePageLayoutView="0" workbookViewId="0" topLeftCell="A1">
      <selection activeCell="L5" sqref="L5:M5"/>
    </sheetView>
  </sheetViews>
  <sheetFormatPr defaultColWidth="11.421875" defaultRowHeight="12.75"/>
  <cols>
    <col min="1" max="1" width="4.28125" style="0" customWidth="1"/>
    <col min="2" max="2" width="18.7109375" style="0" customWidth="1"/>
    <col min="3" max="3" width="14.8515625" style="0" customWidth="1"/>
  </cols>
  <sheetData>
    <row r="1" spans="1:13" ht="18.75">
      <c r="A1" s="268" t="s">
        <v>147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3" ht="75">
      <c r="A2" s="193" t="s">
        <v>1</v>
      </c>
      <c r="B2" s="194" t="s">
        <v>148</v>
      </c>
      <c r="C2" s="194" t="s">
        <v>149</v>
      </c>
      <c r="D2" s="193" t="s">
        <v>4</v>
      </c>
      <c r="E2" s="193" t="s">
        <v>5</v>
      </c>
      <c r="F2" s="195" t="s">
        <v>6</v>
      </c>
      <c r="G2" s="195" t="s">
        <v>7</v>
      </c>
      <c r="H2" s="193" t="s">
        <v>8</v>
      </c>
      <c r="I2" s="196" t="s">
        <v>9</v>
      </c>
      <c r="J2" s="196" t="s">
        <v>22</v>
      </c>
      <c r="K2" s="197" t="s">
        <v>11</v>
      </c>
      <c r="L2" s="197" t="s">
        <v>12</v>
      </c>
      <c r="M2" s="197" t="s">
        <v>13</v>
      </c>
    </row>
    <row r="3" spans="1:13" ht="71.25">
      <c r="A3" s="198">
        <v>1</v>
      </c>
      <c r="B3" s="199" t="s">
        <v>150</v>
      </c>
      <c r="C3" s="197"/>
      <c r="D3" s="200" t="s">
        <v>15</v>
      </c>
      <c r="E3" s="198">
        <v>16000</v>
      </c>
      <c r="F3" s="201">
        <v>0</v>
      </c>
      <c r="G3" s="201">
        <v>0</v>
      </c>
      <c r="H3" s="202">
        <f>E3+F3+G3</f>
        <v>16000</v>
      </c>
      <c r="I3" s="203"/>
      <c r="J3" s="204"/>
      <c r="K3" s="205"/>
      <c r="L3" s="205"/>
      <c r="M3" s="205"/>
    </row>
    <row r="4" spans="1:13" ht="57">
      <c r="A4" s="206">
        <v>2</v>
      </c>
      <c r="B4" s="207" t="s">
        <v>151</v>
      </c>
      <c r="C4" s="208"/>
      <c r="D4" s="209" t="s">
        <v>15</v>
      </c>
      <c r="E4" s="206">
        <v>6000</v>
      </c>
      <c r="F4" s="210">
        <v>500</v>
      </c>
      <c r="G4" s="210">
        <v>0</v>
      </c>
      <c r="H4" s="202">
        <f>SUM(E4:G4)</f>
        <v>6500</v>
      </c>
      <c r="I4" s="211"/>
      <c r="J4" s="204"/>
      <c r="K4" s="205"/>
      <c r="L4" s="205"/>
      <c r="M4" s="205"/>
    </row>
    <row r="5" spans="1:13" ht="15">
      <c r="A5" s="269" t="s">
        <v>30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12"/>
      <c r="M5" s="212"/>
    </row>
  </sheetData>
  <sheetProtection selectLockedCells="1" selectUnlockedCells="1"/>
  <mergeCells count="2">
    <mergeCell ref="A1:M1"/>
    <mergeCell ref="A5:K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4"/>
  <sheetViews>
    <sheetView zoomScaleSheetLayoutView="100" zoomScalePageLayoutView="0" workbookViewId="0" topLeftCell="A1">
      <selection activeCell="L4" sqref="L4:M4"/>
    </sheetView>
  </sheetViews>
  <sheetFormatPr defaultColWidth="11.421875" defaultRowHeight="12.75"/>
  <cols>
    <col min="1" max="1" width="6.00390625" style="0" customWidth="1"/>
    <col min="2" max="2" width="22.8515625" style="0" customWidth="1"/>
  </cols>
  <sheetData>
    <row r="1" spans="1:13" ht="18.75">
      <c r="A1" s="270" t="s">
        <v>152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63.75">
      <c r="A2" s="213" t="s">
        <v>1</v>
      </c>
      <c r="B2" s="194" t="s">
        <v>148</v>
      </c>
      <c r="C2" s="214" t="s">
        <v>149</v>
      </c>
      <c r="D2" s="213" t="s">
        <v>4</v>
      </c>
      <c r="E2" s="213" t="s">
        <v>5</v>
      </c>
      <c r="F2" s="215" t="s">
        <v>6</v>
      </c>
      <c r="G2" s="213" t="s">
        <v>7</v>
      </c>
      <c r="H2" s="213" t="s">
        <v>8</v>
      </c>
      <c r="I2" s="213" t="s">
        <v>9</v>
      </c>
      <c r="J2" s="213" t="s">
        <v>22</v>
      </c>
      <c r="K2" s="213" t="s">
        <v>11</v>
      </c>
      <c r="L2" s="213" t="s">
        <v>12</v>
      </c>
      <c r="M2" s="213" t="s">
        <v>13</v>
      </c>
    </row>
    <row r="3" spans="1:13" ht="156.75">
      <c r="A3" s="216">
        <v>1</v>
      </c>
      <c r="B3" s="217" t="s">
        <v>153</v>
      </c>
      <c r="C3" s="218"/>
      <c r="D3" s="216" t="s">
        <v>15</v>
      </c>
      <c r="E3" s="216">
        <v>0</v>
      </c>
      <c r="F3" s="216">
        <v>15</v>
      </c>
      <c r="G3" s="219">
        <v>40</v>
      </c>
      <c r="H3" s="213">
        <f>E3+F3+G3</f>
        <v>55</v>
      </c>
      <c r="I3" s="216"/>
      <c r="J3" s="216"/>
      <c r="K3" s="220"/>
      <c r="L3" s="221"/>
      <c r="M3" s="221"/>
    </row>
    <row r="4" spans="1:13" ht="15.75" customHeight="1">
      <c r="A4" s="271" t="s">
        <v>30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22"/>
      <c r="M4" s="222"/>
    </row>
  </sheetData>
  <sheetProtection selectLockedCells="1" selectUnlockedCells="1"/>
  <mergeCells count="2">
    <mergeCell ref="A1:M1"/>
    <mergeCell ref="A4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6"/>
  <sheetViews>
    <sheetView zoomScale="90" zoomScaleNormal="90" zoomScaleSheetLayoutView="90" zoomScalePageLayoutView="0" workbookViewId="0" topLeftCell="A1">
      <selection activeCell="E8" sqref="E8"/>
    </sheetView>
  </sheetViews>
  <sheetFormatPr defaultColWidth="11.57421875" defaultRowHeight="12.75"/>
  <cols>
    <col min="1" max="1" width="11.57421875" style="0" customWidth="1"/>
    <col min="2" max="2" width="59.140625" style="0" customWidth="1"/>
  </cols>
  <sheetData>
    <row r="1" spans="1:13" ht="34.5" customHeight="1">
      <c r="A1" s="272" t="s">
        <v>154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ht="45">
      <c r="A2" s="223" t="s">
        <v>1</v>
      </c>
      <c r="B2" s="224" t="s">
        <v>2</v>
      </c>
      <c r="C2" s="224" t="s">
        <v>155</v>
      </c>
      <c r="D2" s="224" t="s">
        <v>4</v>
      </c>
      <c r="E2" s="224" t="s">
        <v>5</v>
      </c>
      <c r="F2" s="224" t="s">
        <v>6</v>
      </c>
      <c r="G2" s="224" t="s">
        <v>7</v>
      </c>
      <c r="H2" s="224" t="s">
        <v>8</v>
      </c>
      <c r="I2" s="224" t="s">
        <v>9</v>
      </c>
      <c r="J2" s="225" t="s">
        <v>156</v>
      </c>
      <c r="K2" s="224" t="s">
        <v>11</v>
      </c>
      <c r="L2" s="226" t="s">
        <v>12</v>
      </c>
      <c r="M2" s="224" t="s">
        <v>13</v>
      </c>
    </row>
    <row r="3" spans="1:13" ht="246.75" customHeight="1">
      <c r="A3" s="227">
        <v>1</v>
      </c>
      <c r="B3" s="228" t="s">
        <v>157</v>
      </c>
      <c r="C3" s="229"/>
      <c r="D3" s="230" t="s">
        <v>15</v>
      </c>
      <c r="E3" s="230">
        <v>0</v>
      </c>
      <c r="F3" s="230">
        <v>0</v>
      </c>
      <c r="G3" s="230">
        <v>700</v>
      </c>
      <c r="H3" s="231">
        <f>E3+F3+G3</f>
        <v>700</v>
      </c>
      <c r="I3" s="232"/>
      <c r="J3" s="233"/>
      <c r="K3" s="234"/>
      <c r="L3" s="235"/>
      <c r="M3" s="236"/>
    </row>
    <row r="4" spans="1:13" ht="39" customHeight="1">
      <c r="A4" s="273" t="s">
        <v>158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37">
        <f>SUM(L3:L3)</f>
        <v>0</v>
      </c>
      <c r="M4" s="238">
        <f>SUM(M3:M3)</f>
        <v>0</v>
      </c>
    </row>
    <row r="5" spans="1:13" ht="39" customHeight="1">
      <c r="A5" s="239"/>
      <c r="B5" s="274" t="s">
        <v>159</v>
      </c>
      <c r="C5" s="274"/>
      <c r="D5" s="274"/>
      <c r="E5" s="274"/>
      <c r="F5" s="274"/>
      <c r="G5" s="274"/>
      <c r="H5" s="239"/>
      <c r="I5" s="239"/>
      <c r="J5" s="240"/>
      <c r="K5" s="239"/>
      <c r="L5" s="239"/>
      <c r="M5" s="239"/>
    </row>
    <row r="6" spans="1:13" ht="66.75" customHeight="1">
      <c r="A6" s="241"/>
      <c r="B6" s="275" t="s">
        <v>160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</row>
  </sheetData>
  <sheetProtection selectLockedCells="1" selectUnlockedCells="1"/>
  <mergeCells count="4">
    <mergeCell ref="A1:M1"/>
    <mergeCell ref="A4:K4"/>
    <mergeCell ref="B5:G5"/>
    <mergeCell ref="B6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zoomScaleSheetLayoutView="100" zoomScalePageLayoutView="0" workbookViewId="0" topLeftCell="A1">
      <selection activeCell="I3" sqref="I3:M3"/>
    </sheetView>
  </sheetViews>
  <sheetFormatPr defaultColWidth="8.8515625" defaultRowHeight="47.25" customHeight="1"/>
  <cols>
    <col min="1" max="1" width="4.57421875" style="1" customWidth="1"/>
    <col min="2" max="2" width="24.00390625" style="1" customWidth="1"/>
    <col min="3" max="3" width="9.7109375" style="1" customWidth="1"/>
    <col min="4" max="5" width="8.8515625" style="1" customWidth="1"/>
    <col min="6" max="7" width="8.8515625" style="3" customWidth="1"/>
    <col min="8" max="8" width="8.8515625" style="1" customWidth="1"/>
    <col min="9" max="10" width="11.8515625" style="1" customWidth="1"/>
    <col min="11" max="11" width="11.140625" style="1" customWidth="1"/>
    <col min="12" max="12" width="11.28125" style="1" customWidth="1"/>
    <col min="13" max="13" width="12.421875" style="1" customWidth="1"/>
    <col min="14" max="16384" width="8.8515625" style="1" customWidth="1"/>
  </cols>
  <sheetData>
    <row r="1" spans="1:13" s="52" customFormat="1" ht="30" customHeight="1">
      <c r="A1" s="247" t="s">
        <v>28</v>
      </c>
      <c r="B1" s="247"/>
      <c r="C1" s="247"/>
      <c r="D1" s="247"/>
      <c r="E1" s="247"/>
      <c r="F1" s="247"/>
      <c r="G1" s="247"/>
      <c r="H1" s="247" t="e">
        <f>("f"+"g")</f>
        <v>#VALUE!</v>
      </c>
      <c r="I1" s="247"/>
      <c r="J1" s="247"/>
      <c r="K1" s="247"/>
      <c r="L1" s="247"/>
      <c r="M1" s="247"/>
    </row>
    <row r="2" spans="1:13" s="56" customFormat="1" ht="51" customHeight="1">
      <c r="A2" s="53" t="s">
        <v>1</v>
      </c>
      <c r="B2" s="54" t="s">
        <v>2</v>
      </c>
      <c r="C2" s="55" t="s">
        <v>3</v>
      </c>
      <c r="D2" s="54" t="s">
        <v>4</v>
      </c>
      <c r="E2" s="54" t="s">
        <v>5</v>
      </c>
      <c r="F2" s="54" t="s">
        <v>6</v>
      </c>
      <c r="G2" s="54" t="s">
        <v>7</v>
      </c>
      <c r="H2" s="54" t="s">
        <v>8</v>
      </c>
      <c r="I2" s="54" t="s">
        <v>9</v>
      </c>
      <c r="J2" s="54" t="s">
        <v>22</v>
      </c>
      <c r="K2" s="54" t="s">
        <v>11</v>
      </c>
      <c r="L2" s="54" t="s">
        <v>12</v>
      </c>
      <c r="M2" s="54" t="s">
        <v>13</v>
      </c>
    </row>
    <row r="3" spans="1:13" ht="177.75" customHeight="1">
      <c r="A3" s="57">
        <v>1</v>
      </c>
      <c r="B3" s="58" t="s">
        <v>29</v>
      </c>
      <c r="C3" s="59"/>
      <c r="D3" s="60" t="s">
        <v>15</v>
      </c>
      <c r="E3" s="60">
        <v>0</v>
      </c>
      <c r="F3" s="60">
        <v>500</v>
      </c>
      <c r="G3" s="60">
        <v>10</v>
      </c>
      <c r="H3" s="61">
        <v>510</v>
      </c>
      <c r="I3" s="62"/>
      <c r="J3" s="60"/>
      <c r="K3" s="62"/>
      <c r="L3" s="63"/>
      <c r="M3" s="63"/>
    </row>
    <row r="4" spans="1:13" s="38" customFormat="1" ht="47.25" customHeight="1">
      <c r="A4" s="248" t="s">
        <v>30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64">
        <f>SUM(L3:L3)</f>
        <v>0</v>
      </c>
      <c r="M4" s="65">
        <f>SUM(M3:M3)</f>
        <v>0</v>
      </c>
    </row>
  </sheetData>
  <sheetProtection selectLockedCells="1" selectUnlockedCells="1"/>
  <mergeCells count="2">
    <mergeCell ref="A1:M1"/>
    <mergeCell ref="A4:K4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SheetLayoutView="100" zoomScalePageLayoutView="0" workbookViewId="0" topLeftCell="A1">
      <selection activeCell="I3" sqref="I3:M4"/>
    </sheetView>
  </sheetViews>
  <sheetFormatPr defaultColWidth="8.8515625" defaultRowHeight="32.25" customHeight="1"/>
  <cols>
    <col min="1" max="1" width="4.7109375" style="1" customWidth="1"/>
    <col min="2" max="2" width="61.140625" style="1" customWidth="1"/>
    <col min="3" max="3" width="10.8515625" style="1" customWidth="1"/>
    <col min="4" max="4" width="8.421875" style="1" customWidth="1"/>
    <col min="5" max="5" width="8.140625" style="1" customWidth="1"/>
    <col min="6" max="6" width="7.421875" style="3" customWidth="1"/>
    <col min="7" max="7" width="7.8515625" style="3" customWidth="1"/>
    <col min="8" max="8" width="8.28125" style="1" customWidth="1"/>
    <col min="9" max="11" width="8.8515625" style="1" customWidth="1"/>
    <col min="12" max="12" width="13.28125" style="1" customWidth="1"/>
    <col min="13" max="13" width="11.8515625" style="1" customWidth="1"/>
    <col min="14" max="16384" width="8.8515625" style="1" customWidth="1"/>
  </cols>
  <sheetData>
    <row r="1" spans="1:13" s="66" customFormat="1" ht="30.75" customHeight="1">
      <c r="A1" s="247" t="s">
        <v>31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s="56" customFormat="1" ht="80.25" customHeight="1">
      <c r="A2" s="54" t="s">
        <v>1</v>
      </c>
      <c r="B2" s="54" t="s">
        <v>2</v>
      </c>
      <c r="C2" s="55" t="s">
        <v>3</v>
      </c>
      <c r="D2" s="54" t="s">
        <v>4</v>
      </c>
      <c r="E2" s="54" t="s">
        <v>5</v>
      </c>
      <c r="F2" s="54" t="s">
        <v>6</v>
      </c>
      <c r="G2" s="54" t="s">
        <v>7</v>
      </c>
      <c r="H2" s="54" t="s">
        <v>8</v>
      </c>
      <c r="I2" s="54" t="s">
        <v>9</v>
      </c>
      <c r="J2" s="54" t="s">
        <v>22</v>
      </c>
      <c r="K2" s="54" t="s">
        <v>11</v>
      </c>
      <c r="L2" s="54" t="s">
        <v>12</v>
      </c>
      <c r="M2" s="54" t="s">
        <v>13</v>
      </c>
    </row>
    <row r="3" spans="1:13" ht="165.75" customHeight="1">
      <c r="A3" s="18">
        <v>1</v>
      </c>
      <c r="B3" s="67" t="s">
        <v>32</v>
      </c>
      <c r="C3" s="68"/>
      <c r="D3" s="18" t="s">
        <v>33</v>
      </c>
      <c r="E3" s="18">
        <v>50</v>
      </c>
      <c r="F3" s="18">
        <v>200</v>
      </c>
      <c r="G3" s="18">
        <v>100</v>
      </c>
      <c r="H3" s="69">
        <f>E3+F3+G3</f>
        <v>350</v>
      </c>
      <c r="I3" s="63"/>
      <c r="J3" s="18"/>
      <c r="K3" s="63"/>
      <c r="L3" s="63"/>
      <c r="M3" s="63"/>
    </row>
    <row r="4" spans="1:13" ht="211.5" customHeight="1">
      <c r="A4" s="18">
        <v>2</v>
      </c>
      <c r="B4" s="67" t="s">
        <v>34</v>
      </c>
      <c r="C4" s="68"/>
      <c r="D4" s="18" t="s">
        <v>33</v>
      </c>
      <c r="E4" s="18">
        <v>200</v>
      </c>
      <c r="F4" s="18">
        <v>100</v>
      </c>
      <c r="G4" s="18">
        <v>300</v>
      </c>
      <c r="H4" s="69">
        <f>E4+F4+G4</f>
        <v>600</v>
      </c>
      <c r="I4" s="63"/>
      <c r="J4" s="18"/>
      <c r="K4" s="63"/>
      <c r="L4" s="63"/>
      <c r="M4" s="63"/>
    </row>
    <row r="5" spans="1:13" s="71" customFormat="1" ht="32.25" customHeight="1">
      <c r="A5" s="249" t="s">
        <v>30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70">
        <f>SUM(L3:L4)</f>
        <v>0</v>
      </c>
      <c r="M5" s="70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.25" right="0.25" top="0.75" bottom="0.75" header="0.5118110236220472" footer="0.5118110236220472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SheetLayoutView="100" zoomScalePageLayoutView="0" workbookViewId="0" topLeftCell="A1">
      <selection activeCell="A1" sqref="A1:M1"/>
    </sheetView>
  </sheetViews>
  <sheetFormatPr defaultColWidth="8.8515625" defaultRowHeight="43.5" customHeight="1"/>
  <cols>
    <col min="1" max="1" width="4.421875" style="1" customWidth="1"/>
    <col min="2" max="2" width="54.140625" style="1" customWidth="1"/>
    <col min="3" max="3" width="8.8515625" style="1" customWidth="1"/>
    <col min="4" max="5" width="7.421875" style="1" customWidth="1"/>
    <col min="6" max="7" width="7.421875" style="3" customWidth="1"/>
    <col min="8" max="11" width="8.8515625" style="1" customWidth="1"/>
    <col min="12" max="12" width="13.140625" style="1" customWidth="1"/>
    <col min="13" max="13" width="13.7109375" style="1" customWidth="1"/>
    <col min="14" max="16384" width="8.8515625" style="1" customWidth="1"/>
  </cols>
  <sheetData>
    <row r="1" spans="1:13" s="52" customFormat="1" ht="29.25" customHeight="1">
      <c r="A1" s="279" t="s">
        <v>167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3" s="56" customFormat="1" ht="51" customHeight="1">
      <c r="A2" s="54" t="s">
        <v>1</v>
      </c>
      <c r="B2" s="54" t="s">
        <v>2</v>
      </c>
      <c r="C2" s="55" t="s">
        <v>3</v>
      </c>
      <c r="D2" s="54" t="s">
        <v>4</v>
      </c>
      <c r="E2" s="54" t="s">
        <v>5</v>
      </c>
      <c r="F2" s="54" t="s">
        <v>6</v>
      </c>
      <c r="G2" s="54" t="s">
        <v>7</v>
      </c>
      <c r="H2" s="54" t="s">
        <v>8</v>
      </c>
      <c r="I2" s="54" t="s">
        <v>9</v>
      </c>
      <c r="J2" s="54" t="s">
        <v>22</v>
      </c>
      <c r="K2" s="54" t="s">
        <v>11</v>
      </c>
      <c r="L2" s="54" t="s">
        <v>12</v>
      </c>
      <c r="M2" s="54" t="s">
        <v>13</v>
      </c>
    </row>
    <row r="3" spans="1:13" ht="40.5" customHeight="1">
      <c r="A3" s="18">
        <v>1</v>
      </c>
      <c r="B3" s="72" t="s">
        <v>35</v>
      </c>
      <c r="C3" s="68"/>
      <c r="D3" s="18" t="s">
        <v>33</v>
      </c>
      <c r="E3" s="18">
        <v>0</v>
      </c>
      <c r="F3" s="18">
        <v>1000</v>
      </c>
      <c r="G3" s="18">
        <v>500</v>
      </c>
      <c r="H3" s="69">
        <f aca="true" t="shared" si="0" ref="H3:H8">E3+F3+G3</f>
        <v>1500</v>
      </c>
      <c r="I3" s="63"/>
      <c r="J3" s="18"/>
      <c r="K3" s="63"/>
      <c r="L3" s="63"/>
      <c r="M3" s="63"/>
    </row>
    <row r="4" spans="1:13" ht="63.75" customHeight="1">
      <c r="A4" s="18">
        <v>3</v>
      </c>
      <c r="B4" s="72" t="s">
        <v>37</v>
      </c>
      <c r="C4" s="68"/>
      <c r="D4" s="18" t="s">
        <v>15</v>
      </c>
      <c r="E4" s="18">
        <v>0</v>
      </c>
      <c r="F4" s="18">
        <v>5</v>
      </c>
      <c r="G4" s="18">
        <v>2</v>
      </c>
      <c r="H4" s="69">
        <f t="shared" si="0"/>
        <v>7</v>
      </c>
      <c r="I4" s="63"/>
      <c r="J4" s="18"/>
      <c r="K4" s="63"/>
      <c r="L4" s="63"/>
      <c r="M4" s="63"/>
    </row>
    <row r="5" spans="1:13" ht="43.5" customHeight="1">
      <c r="A5" s="18">
        <v>4</v>
      </c>
      <c r="B5" s="72" t="s">
        <v>38</v>
      </c>
      <c r="C5" s="68"/>
      <c r="D5" s="18" t="s">
        <v>33</v>
      </c>
      <c r="E5" s="18">
        <v>5</v>
      </c>
      <c r="F5" s="18">
        <v>50</v>
      </c>
      <c r="G5" s="18">
        <v>50</v>
      </c>
      <c r="H5" s="69">
        <f t="shared" si="0"/>
        <v>105</v>
      </c>
      <c r="I5" s="63"/>
      <c r="J5" s="18"/>
      <c r="K5" s="63"/>
      <c r="L5" s="63"/>
      <c r="M5" s="63"/>
    </row>
    <row r="6" spans="1:13" ht="149.25" customHeight="1">
      <c r="A6" s="18">
        <v>6</v>
      </c>
      <c r="B6" s="72" t="s">
        <v>40</v>
      </c>
      <c r="C6" s="68"/>
      <c r="D6" s="18" t="s">
        <v>33</v>
      </c>
      <c r="E6" s="18">
        <v>20</v>
      </c>
      <c r="F6" s="18">
        <v>50</v>
      </c>
      <c r="G6" s="18">
        <v>100</v>
      </c>
      <c r="H6" s="69">
        <f t="shared" si="0"/>
        <v>170</v>
      </c>
      <c r="I6" s="63"/>
      <c r="J6" s="18"/>
      <c r="K6" s="63"/>
      <c r="L6" s="63"/>
      <c r="M6" s="63"/>
    </row>
    <row r="7" spans="1:13" ht="164.25" customHeight="1">
      <c r="A7" s="18">
        <v>7</v>
      </c>
      <c r="B7" s="72" t="s">
        <v>41</v>
      </c>
      <c r="C7" s="68"/>
      <c r="D7" s="18" t="s">
        <v>33</v>
      </c>
      <c r="E7" s="18">
        <v>0</v>
      </c>
      <c r="F7" s="18">
        <v>100</v>
      </c>
      <c r="G7" s="18">
        <v>100</v>
      </c>
      <c r="H7" s="69">
        <f t="shared" si="0"/>
        <v>200</v>
      </c>
      <c r="I7" s="63"/>
      <c r="J7" s="18"/>
      <c r="K7" s="63"/>
      <c r="L7" s="63"/>
      <c r="M7" s="63"/>
    </row>
    <row r="8" spans="1:13" ht="203.25" customHeight="1">
      <c r="A8" s="18">
        <v>8</v>
      </c>
      <c r="B8" s="72" t="s">
        <v>42</v>
      </c>
      <c r="C8" s="68"/>
      <c r="D8" s="18" t="s">
        <v>33</v>
      </c>
      <c r="E8" s="18">
        <v>30</v>
      </c>
      <c r="F8" s="18">
        <v>30</v>
      </c>
      <c r="G8" s="18">
        <v>40</v>
      </c>
      <c r="H8" s="69">
        <f t="shared" si="0"/>
        <v>100</v>
      </c>
      <c r="I8" s="63"/>
      <c r="J8" s="18"/>
      <c r="K8" s="63"/>
      <c r="L8" s="63"/>
      <c r="M8" s="63"/>
    </row>
    <row r="9" spans="1:13" s="38" customFormat="1" ht="43.5" customHeight="1">
      <c r="A9" s="248" t="s">
        <v>30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70">
        <f>SUM(L3:L8)</f>
        <v>0</v>
      </c>
      <c r="M9" s="70">
        <f>SUM(M3:M8)</f>
        <v>0</v>
      </c>
    </row>
  </sheetData>
  <sheetProtection selectLockedCells="1" selectUnlockedCells="1"/>
  <mergeCells count="2">
    <mergeCell ref="A1:M1"/>
    <mergeCell ref="A9:K9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40.00390625" style="0" customWidth="1"/>
    <col min="9" max="9" width="14.28125" style="0" customWidth="1"/>
    <col min="10" max="10" width="7.28125" style="0" customWidth="1"/>
    <col min="11" max="11" width="15.00390625" style="0" customWidth="1"/>
    <col min="12" max="12" width="15.28125" style="0" customWidth="1"/>
    <col min="13" max="13" width="17.421875" style="0" customWidth="1"/>
  </cols>
  <sheetData>
    <row r="2" spans="1:2" ht="15.75">
      <c r="A2" s="278" t="s">
        <v>161</v>
      </c>
      <c r="B2" s="242"/>
    </row>
    <row r="4" spans="1:13" ht="51">
      <c r="A4" s="54" t="s">
        <v>1</v>
      </c>
      <c r="B4" s="54" t="s">
        <v>2</v>
      </c>
      <c r="C4" s="55" t="s">
        <v>3</v>
      </c>
      <c r="D4" s="54" t="s">
        <v>4</v>
      </c>
      <c r="E4" s="54" t="s">
        <v>5</v>
      </c>
      <c r="F4" s="54" t="s">
        <v>6</v>
      </c>
      <c r="G4" s="54" t="s">
        <v>7</v>
      </c>
      <c r="H4" s="54" t="s">
        <v>8</v>
      </c>
      <c r="I4" s="54" t="s">
        <v>9</v>
      </c>
      <c r="J4" s="54" t="s">
        <v>22</v>
      </c>
      <c r="K4" s="54" t="s">
        <v>11</v>
      </c>
      <c r="L4" s="54" t="s">
        <v>12</v>
      </c>
      <c r="M4" s="54" t="s">
        <v>13</v>
      </c>
    </row>
    <row r="5" spans="1:13" ht="45" customHeight="1">
      <c r="A5" s="18">
        <v>1</v>
      </c>
      <c r="B5" s="72" t="s">
        <v>36</v>
      </c>
      <c r="C5" s="68"/>
      <c r="D5" s="18" t="s">
        <v>33</v>
      </c>
      <c r="E5" s="18">
        <v>0</v>
      </c>
      <c r="F5" s="18">
        <v>250</v>
      </c>
      <c r="G5" s="18">
        <v>400</v>
      </c>
      <c r="H5" s="69">
        <f>E5+F5+G5</f>
        <v>650</v>
      </c>
      <c r="I5" s="63"/>
      <c r="J5" s="18"/>
      <c r="K5" s="63"/>
      <c r="L5" s="63"/>
      <c r="M5" s="63"/>
    </row>
    <row r="6" spans="1:13" ht="15.75">
      <c r="A6" s="248" t="s">
        <v>30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70"/>
      <c r="M6" s="70"/>
    </row>
  </sheetData>
  <sheetProtection/>
  <mergeCells count="1">
    <mergeCell ref="A6:K6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6.00390625" style="0" customWidth="1"/>
    <col min="2" max="2" width="25.00390625" style="0" customWidth="1"/>
    <col min="3" max="3" width="12.8515625" style="0" customWidth="1"/>
    <col min="9" max="9" width="14.28125" style="0" customWidth="1"/>
    <col min="11" max="11" width="13.140625" style="0" customWidth="1"/>
    <col min="12" max="12" width="17.28125" style="0" customWidth="1"/>
    <col min="13" max="13" width="17.57421875" style="0" customWidth="1"/>
  </cols>
  <sheetData>
    <row r="2" ht="18">
      <c r="A2" s="280" t="s">
        <v>162</v>
      </c>
    </row>
    <row r="4" spans="1:13" ht="38.25">
      <c r="A4" s="54" t="s">
        <v>1</v>
      </c>
      <c r="B4" s="54" t="s">
        <v>2</v>
      </c>
      <c r="C4" s="55" t="s">
        <v>3</v>
      </c>
      <c r="D4" s="54" t="s">
        <v>4</v>
      </c>
      <c r="E4" s="54" t="s">
        <v>5</v>
      </c>
      <c r="F4" s="54" t="s">
        <v>6</v>
      </c>
      <c r="G4" s="54" t="s">
        <v>7</v>
      </c>
      <c r="H4" s="54" t="s">
        <v>8</v>
      </c>
      <c r="I4" s="54" t="s">
        <v>9</v>
      </c>
      <c r="J4" s="54" t="s">
        <v>22</v>
      </c>
      <c r="K4" s="54" t="s">
        <v>11</v>
      </c>
      <c r="L4" s="54" t="s">
        <v>12</v>
      </c>
      <c r="M4" s="54" t="s">
        <v>13</v>
      </c>
    </row>
    <row r="5" spans="1:13" ht="171">
      <c r="A5" s="18">
        <v>1</v>
      </c>
      <c r="B5" s="72" t="s">
        <v>39</v>
      </c>
      <c r="C5" s="68"/>
      <c r="D5" s="18" t="s">
        <v>33</v>
      </c>
      <c r="E5" s="18">
        <v>0</v>
      </c>
      <c r="F5" s="18">
        <v>20</v>
      </c>
      <c r="G5" s="18">
        <v>10</v>
      </c>
      <c r="H5" s="69">
        <f>E5+F5+G5</f>
        <v>30</v>
      </c>
      <c r="I5" s="63"/>
      <c r="J5" s="18"/>
      <c r="K5" s="63"/>
      <c r="L5" s="63"/>
      <c r="M5" s="63"/>
    </row>
    <row r="6" spans="1:13" ht="15.75">
      <c r="A6" s="248" t="s">
        <v>30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70"/>
      <c r="M6" s="70"/>
    </row>
  </sheetData>
  <sheetProtection/>
  <mergeCells count="1">
    <mergeCell ref="A6:K6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zoomScaleSheetLayoutView="100" zoomScalePageLayoutView="0" workbookViewId="0" topLeftCell="A1">
      <selection activeCell="I3" sqref="I3:M6"/>
    </sheetView>
  </sheetViews>
  <sheetFormatPr defaultColWidth="8.8515625" defaultRowHeight="30.75" customHeight="1"/>
  <cols>
    <col min="1" max="1" width="4.421875" style="1" customWidth="1"/>
    <col min="2" max="2" width="23.57421875" style="1" customWidth="1"/>
    <col min="3" max="5" width="8.8515625" style="1" customWidth="1"/>
    <col min="6" max="7" width="8.8515625" style="3" customWidth="1"/>
    <col min="8" max="10" width="8.8515625" style="1" customWidth="1"/>
    <col min="11" max="11" width="10.28125" style="1" customWidth="1"/>
    <col min="12" max="12" width="11.00390625" style="1" customWidth="1"/>
    <col min="13" max="13" width="12.7109375" style="1" customWidth="1"/>
    <col min="14" max="16384" width="8.8515625" style="1" customWidth="1"/>
  </cols>
  <sheetData>
    <row r="1" spans="1:13" s="52" customFormat="1" ht="32.25" customHeight="1">
      <c r="A1" s="247" t="s">
        <v>43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s="56" customFormat="1" ht="51" customHeight="1">
      <c r="A2" s="54" t="s">
        <v>1</v>
      </c>
      <c r="B2" s="54" t="s">
        <v>2</v>
      </c>
      <c r="C2" s="55" t="s">
        <v>3</v>
      </c>
      <c r="D2" s="54" t="s">
        <v>4</v>
      </c>
      <c r="E2" s="54" t="s">
        <v>5</v>
      </c>
      <c r="F2" s="54" t="s">
        <v>6</v>
      </c>
      <c r="G2" s="54" t="s">
        <v>7</v>
      </c>
      <c r="H2" s="54" t="s">
        <v>8</v>
      </c>
      <c r="I2" s="54" t="s">
        <v>9</v>
      </c>
      <c r="J2" s="54" t="s">
        <v>22</v>
      </c>
      <c r="K2" s="54" t="s">
        <v>11</v>
      </c>
      <c r="L2" s="54" t="s">
        <v>12</v>
      </c>
      <c r="M2" s="54" t="s">
        <v>13</v>
      </c>
    </row>
    <row r="3" spans="1:20" ht="42.75" customHeight="1">
      <c r="A3" s="18">
        <v>1</v>
      </c>
      <c r="B3" s="73" t="s">
        <v>44</v>
      </c>
      <c r="C3" s="73"/>
      <c r="D3" s="18" t="s">
        <v>15</v>
      </c>
      <c r="E3" s="18">
        <v>0</v>
      </c>
      <c r="F3" s="18">
        <v>10</v>
      </c>
      <c r="G3" s="18">
        <v>20</v>
      </c>
      <c r="H3" s="69">
        <f>E3+F3+G3</f>
        <v>30</v>
      </c>
      <c r="I3" s="63"/>
      <c r="J3" s="18"/>
      <c r="K3" s="74"/>
      <c r="L3" s="63"/>
      <c r="M3" s="18"/>
      <c r="O3" s="250"/>
      <c r="P3" s="250"/>
      <c r="Q3" s="250"/>
      <c r="R3" s="250"/>
      <c r="S3" s="250"/>
      <c r="T3" s="250"/>
    </row>
    <row r="4" spans="1:13" ht="42.75" customHeight="1">
      <c r="A4" s="18">
        <v>2</v>
      </c>
      <c r="B4" s="73" t="s">
        <v>45</v>
      </c>
      <c r="C4" s="73"/>
      <c r="D4" s="18" t="s">
        <v>15</v>
      </c>
      <c r="E4" s="18">
        <v>0</v>
      </c>
      <c r="F4" s="18">
        <v>50</v>
      </c>
      <c r="G4" s="18">
        <v>100</v>
      </c>
      <c r="H4" s="69">
        <f>E4+F4+G4</f>
        <v>150</v>
      </c>
      <c r="I4" s="63"/>
      <c r="J4" s="18"/>
      <c r="K4" s="74"/>
      <c r="L4" s="63"/>
      <c r="M4" s="18"/>
    </row>
    <row r="5" spans="1:13" ht="57.75" customHeight="1">
      <c r="A5" s="18">
        <v>3</v>
      </c>
      <c r="B5" s="73" t="s">
        <v>46</v>
      </c>
      <c r="C5" s="73"/>
      <c r="D5" s="18" t="s">
        <v>15</v>
      </c>
      <c r="E5" s="18">
        <v>50</v>
      </c>
      <c r="F5" s="18">
        <v>100</v>
      </c>
      <c r="G5" s="18">
        <v>500</v>
      </c>
      <c r="H5" s="69">
        <f>E5+F5+G5</f>
        <v>650</v>
      </c>
      <c r="I5" s="63"/>
      <c r="J5" s="18"/>
      <c r="K5" s="74"/>
      <c r="L5" s="63"/>
      <c r="M5" s="18"/>
    </row>
    <row r="6" spans="1:13" ht="63.75" customHeight="1">
      <c r="A6" s="18">
        <v>4</v>
      </c>
      <c r="B6" s="73" t="s">
        <v>47</v>
      </c>
      <c r="C6" s="73"/>
      <c r="D6" s="18" t="s">
        <v>15</v>
      </c>
      <c r="E6" s="18">
        <v>0</v>
      </c>
      <c r="F6" s="18">
        <v>20</v>
      </c>
      <c r="G6" s="18">
        <v>700</v>
      </c>
      <c r="H6" s="69">
        <f>E6+F6+G6</f>
        <v>720</v>
      </c>
      <c r="I6" s="63"/>
      <c r="J6" s="18"/>
      <c r="K6" s="74"/>
      <c r="L6" s="63"/>
      <c r="M6" s="18"/>
    </row>
    <row r="7" spans="1:13" s="38" customFormat="1" ht="30.75" customHeight="1">
      <c r="A7" s="248" t="s">
        <v>30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70">
        <f>SUM(L3:L6)</f>
        <v>0</v>
      </c>
      <c r="M7" s="70">
        <f>SUM(M3:M6)</f>
        <v>0</v>
      </c>
    </row>
  </sheetData>
  <sheetProtection selectLockedCells="1" selectUnlockedCells="1"/>
  <mergeCells count="3">
    <mergeCell ref="A1:M1"/>
    <mergeCell ref="O3:T3"/>
    <mergeCell ref="A7:K7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zoomScaleSheetLayoutView="100" zoomScalePageLayoutView="0" workbookViewId="0" topLeftCell="A1">
      <selection activeCell="I3" sqref="I3:M5"/>
    </sheetView>
  </sheetViews>
  <sheetFormatPr defaultColWidth="8.8515625" defaultRowHeight="12.75" customHeight="1"/>
  <cols>
    <col min="1" max="1" width="4.140625" style="1" customWidth="1"/>
    <col min="2" max="2" width="26.8515625" style="1" customWidth="1"/>
    <col min="3" max="5" width="8.8515625" style="1" customWidth="1"/>
    <col min="6" max="7" width="8.8515625" style="3" customWidth="1"/>
    <col min="8" max="9" width="9.00390625" style="1" customWidth="1"/>
    <col min="10" max="10" width="6.8515625" style="1" customWidth="1"/>
    <col min="11" max="11" width="9.00390625" style="1" customWidth="1"/>
    <col min="12" max="12" width="12.57421875" style="1" customWidth="1"/>
    <col min="13" max="13" width="14.00390625" style="1" customWidth="1"/>
    <col min="14" max="16384" width="8.8515625" style="1" customWidth="1"/>
  </cols>
  <sheetData>
    <row r="1" spans="1:13" s="52" customFormat="1" ht="31.5" customHeight="1">
      <c r="A1" s="247" t="s">
        <v>48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s="56" customFormat="1" ht="51" customHeight="1">
      <c r="A2" s="54" t="s">
        <v>1</v>
      </c>
      <c r="B2" s="54" t="s">
        <v>2</v>
      </c>
      <c r="C2" s="55" t="s">
        <v>3</v>
      </c>
      <c r="D2" s="54" t="s">
        <v>4</v>
      </c>
      <c r="E2" s="54" t="s">
        <v>5</v>
      </c>
      <c r="F2" s="54" t="s">
        <v>6</v>
      </c>
      <c r="G2" s="54" t="s">
        <v>7</v>
      </c>
      <c r="H2" s="54" t="s">
        <v>8</v>
      </c>
      <c r="I2" s="54" t="s">
        <v>9</v>
      </c>
      <c r="J2" s="54" t="s">
        <v>22</v>
      </c>
      <c r="K2" s="54" t="s">
        <v>11</v>
      </c>
      <c r="L2" s="54" t="s">
        <v>12</v>
      </c>
      <c r="M2" s="54" t="s">
        <v>13</v>
      </c>
    </row>
    <row r="3" spans="1:13" ht="33" customHeight="1">
      <c r="A3" s="18">
        <v>1</v>
      </c>
      <c r="B3" s="67" t="s">
        <v>49</v>
      </c>
      <c r="C3" s="68"/>
      <c r="D3" s="18" t="s">
        <v>15</v>
      </c>
      <c r="E3" s="18">
        <v>0</v>
      </c>
      <c r="F3" s="18">
        <v>5</v>
      </c>
      <c r="G3" s="18">
        <v>2</v>
      </c>
      <c r="H3" s="69">
        <f>E3+F3+G3</f>
        <v>7</v>
      </c>
      <c r="I3" s="63"/>
      <c r="J3" s="18"/>
      <c r="K3" s="63"/>
      <c r="L3" s="63"/>
      <c r="M3" s="63"/>
    </row>
    <row r="4" spans="1:13" ht="22.5" customHeight="1">
      <c r="A4" s="18">
        <v>2</v>
      </c>
      <c r="B4" s="67" t="s">
        <v>50</v>
      </c>
      <c r="C4" s="68"/>
      <c r="D4" s="18" t="s">
        <v>15</v>
      </c>
      <c r="E4" s="18">
        <v>0</v>
      </c>
      <c r="F4" s="18">
        <v>3</v>
      </c>
      <c r="G4" s="18">
        <v>2</v>
      </c>
      <c r="H4" s="69">
        <f>E4+F4+G4</f>
        <v>5</v>
      </c>
      <c r="I4" s="63"/>
      <c r="J4" s="18"/>
      <c r="K4" s="63"/>
      <c r="L4" s="63"/>
      <c r="M4" s="63"/>
    </row>
    <row r="5" spans="1:13" ht="33.75" customHeight="1">
      <c r="A5" s="18">
        <v>3</v>
      </c>
      <c r="B5" s="67" t="s">
        <v>51</v>
      </c>
      <c r="C5" s="68"/>
      <c r="D5" s="18" t="s">
        <v>15</v>
      </c>
      <c r="E5" s="18">
        <v>0</v>
      </c>
      <c r="F5" s="18">
        <v>6</v>
      </c>
      <c r="G5" s="18">
        <v>1</v>
      </c>
      <c r="H5" s="69">
        <f>E5+F5+G5</f>
        <v>7</v>
      </c>
      <c r="I5" s="63"/>
      <c r="J5" s="18"/>
      <c r="K5" s="63"/>
      <c r="L5" s="63"/>
      <c r="M5" s="63"/>
    </row>
    <row r="6" spans="1:13" s="75" customFormat="1" ht="24.75" customHeight="1">
      <c r="A6" s="248" t="s">
        <v>30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70">
        <f>SUM(L3:L5)</f>
        <v>0</v>
      </c>
      <c r="M6" s="70">
        <f>SUM(M3:M5)</f>
        <v>0</v>
      </c>
    </row>
    <row r="8" spans="2:16" ht="43.5" customHeight="1">
      <c r="B8" s="251" t="s">
        <v>52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76"/>
      <c r="O8" s="76"/>
      <c r="P8" s="76"/>
    </row>
    <row r="65536" ht="43.5" customHeight="1"/>
  </sheetData>
  <sheetProtection selectLockedCells="1" selectUnlockedCells="1"/>
  <mergeCells count="3">
    <mergeCell ref="A1:M1"/>
    <mergeCell ref="A6:K6"/>
    <mergeCell ref="B8:M8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Mrówka</dc:creator>
  <cp:keywords/>
  <dc:description/>
  <cp:lastModifiedBy>Aleksandra Mrówka</cp:lastModifiedBy>
  <cp:lastPrinted>2022-09-06T09:10:20Z</cp:lastPrinted>
  <dcterms:created xsi:type="dcterms:W3CDTF">2022-07-26T07:59:54Z</dcterms:created>
  <dcterms:modified xsi:type="dcterms:W3CDTF">2022-09-06T09:20:07Z</dcterms:modified>
  <cp:category/>
  <cp:version/>
  <cp:contentType/>
  <cp:contentStatus/>
</cp:coreProperties>
</file>