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36393995-3BA6-451C-BF05-45057F5F58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9" i="1" l="1"/>
  <c r="J93" i="1"/>
  <c r="J80" i="1"/>
  <c r="J84" i="1"/>
  <c r="J73" i="1"/>
  <c r="J65" i="1"/>
  <c r="J48" i="1"/>
  <c r="J52" i="1"/>
  <c r="J34" i="1"/>
  <c r="J30" i="1"/>
  <c r="J16" i="1"/>
  <c r="J20" i="1"/>
  <c r="H97" i="1"/>
  <c r="J97" i="1" s="1"/>
  <c r="K97" i="1" s="1"/>
  <c r="M97" i="1" s="1"/>
  <c r="M103" i="1" s="1"/>
  <c r="H86" i="1"/>
  <c r="J86" i="1" s="1"/>
  <c r="H87" i="1"/>
  <c r="J87" i="1" s="1"/>
  <c r="H88" i="1"/>
  <c r="J88" i="1" s="1"/>
  <c r="H89" i="1"/>
  <c r="H90" i="1"/>
  <c r="J90" i="1" s="1"/>
  <c r="H91" i="1"/>
  <c r="J91" i="1" s="1"/>
  <c r="H92" i="1"/>
  <c r="J92" i="1" s="1"/>
  <c r="H93" i="1"/>
  <c r="H94" i="1"/>
  <c r="J94" i="1" s="1"/>
  <c r="H95" i="1"/>
  <c r="H79" i="1"/>
  <c r="J79" i="1" s="1"/>
  <c r="H80" i="1"/>
  <c r="H81" i="1"/>
  <c r="J81" i="1" s="1"/>
  <c r="H82" i="1"/>
  <c r="J82" i="1" s="1"/>
  <c r="H83" i="1"/>
  <c r="J83" i="1" s="1"/>
  <c r="H84" i="1"/>
  <c r="H78" i="1"/>
  <c r="J78" i="1" s="1"/>
  <c r="H71" i="1"/>
  <c r="J71" i="1" s="1"/>
  <c r="H72" i="1"/>
  <c r="J72" i="1" s="1"/>
  <c r="H73" i="1"/>
  <c r="H74" i="1"/>
  <c r="J74" i="1" s="1"/>
  <c r="H75" i="1"/>
  <c r="J75" i="1" s="1"/>
  <c r="H76" i="1"/>
  <c r="J76" i="1" s="1"/>
  <c r="H70" i="1"/>
  <c r="J70" i="1" s="1"/>
  <c r="H63" i="1"/>
  <c r="J63" i="1" s="1"/>
  <c r="H64" i="1"/>
  <c r="J64" i="1" s="1"/>
  <c r="H65" i="1"/>
  <c r="H66" i="1"/>
  <c r="J66" i="1" s="1"/>
  <c r="H67" i="1"/>
  <c r="J67" i="1" s="1"/>
  <c r="H68" i="1"/>
  <c r="J68" i="1" s="1"/>
  <c r="H62" i="1"/>
  <c r="J62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54" i="1"/>
  <c r="J54" i="1" s="1"/>
  <c r="H47" i="1"/>
  <c r="J47" i="1" s="1"/>
  <c r="H48" i="1"/>
  <c r="H49" i="1"/>
  <c r="J49" i="1" s="1"/>
  <c r="H50" i="1"/>
  <c r="J50" i="1" s="1"/>
  <c r="H51" i="1"/>
  <c r="J51" i="1" s="1"/>
  <c r="H52" i="1"/>
  <c r="H46" i="1"/>
  <c r="J46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38" i="1"/>
  <c r="J38" i="1" s="1"/>
  <c r="H31" i="1"/>
  <c r="J31" i="1" s="1"/>
  <c r="H32" i="1"/>
  <c r="J32" i="1" s="1"/>
  <c r="H33" i="1"/>
  <c r="J33" i="1" s="1"/>
  <c r="H34" i="1"/>
  <c r="H35" i="1"/>
  <c r="J35" i="1" s="1"/>
  <c r="H36" i="1"/>
  <c r="J36" i="1" s="1"/>
  <c r="H30" i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2" i="1"/>
  <c r="J22" i="1" s="1"/>
  <c r="H15" i="1"/>
  <c r="J15" i="1" s="1"/>
  <c r="H16" i="1"/>
  <c r="H17" i="1"/>
  <c r="J17" i="1" s="1"/>
  <c r="H18" i="1"/>
  <c r="J18" i="1" s="1"/>
  <c r="H19" i="1"/>
  <c r="J19" i="1" s="1"/>
  <c r="H20" i="1"/>
  <c r="H14" i="1"/>
  <c r="J14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6" i="1"/>
  <c r="J6" i="1" s="1"/>
  <c r="L104" i="1"/>
  <c r="L103" i="1"/>
  <c r="L102" i="1"/>
  <c r="K99" i="1"/>
  <c r="M99" i="1" s="1"/>
  <c r="M104" i="1" s="1"/>
  <c r="K103" i="1" l="1"/>
  <c r="L106" i="1"/>
  <c r="K104" i="1"/>
  <c r="K7" i="1"/>
  <c r="K8" i="1"/>
  <c r="K9" i="1"/>
  <c r="K10" i="1"/>
  <c r="K11" i="1"/>
  <c r="K12" i="1"/>
  <c r="K93" i="1"/>
  <c r="M93" i="1" s="1"/>
  <c r="K94" i="1"/>
  <c r="M94" i="1" s="1"/>
  <c r="K86" i="1" l="1"/>
  <c r="K14" i="1"/>
  <c r="M14" i="1" l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2" i="1"/>
  <c r="K23" i="1"/>
  <c r="M23" i="1" s="1"/>
  <c r="K24" i="1"/>
  <c r="M24" i="1" s="1"/>
  <c r="K25" i="1"/>
  <c r="M25" i="1" s="1"/>
  <c r="K26" i="1"/>
  <c r="M26" i="1" s="1"/>
  <c r="K27" i="1"/>
  <c r="M27" i="1" s="1"/>
  <c r="K28" i="1"/>
  <c r="M28" i="1" s="1"/>
  <c r="K30" i="1"/>
  <c r="K31" i="1"/>
  <c r="M31" i="1" s="1"/>
  <c r="K32" i="1"/>
  <c r="M32" i="1" s="1"/>
  <c r="K33" i="1"/>
  <c r="M33" i="1" s="1"/>
  <c r="K34" i="1"/>
  <c r="M34" i="1" s="1"/>
  <c r="K35" i="1"/>
  <c r="M35" i="1" s="1"/>
  <c r="K36" i="1"/>
  <c r="M36" i="1" s="1"/>
  <c r="K38" i="1"/>
  <c r="K39" i="1"/>
  <c r="M39" i="1" s="1"/>
  <c r="K40" i="1"/>
  <c r="M40" i="1" s="1"/>
  <c r="K41" i="1"/>
  <c r="M41" i="1" s="1"/>
  <c r="K42" i="1"/>
  <c r="M42" i="1" s="1"/>
  <c r="K43" i="1"/>
  <c r="M43" i="1" s="1"/>
  <c r="K44" i="1"/>
  <c r="M44" i="1" s="1"/>
  <c r="K46" i="1"/>
  <c r="K47" i="1"/>
  <c r="M47" i="1" s="1"/>
  <c r="K48" i="1"/>
  <c r="M48" i="1" s="1"/>
  <c r="K49" i="1"/>
  <c r="M49" i="1" s="1"/>
  <c r="K50" i="1"/>
  <c r="M50" i="1" s="1"/>
  <c r="K51" i="1"/>
  <c r="M51" i="1" s="1"/>
  <c r="K52" i="1"/>
  <c r="M52" i="1" s="1"/>
  <c r="K54" i="1"/>
  <c r="K55" i="1"/>
  <c r="M55" i="1" s="1"/>
  <c r="K56" i="1"/>
  <c r="M56" i="1" s="1"/>
  <c r="K57" i="1"/>
  <c r="M57" i="1" s="1"/>
  <c r="K58" i="1"/>
  <c r="M58" i="1" s="1"/>
  <c r="K59" i="1"/>
  <c r="M59" i="1" s="1"/>
  <c r="K60" i="1"/>
  <c r="M60" i="1" s="1"/>
  <c r="K62" i="1"/>
  <c r="K63" i="1"/>
  <c r="M63" i="1" s="1"/>
  <c r="K64" i="1"/>
  <c r="M64" i="1" s="1"/>
  <c r="K65" i="1"/>
  <c r="M65" i="1" s="1"/>
  <c r="K66" i="1"/>
  <c r="M66" i="1" s="1"/>
  <c r="K67" i="1"/>
  <c r="M67" i="1" s="1"/>
  <c r="K68" i="1"/>
  <c r="M68" i="1" s="1"/>
  <c r="K70" i="1"/>
  <c r="K71" i="1"/>
  <c r="M71" i="1" s="1"/>
  <c r="K72" i="1"/>
  <c r="M72" i="1" s="1"/>
  <c r="K73" i="1"/>
  <c r="M73" i="1" s="1"/>
  <c r="K74" i="1"/>
  <c r="M74" i="1" s="1"/>
  <c r="K75" i="1"/>
  <c r="M75" i="1" s="1"/>
  <c r="K76" i="1"/>
  <c r="M76" i="1" s="1"/>
  <c r="K78" i="1"/>
  <c r="K79" i="1"/>
  <c r="M79" i="1" s="1"/>
  <c r="K80" i="1"/>
  <c r="M80" i="1" s="1"/>
  <c r="K81" i="1"/>
  <c r="M81" i="1" s="1"/>
  <c r="K82" i="1"/>
  <c r="M82" i="1" s="1"/>
  <c r="K83" i="1"/>
  <c r="M83" i="1" s="1"/>
  <c r="K84" i="1"/>
  <c r="M84" i="1" s="1"/>
  <c r="M86" i="1"/>
  <c r="K87" i="1"/>
  <c r="M87" i="1" s="1"/>
  <c r="K88" i="1"/>
  <c r="M88" i="1" s="1"/>
  <c r="K89" i="1"/>
  <c r="M89" i="1" s="1"/>
  <c r="K90" i="1"/>
  <c r="M90" i="1" s="1"/>
  <c r="K91" i="1"/>
  <c r="M91" i="1" s="1"/>
  <c r="K92" i="1"/>
  <c r="M92" i="1" s="1"/>
  <c r="M9" i="1"/>
  <c r="M10" i="1"/>
  <c r="M11" i="1"/>
  <c r="M12" i="1"/>
  <c r="M7" i="1"/>
  <c r="M8" i="1"/>
  <c r="K6" i="1"/>
  <c r="K13" i="1" s="1"/>
  <c r="M13" i="1" s="1"/>
  <c r="M96" i="1" l="1"/>
  <c r="K96" i="1"/>
  <c r="M62" i="1"/>
  <c r="K69" i="1"/>
  <c r="M69" i="1" s="1"/>
  <c r="M30" i="1"/>
  <c r="K37" i="1"/>
  <c r="M37" i="1" s="1"/>
  <c r="M22" i="1"/>
  <c r="K29" i="1"/>
  <c r="M70" i="1"/>
  <c r="K77" i="1"/>
  <c r="M77" i="1" s="1"/>
  <c r="M38" i="1"/>
  <c r="K45" i="1"/>
  <c r="M45" i="1" s="1"/>
  <c r="M54" i="1"/>
  <c r="K61" i="1"/>
  <c r="M61" i="1" s="1"/>
  <c r="M78" i="1"/>
  <c r="K85" i="1"/>
  <c r="M85" i="1" s="1"/>
  <c r="M46" i="1"/>
  <c r="K53" i="1"/>
  <c r="M53" i="1" s="1"/>
  <c r="K21" i="1"/>
  <c r="M21" i="1" s="1"/>
  <c r="M6" i="1"/>
  <c r="M29" i="1" l="1"/>
  <c r="M102" i="1" s="1"/>
  <c r="M106" i="1" s="1"/>
  <c r="K102" i="1"/>
  <c r="K106" i="1" s="1"/>
</calcChain>
</file>

<file path=xl/sharedStrings.xml><?xml version="1.0" encoding="utf-8"?>
<sst xmlns="http://schemas.openxmlformats.org/spreadsheetml/2006/main" count="239" uniqueCount="64">
  <si>
    <t>Śniadeckich 6</t>
  </si>
  <si>
    <t>Łęgi Targowisko</t>
  </si>
  <si>
    <t>Wiślana Targowisko</t>
  </si>
  <si>
    <t>Al. 23 Stycznia 38/40 pasaż handlowy</t>
  </si>
  <si>
    <t>Waryńskiego 36 MOPR, PKPS</t>
  </si>
  <si>
    <t>Paderewskiego Targowisko</t>
  </si>
  <si>
    <t>Curie-Skłodowskiej 5-7</t>
  </si>
  <si>
    <t>Sportowców Targowisko</t>
  </si>
  <si>
    <t>Łyskowskiego 37</t>
  </si>
  <si>
    <t>Jaskółcza 18</t>
  </si>
  <si>
    <t>1.03.-30.11</t>
  </si>
  <si>
    <t>KP7</t>
  </si>
  <si>
    <t>PA1100L</t>
  </si>
  <si>
    <t>PA 1100L</t>
  </si>
  <si>
    <t>MGB 240L</t>
  </si>
  <si>
    <t>MGB240L</t>
  </si>
  <si>
    <t>660L</t>
  </si>
  <si>
    <t>BIO</t>
  </si>
  <si>
    <t>PAPIER</t>
  </si>
  <si>
    <t>SZKŁO</t>
  </si>
  <si>
    <t>PLASTIK</t>
  </si>
  <si>
    <t>1.12.-31.12</t>
  </si>
  <si>
    <t xml:space="preserve">jednak nie rzadziej niż 1 raz w tygodniu </t>
  </si>
  <si>
    <t>jednak nie rzadziej niż 1 raz na dwa tygodnie</t>
  </si>
  <si>
    <t>jednak nie rzadziej niż 1 raz w tygodniu</t>
  </si>
  <si>
    <t>Rodzaj pojemników</t>
  </si>
  <si>
    <t>Wielkość pojemnika</t>
  </si>
  <si>
    <t>Ilość sztuk</t>
  </si>
  <si>
    <t>Szacunkowa częstotliwość wywozu w miesiącu</t>
  </si>
  <si>
    <t xml:space="preserve">Częstotliwość w tygodniu </t>
  </si>
  <si>
    <t>1.11.-31.12</t>
  </si>
  <si>
    <t>1.06.-31.10</t>
  </si>
  <si>
    <t>1.01.-31.05</t>
  </si>
  <si>
    <t>1.01.-28.02</t>
  </si>
  <si>
    <t>Załącznik Nr 1 do umowy</t>
  </si>
  <si>
    <t>Waryńskiego 34A MOPR</t>
  </si>
  <si>
    <t>wartośc ryczałtowa miesięczna w zł netto</t>
  </si>
  <si>
    <t>wartyośc roczna za poszczególne pojemniki zł netto</t>
  </si>
  <si>
    <t>stawka vat</t>
  </si>
  <si>
    <t>roczna za poszczegolne pojemniki brutto</t>
  </si>
  <si>
    <t>ilość miesięcy</t>
  </si>
  <si>
    <t>1.03.-30.10</t>
  </si>
  <si>
    <t xml:space="preserve">jednak nie rzadziej niż 1 raz na dwa tygodnie </t>
  </si>
  <si>
    <t xml:space="preserve">jednak nie rzadziej niż  raz  na dwa tygodnie </t>
  </si>
  <si>
    <t>jednak nie rzadziej niż raz na dwa tygodnie</t>
  </si>
  <si>
    <t>jednak nie rzadziej niż 1 raz na 1,5 tygodnia</t>
  </si>
  <si>
    <t>jednak nie rzadziej niż 1 raz  na 1,5 tygodnia</t>
  </si>
  <si>
    <t>jednak nie rzadziej niż 2 razy w tygodniu</t>
  </si>
  <si>
    <t>1.11-3.11</t>
  </si>
  <si>
    <t xml:space="preserve">Szacunkowa ilość ton do wywoozu </t>
  </si>
  <si>
    <t>Cena jednostkowa za 1 tonę</t>
  </si>
  <si>
    <t>Odbiór i wywóz odpadów zgodnie z wymaganiami określonymi w regulaminie utrzymania czystości 
i porządku na terenie gminy-miasto Grudziądz ( frakcje od nr 9 do 15)</t>
  </si>
  <si>
    <t>ODPADY BUDOWLANE</t>
  </si>
  <si>
    <t xml:space="preserve">na żadanie Zamawiajacego </t>
  </si>
  <si>
    <t>wartość roczna za odbiór i wywóz wskazanych frakcji w  zł netto</t>
  </si>
  <si>
    <t>wartość roczna za odbió i wywóz wskazanych frakcji w  zł brutto</t>
  </si>
  <si>
    <t>Zgodnie ze wskazaniem Zamawiajacego</t>
  </si>
  <si>
    <t>wartość zł netto lokale użytkowe</t>
  </si>
  <si>
    <t>wartość zł netto kontenery na odpady budowlane</t>
  </si>
  <si>
    <t>wartość zł netto frakcje 9-15</t>
  </si>
  <si>
    <t xml:space="preserve">jednak nie rzadziej niż raz  na dwa tygodnie </t>
  </si>
  <si>
    <t>cena za pojemnik z umowy 2024r</t>
  </si>
  <si>
    <t>Stawka za pojemnik po 5% inflacji</t>
  </si>
  <si>
    <r>
      <t>KALKULACJA USŁUGI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</t>
    </r>
    <r>
      <rPr>
        <b/>
        <sz val="11"/>
        <color theme="1"/>
        <rFont val="Arial Narrow"/>
        <family val="2"/>
        <charset val="238"/>
      </rPr>
      <t xml:space="preserve">ykaz pojemników na odbiór i wywóz  odpadów z lokali użytkowych w sposób selektywny z budynków wolnostojących usytuowanych przy posesjach administrowanych przez MPGN Sp. z o.o. w Grudziądzu      </t>
    </r>
    <r>
      <rPr>
        <b/>
        <sz val="12"/>
        <color theme="1"/>
        <rFont val="Arial Narrow"/>
        <family val="2"/>
        <charset val="238"/>
      </rPr>
      <t xml:space="preserve">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</si>
</sst>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2" fillId="8" borderId="1" xfId="0" applyFont="1" applyFill="1" applyBorder="1" applyAlignment="1">
      <alignment horizontal="center" vertical="center"/>
    </xf>
    <xf numFmtId="0" fontId="0" fillId="0" borderId="1" xfId="0" applyBorder="1"/>
    <xf numFmtId="0" fontId="0" fillId="9" borderId="1" xfId="0" applyFill="1" applyBorder="1"/>
    <xf numFmtId="0" fontId="2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wrapText="1"/>
    </xf>
    <xf numFmtId="0" fontId="3" fillId="3" borderId="5" xfId="0" applyFont="1" applyFill="1" applyBorder="1" applyAlignment="1">
      <alignment horizontal="center" wrapText="1"/>
    </xf>
    <xf numFmtId="0" fontId="0" fillId="4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wrapText="1"/>
    </xf>
    <xf numFmtId="0" fontId="0" fillId="6" borderId="5" xfId="0" applyFill="1" applyBorder="1" applyAlignment="1">
      <alignment horizontal="center" wrapText="1"/>
    </xf>
    <xf numFmtId="0" fontId="3" fillId="3" borderId="5" xfId="0" applyFont="1" applyFill="1" applyBorder="1" applyAlignment="1">
      <alignment wrapText="1"/>
    </xf>
    <xf numFmtId="0" fontId="0" fillId="2" borderId="6" xfId="0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0" fontId="2" fillId="8" borderId="7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 wrapText="1"/>
    </xf>
    <xf numFmtId="0" fontId="5" fillId="9" borderId="1" xfId="0" applyFont="1" applyFill="1" applyBorder="1"/>
    <xf numFmtId="0" fontId="5" fillId="9" borderId="1" xfId="0" applyFont="1" applyFill="1" applyBorder="1" applyAlignment="1">
      <alignment horizontal="center"/>
    </xf>
    <xf numFmtId="9" fontId="0" fillId="0" borderId="0" xfId="0" applyNumberFormat="1"/>
    <xf numFmtId="0" fontId="4" fillId="9" borderId="1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4" fillId="9" borderId="1" xfId="0" applyFont="1" applyFill="1" applyBorder="1" applyAlignment="1">
      <alignment wrapText="1"/>
    </xf>
    <xf numFmtId="0" fontId="0" fillId="9" borderId="8" xfId="0" applyFill="1" applyBorder="1"/>
    <xf numFmtId="0" fontId="0" fillId="9" borderId="8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/>
    </xf>
    <xf numFmtId="0" fontId="0" fillId="9" borderId="1" xfId="0" applyFill="1" applyBorder="1" applyAlignment="1">
      <alignment horizontal="center" vertical="center"/>
    </xf>
    <xf numFmtId="0" fontId="0" fillId="9" borderId="3" xfId="0" applyFill="1" applyBorder="1"/>
    <xf numFmtId="0" fontId="0" fillId="9" borderId="3" xfId="0" applyFill="1" applyBorder="1" applyAlignment="1">
      <alignment horizontal="center"/>
    </xf>
    <xf numFmtId="0" fontId="0" fillId="10" borderId="5" xfId="0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11" borderId="5" xfId="0" applyFill="1" applyBorder="1" applyAlignment="1">
      <alignment horizontal="center" wrapText="1"/>
    </xf>
    <xf numFmtId="0" fontId="0" fillId="9" borderId="1" xfId="0" applyFill="1" applyBorder="1" applyAlignment="1">
      <alignment horizontal="left"/>
    </xf>
    <xf numFmtId="0" fontId="3" fillId="9" borderId="13" xfId="0" applyFont="1" applyFill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7" xfId="1" applyNumberFormat="1" applyFon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9" borderId="1" xfId="0" applyNumberFormat="1" applyFill="1" applyBorder="1" applyAlignment="1">
      <alignment horizontal="center" vertical="center"/>
    </xf>
    <xf numFmtId="165" fontId="0" fillId="9" borderId="7" xfId="0" applyNumberForma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165" fontId="5" fillId="9" borderId="7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0" fillId="7" borderId="12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0" fillId="7" borderId="15" xfId="0" applyFont="1" applyFill="1" applyBorder="1" applyAlignment="1">
      <alignment horizontal="center" wrapText="1"/>
    </xf>
    <xf numFmtId="0" fontId="1" fillId="12" borderId="1" xfId="0" applyFont="1" applyFill="1" applyBorder="1" applyAlignment="1">
      <alignment horizontal="center" wrapText="1"/>
    </xf>
    <xf numFmtId="165" fontId="0" fillId="0" borderId="0" xfId="0" applyNumberFormat="1"/>
    <xf numFmtId="0" fontId="2" fillId="7" borderId="2" xfId="0" applyFont="1" applyFill="1" applyBorder="1"/>
    <xf numFmtId="0" fontId="2" fillId="7" borderId="2" xfId="0" applyFont="1" applyFill="1" applyBorder="1" applyAlignment="1">
      <alignment vertical="center"/>
    </xf>
    <xf numFmtId="0" fontId="2" fillId="7" borderId="12" xfId="0" applyFont="1" applyFill="1" applyBorder="1" applyAlignment="1">
      <alignment vertical="center"/>
    </xf>
    <xf numFmtId="165" fontId="0" fillId="0" borderId="1" xfId="1" applyNumberFormat="1" applyFont="1" applyBorder="1" applyAlignment="1">
      <alignment horizontal="right" vertical="center"/>
    </xf>
    <xf numFmtId="165" fontId="2" fillId="7" borderId="2" xfId="0" applyNumberFormat="1" applyFont="1" applyFill="1" applyBorder="1" applyAlignment="1">
      <alignment horizontal="right"/>
    </xf>
    <xf numFmtId="165" fontId="0" fillId="9" borderId="1" xfId="1" applyNumberFormat="1" applyFont="1" applyFill="1" applyBorder="1" applyAlignment="1">
      <alignment horizontal="right" vertical="center"/>
    </xf>
    <xf numFmtId="165" fontId="2" fillId="7" borderId="2" xfId="0" applyNumberFormat="1" applyFont="1" applyFill="1" applyBorder="1" applyAlignment="1">
      <alignment horizontal="right" vertical="center"/>
    </xf>
    <xf numFmtId="165" fontId="5" fillId="9" borderId="1" xfId="1" applyNumberFormat="1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2" fillId="7" borderId="12" xfId="0" applyFont="1" applyFill="1" applyBorder="1" applyAlignment="1">
      <alignment horizontal="right"/>
    </xf>
    <xf numFmtId="165" fontId="0" fillId="9" borderId="1" xfId="0" applyNumberFormat="1" applyFill="1" applyBorder="1" applyAlignment="1">
      <alignment horizontal="right" vertical="center"/>
    </xf>
    <xf numFmtId="0" fontId="2" fillId="7" borderId="12" xfId="0" applyFont="1" applyFill="1" applyBorder="1" applyAlignment="1">
      <alignment horizontal="right" vertical="center"/>
    </xf>
    <xf numFmtId="165" fontId="5" fillId="9" borderId="1" xfId="0" applyNumberFormat="1" applyFont="1" applyFill="1" applyBorder="1" applyAlignment="1">
      <alignment horizontal="right" vertical="center"/>
    </xf>
    <xf numFmtId="165" fontId="2" fillId="7" borderId="12" xfId="0" applyNumberFormat="1" applyFont="1" applyFill="1" applyBorder="1" applyAlignment="1">
      <alignment horizontal="right"/>
    </xf>
    <xf numFmtId="165" fontId="0" fillId="0" borderId="1" xfId="0" applyNumberFormat="1" applyBorder="1"/>
    <xf numFmtId="44" fontId="0" fillId="0" borderId="1" xfId="0" applyNumberFormat="1" applyBorder="1"/>
    <xf numFmtId="44" fontId="0" fillId="0" borderId="1" xfId="0" applyNumberFormat="1" applyBorder="1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right"/>
    </xf>
    <xf numFmtId="165" fontId="2" fillId="0" borderId="1" xfId="0" applyNumberFormat="1" applyFont="1" applyBorder="1" applyAlignment="1">
      <alignment horizontal="center" vertical="center"/>
    </xf>
    <xf numFmtId="165" fontId="2" fillId="9" borderId="1" xfId="0" applyNumberFormat="1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0" fillId="7" borderId="4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 wrapText="1"/>
    </xf>
    <xf numFmtId="0" fontId="10" fillId="7" borderId="12" xfId="0" applyFont="1" applyFill="1" applyBorder="1" applyAlignment="1">
      <alignment horizontal="center" wrapText="1"/>
    </xf>
    <xf numFmtId="0" fontId="10" fillId="7" borderId="6" xfId="0" applyFont="1" applyFill="1" applyBorder="1" applyAlignment="1">
      <alignment horizontal="center" wrapText="1"/>
    </xf>
    <xf numFmtId="0" fontId="10" fillId="7" borderId="14" xfId="0" applyFont="1" applyFill="1" applyBorder="1" applyAlignment="1">
      <alignment horizontal="center" wrapText="1"/>
    </xf>
    <xf numFmtId="0" fontId="10" fillId="7" borderId="15" xfId="0" applyFont="1" applyFill="1" applyBorder="1" applyAlignment="1">
      <alignment horizontal="center" wrapText="1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2" fillId="7" borderId="7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top" wrapText="1"/>
    </xf>
    <xf numFmtId="0" fontId="7" fillId="7" borderId="10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4" fillId="9" borderId="8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6"/>
  <sheetViews>
    <sheetView tabSelected="1" topLeftCell="A82" workbookViewId="0">
      <selection activeCell="A2" sqref="A2:M2"/>
    </sheetView>
  </sheetViews>
  <sheetFormatPr defaultRowHeight="15" x14ac:dyDescent="0.25"/>
  <cols>
    <col min="1" max="1" width="9.42578125" style="10" customWidth="1"/>
    <col min="2" max="2" width="12.7109375" style="17" customWidth="1"/>
    <col min="3" max="3" width="11.140625" customWidth="1"/>
    <col min="4" max="4" width="9.140625" style="6" customWidth="1"/>
    <col min="5" max="5" width="15.7109375" style="6" customWidth="1"/>
    <col min="6" max="6" width="32.7109375" style="6" customWidth="1"/>
    <col min="7" max="8" width="13.28515625" customWidth="1"/>
    <col min="9" max="9" width="11.42578125" customWidth="1"/>
    <col min="10" max="10" width="12" customWidth="1"/>
    <col min="11" max="11" width="15.28515625" bestFit="1" customWidth="1"/>
    <col min="12" max="12" width="8.140625" customWidth="1"/>
    <col min="13" max="13" width="13.42578125" bestFit="1" customWidth="1"/>
  </cols>
  <sheetData>
    <row r="1" spans="1:13" x14ac:dyDescent="0.25">
      <c r="A1" s="88" t="s">
        <v>34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</row>
    <row r="2" spans="1:13" ht="63" customHeight="1" x14ac:dyDescent="0.25">
      <c r="A2" s="96" t="s">
        <v>63</v>
      </c>
      <c r="B2" s="97"/>
      <c r="C2" s="97"/>
      <c r="D2" s="97"/>
      <c r="E2" s="97"/>
      <c r="F2" s="97"/>
      <c r="G2" s="98"/>
      <c r="H2" s="98"/>
      <c r="I2" s="98"/>
      <c r="J2" s="98"/>
      <c r="K2" s="98"/>
      <c r="L2" s="98"/>
      <c r="M2" s="99"/>
    </row>
    <row r="3" spans="1:13" ht="60.75" customHeight="1" x14ac:dyDescent="0.25">
      <c r="A3" s="18"/>
      <c r="B3" s="5" t="s">
        <v>25</v>
      </c>
      <c r="C3" s="5" t="s">
        <v>26</v>
      </c>
      <c r="D3" s="5" t="s">
        <v>27</v>
      </c>
      <c r="E3" s="5" t="s">
        <v>28</v>
      </c>
      <c r="F3" s="19" t="s">
        <v>29</v>
      </c>
      <c r="G3" s="5" t="s">
        <v>61</v>
      </c>
      <c r="H3" s="22" t="s">
        <v>62</v>
      </c>
      <c r="I3" s="22" t="s">
        <v>40</v>
      </c>
      <c r="J3" s="5" t="s">
        <v>36</v>
      </c>
      <c r="K3" s="5" t="s">
        <v>37</v>
      </c>
      <c r="L3" s="80" t="s">
        <v>38</v>
      </c>
      <c r="M3" s="5" t="s">
        <v>39</v>
      </c>
    </row>
    <row r="4" spans="1:13" x14ac:dyDescent="0.25">
      <c r="A4" s="18"/>
      <c r="B4" s="5">
        <v>1</v>
      </c>
      <c r="C4" s="5">
        <v>2</v>
      </c>
      <c r="D4" s="2">
        <v>3</v>
      </c>
      <c r="E4" s="5">
        <v>4</v>
      </c>
      <c r="F4" s="19">
        <v>5</v>
      </c>
      <c r="G4" s="20">
        <v>6</v>
      </c>
      <c r="H4" s="20"/>
      <c r="I4" s="20">
        <v>7</v>
      </c>
      <c r="J4" s="20">
        <v>8</v>
      </c>
      <c r="K4" s="20">
        <v>9</v>
      </c>
      <c r="L4" s="21">
        <v>10</v>
      </c>
      <c r="M4" s="20">
        <v>11</v>
      </c>
    </row>
    <row r="5" spans="1:13" x14ac:dyDescent="0.25">
      <c r="A5" s="94" t="s">
        <v>0</v>
      </c>
      <c r="B5" s="95"/>
      <c r="C5" s="95"/>
      <c r="D5" s="95"/>
      <c r="E5" s="95"/>
      <c r="F5" s="95"/>
      <c r="G5" s="95"/>
      <c r="H5" s="95"/>
      <c r="I5" s="95"/>
      <c r="J5" s="95"/>
      <c r="K5" s="59"/>
      <c r="L5" s="59"/>
      <c r="M5" s="60"/>
    </row>
    <row r="6" spans="1:13" x14ac:dyDescent="0.25">
      <c r="A6" s="18"/>
      <c r="B6" s="11"/>
      <c r="C6" s="4" t="s">
        <v>14</v>
      </c>
      <c r="D6" s="8">
        <v>1</v>
      </c>
      <c r="E6" s="8">
        <v>4</v>
      </c>
      <c r="F6" s="26" t="s">
        <v>22</v>
      </c>
      <c r="G6" s="43">
        <v>0</v>
      </c>
      <c r="H6" s="78">
        <f>PRODUCT(G6*1.05)</f>
        <v>0</v>
      </c>
      <c r="I6" s="44">
        <v>12</v>
      </c>
      <c r="J6" s="43">
        <f>PRODUCT((H6*E6)*D6)</f>
        <v>0</v>
      </c>
      <c r="K6" s="61">
        <f>J6*I6</f>
        <v>0</v>
      </c>
      <c r="L6" s="45"/>
      <c r="M6" s="67">
        <f>K6*1.08</f>
        <v>0</v>
      </c>
    </row>
    <row r="7" spans="1:13" x14ac:dyDescent="0.25">
      <c r="A7" s="18" t="s">
        <v>33</v>
      </c>
      <c r="B7" s="12" t="s">
        <v>17</v>
      </c>
      <c r="C7" s="4" t="s">
        <v>15</v>
      </c>
      <c r="D7" s="8">
        <v>1</v>
      </c>
      <c r="E7" s="8">
        <v>1</v>
      </c>
      <c r="F7" s="27"/>
      <c r="G7" s="43">
        <v>0</v>
      </c>
      <c r="H7" s="78">
        <f t="shared" ref="H7:H12" si="0">PRODUCT(G7*1.05)</f>
        <v>0</v>
      </c>
      <c r="I7" s="44">
        <v>2</v>
      </c>
      <c r="J7" s="43">
        <f t="shared" ref="J7:J12" si="1">PRODUCT((H7*E7)*D7)</f>
        <v>0</v>
      </c>
      <c r="K7" s="61">
        <f t="shared" ref="K7:K12" si="2">J7*I7</f>
        <v>0</v>
      </c>
      <c r="L7" s="46"/>
      <c r="M7" s="61">
        <f>K7*1.08</f>
        <v>0</v>
      </c>
    </row>
    <row r="8" spans="1:13" x14ac:dyDescent="0.25">
      <c r="A8" s="18" t="s">
        <v>10</v>
      </c>
      <c r="B8" s="12" t="s">
        <v>17</v>
      </c>
      <c r="C8" s="4" t="s">
        <v>14</v>
      </c>
      <c r="D8" s="8">
        <v>1</v>
      </c>
      <c r="E8" s="8">
        <v>2</v>
      </c>
      <c r="F8" s="26" t="s">
        <v>23</v>
      </c>
      <c r="G8" s="43">
        <v>0</v>
      </c>
      <c r="H8" s="78">
        <f t="shared" si="0"/>
        <v>0</v>
      </c>
      <c r="I8" s="44">
        <v>9</v>
      </c>
      <c r="J8" s="43">
        <f t="shared" si="1"/>
        <v>0</v>
      </c>
      <c r="K8" s="61">
        <f t="shared" si="2"/>
        <v>0</v>
      </c>
      <c r="L8" s="46"/>
      <c r="M8" s="67">
        <f t="shared" ref="M8:M71" si="3">K8*1.08</f>
        <v>0</v>
      </c>
    </row>
    <row r="9" spans="1:13" x14ac:dyDescent="0.25">
      <c r="A9" s="18" t="s">
        <v>21</v>
      </c>
      <c r="B9" s="12" t="s">
        <v>17</v>
      </c>
      <c r="C9" s="4" t="s">
        <v>14</v>
      </c>
      <c r="D9" s="8">
        <v>1</v>
      </c>
      <c r="E9" s="8">
        <v>1</v>
      </c>
      <c r="F9" s="28"/>
      <c r="G9" s="43">
        <v>0</v>
      </c>
      <c r="H9" s="78">
        <f t="shared" si="0"/>
        <v>0</v>
      </c>
      <c r="I9" s="44">
        <v>1</v>
      </c>
      <c r="J9" s="43">
        <f t="shared" si="1"/>
        <v>0</v>
      </c>
      <c r="K9" s="61">
        <f t="shared" si="2"/>
        <v>0</v>
      </c>
      <c r="L9" s="46"/>
      <c r="M9" s="61">
        <f t="shared" si="3"/>
        <v>0</v>
      </c>
    </row>
    <row r="10" spans="1:13" x14ac:dyDescent="0.25">
      <c r="A10" s="18"/>
      <c r="B10" s="13" t="s">
        <v>18</v>
      </c>
      <c r="C10" s="4" t="s">
        <v>14</v>
      </c>
      <c r="D10" s="8">
        <v>1</v>
      </c>
      <c r="E10" s="8">
        <v>1</v>
      </c>
      <c r="F10" s="28"/>
      <c r="G10" s="43">
        <v>0</v>
      </c>
      <c r="H10" s="78">
        <f t="shared" si="0"/>
        <v>0</v>
      </c>
      <c r="I10" s="44">
        <v>12</v>
      </c>
      <c r="J10" s="43">
        <f t="shared" si="1"/>
        <v>0</v>
      </c>
      <c r="K10" s="61">
        <f t="shared" si="2"/>
        <v>0</v>
      </c>
      <c r="L10" s="46"/>
      <c r="M10" s="67">
        <f t="shared" si="3"/>
        <v>0</v>
      </c>
    </row>
    <row r="11" spans="1:13" x14ac:dyDescent="0.25">
      <c r="A11" s="18"/>
      <c r="B11" s="14" t="s">
        <v>19</v>
      </c>
      <c r="C11" s="4" t="s">
        <v>14</v>
      </c>
      <c r="D11" s="8">
        <v>1</v>
      </c>
      <c r="E11" s="8">
        <v>1</v>
      </c>
      <c r="F11" s="28"/>
      <c r="G11" s="43">
        <v>0</v>
      </c>
      <c r="H11" s="78">
        <f t="shared" si="0"/>
        <v>0</v>
      </c>
      <c r="I11" s="44">
        <v>12</v>
      </c>
      <c r="J11" s="43">
        <f t="shared" si="1"/>
        <v>0</v>
      </c>
      <c r="K11" s="61">
        <f t="shared" si="2"/>
        <v>0</v>
      </c>
      <c r="L11" s="46"/>
      <c r="M11" s="61">
        <f t="shared" si="3"/>
        <v>0</v>
      </c>
    </row>
    <row r="12" spans="1:13" x14ac:dyDescent="0.25">
      <c r="A12" s="18"/>
      <c r="B12" s="29" t="s">
        <v>20</v>
      </c>
      <c r="C12" s="4" t="s">
        <v>14</v>
      </c>
      <c r="D12" s="8">
        <v>1</v>
      </c>
      <c r="E12" s="8">
        <v>1</v>
      </c>
      <c r="F12" s="28"/>
      <c r="G12" s="43">
        <v>0</v>
      </c>
      <c r="H12" s="78">
        <f t="shared" si="0"/>
        <v>0</v>
      </c>
      <c r="I12" s="44">
        <v>12</v>
      </c>
      <c r="J12" s="43">
        <f t="shared" si="1"/>
        <v>0</v>
      </c>
      <c r="K12" s="61">
        <f t="shared" si="2"/>
        <v>0</v>
      </c>
      <c r="L12" s="46"/>
      <c r="M12" s="67">
        <f t="shared" si="3"/>
        <v>0</v>
      </c>
    </row>
    <row r="13" spans="1:13" x14ac:dyDescent="0.25">
      <c r="A13" s="92" t="s">
        <v>1</v>
      </c>
      <c r="B13" s="93"/>
      <c r="C13" s="93"/>
      <c r="D13" s="93"/>
      <c r="E13" s="93"/>
      <c r="F13" s="93"/>
      <c r="G13" s="93"/>
      <c r="H13" s="93"/>
      <c r="I13" s="93"/>
      <c r="J13" s="93"/>
      <c r="K13" s="62">
        <f>SUM(K6:K12)</f>
        <v>0</v>
      </c>
      <c r="L13" s="58"/>
      <c r="M13" s="68">
        <f t="shared" si="3"/>
        <v>0</v>
      </c>
    </row>
    <row r="14" spans="1:13" x14ac:dyDescent="0.25">
      <c r="A14" s="18"/>
      <c r="B14" s="15"/>
      <c r="C14" s="4" t="s">
        <v>12</v>
      </c>
      <c r="D14" s="8">
        <v>1</v>
      </c>
      <c r="E14" s="8">
        <v>2</v>
      </c>
      <c r="F14" s="26" t="s">
        <v>42</v>
      </c>
      <c r="G14" s="47">
        <v>0</v>
      </c>
      <c r="H14" s="79">
        <f>PRODUCT(G14*1.05)</f>
        <v>0</v>
      </c>
      <c r="I14" s="44">
        <v>12</v>
      </c>
      <c r="J14" s="43">
        <f>PRODUCT((H14*E14)*D14)</f>
        <v>0</v>
      </c>
      <c r="K14" s="61">
        <f>J14*I14</f>
        <v>0</v>
      </c>
      <c r="L14" s="46"/>
      <c r="M14" s="67">
        <f t="shared" si="3"/>
        <v>0</v>
      </c>
    </row>
    <row r="15" spans="1:13" x14ac:dyDescent="0.25">
      <c r="A15" s="18" t="s">
        <v>33</v>
      </c>
      <c r="B15" s="12" t="s">
        <v>17</v>
      </c>
      <c r="C15" s="4" t="s">
        <v>14</v>
      </c>
      <c r="D15" s="8">
        <v>1</v>
      </c>
      <c r="E15" s="8">
        <v>1</v>
      </c>
      <c r="F15" s="27"/>
      <c r="G15" s="47">
        <v>0</v>
      </c>
      <c r="H15" s="79">
        <f t="shared" ref="H15:H20" si="4">PRODUCT(G15*1.05)</f>
        <v>0</v>
      </c>
      <c r="I15" s="44">
        <v>2</v>
      </c>
      <c r="J15" s="43">
        <f t="shared" ref="J15:J20" si="5">PRODUCT((H15*E15)*D15)</f>
        <v>0</v>
      </c>
      <c r="K15" s="61">
        <f t="shared" ref="K15:K76" si="6">J15*I15</f>
        <v>0</v>
      </c>
      <c r="L15" s="46"/>
      <c r="M15" s="61">
        <f t="shared" si="3"/>
        <v>0</v>
      </c>
    </row>
    <row r="16" spans="1:13" x14ac:dyDescent="0.25">
      <c r="A16" s="18" t="s">
        <v>41</v>
      </c>
      <c r="B16" s="12" t="s">
        <v>17</v>
      </c>
      <c r="C16" s="4" t="s">
        <v>13</v>
      </c>
      <c r="D16" s="8">
        <v>1</v>
      </c>
      <c r="E16" s="8">
        <v>2</v>
      </c>
      <c r="F16" s="26" t="s">
        <v>23</v>
      </c>
      <c r="G16" s="47">
        <v>0</v>
      </c>
      <c r="H16" s="79">
        <f t="shared" si="4"/>
        <v>0</v>
      </c>
      <c r="I16" s="44">
        <v>9</v>
      </c>
      <c r="J16" s="43">
        <f t="shared" si="5"/>
        <v>0</v>
      </c>
      <c r="K16" s="61">
        <f t="shared" si="6"/>
        <v>0</v>
      </c>
      <c r="L16" s="46"/>
      <c r="M16" s="67">
        <f t="shared" si="3"/>
        <v>0</v>
      </c>
    </row>
    <row r="17" spans="1:13" x14ac:dyDescent="0.25">
      <c r="A17" s="18" t="s">
        <v>30</v>
      </c>
      <c r="B17" s="12" t="s">
        <v>17</v>
      </c>
      <c r="C17" s="4" t="s">
        <v>14</v>
      </c>
      <c r="D17" s="8">
        <v>1</v>
      </c>
      <c r="E17" s="8">
        <v>1</v>
      </c>
      <c r="F17" s="28"/>
      <c r="G17" s="47">
        <v>0</v>
      </c>
      <c r="H17" s="79">
        <f t="shared" si="4"/>
        <v>0</v>
      </c>
      <c r="I17" s="44">
        <v>1</v>
      </c>
      <c r="J17" s="43">
        <f t="shared" si="5"/>
        <v>0</v>
      </c>
      <c r="K17" s="61">
        <f t="shared" si="6"/>
        <v>0</v>
      </c>
      <c r="L17" s="46"/>
      <c r="M17" s="61">
        <f t="shared" si="3"/>
        <v>0</v>
      </c>
    </row>
    <row r="18" spans="1:13" x14ac:dyDescent="0.25">
      <c r="A18" s="18"/>
      <c r="B18" s="13" t="s">
        <v>18</v>
      </c>
      <c r="C18" s="4" t="s">
        <v>13</v>
      </c>
      <c r="D18" s="8">
        <v>1</v>
      </c>
      <c r="E18" s="8">
        <v>2</v>
      </c>
      <c r="F18" s="28"/>
      <c r="G18" s="47">
        <v>0</v>
      </c>
      <c r="H18" s="79">
        <f t="shared" si="4"/>
        <v>0</v>
      </c>
      <c r="I18" s="35">
        <v>12</v>
      </c>
      <c r="J18" s="43">
        <f t="shared" si="5"/>
        <v>0</v>
      </c>
      <c r="K18" s="63">
        <f t="shared" si="6"/>
        <v>0</v>
      </c>
      <c r="L18" s="48"/>
      <c r="M18" s="69">
        <f t="shared" si="3"/>
        <v>0</v>
      </c>
    </row>
    <row r="19" spans="1:13" x14ac:dyDescent="0.25">
      <c r="A19" s="18"/>
      <c r="B19" s="14" t="s">
        <v>19</v>
      </c>
      <c r="C19" s="4" t="s">
        <v>14</v>
      </c>
      <c r="D19" s="8">
        <v>1</v>
      </c>
      <c r="E19" s="8">
        <v>1</v>
      </c>
      <c r="F19" s="28"/>
      <c r="G19" s="47">
        <v>0</v>
      </c>
      <c r="H19" s="79">
        <f t="shared" si="4"/>
        <v>0</v>
      </c>
      <c r="I19" s="44">
        <v>12</v>
      </c>
      <c r="J19" s="43">
        <f t="shared" si="5"/>
        <v>0</v>
      </c>
      <c r="K19" s="61">
        <f t="shared" si="6"/>
        <v>0</v>
      </c>
      <c r="L19" s="46"/>
      <c r="M19" s="61">
        <f t="shared" si="3"/>
        <v>0</v>
      </c>
    </row>
    <row r="20" spans="1:13" x14ac:dyDescent="0.25">
      <c r="A20" s="18"/>
      <c r="B20" s="29" t="s">
        <v>20</v>
      </c>
      <c r="C20" s="4" t="s">
        <v>14</v>
      </c>
      <c r="D20" s="8">
        <v>1</v>
      </c>
      <c r="E20" s="8">
        <v>2</v>
      </c>
      <c r="F20" s="28"/>
      <c r="G20" s="47">
        <v>0</v>
      </c>
      <c r="H20" s="79">
        <f t="shared" si="4"/>
        <v>0</v>
      </c>
      <c r="I20" s="44">
        <v>12</v>
      </c>
      <c r="J20" s="43">
        <f t="shared" si="5"/>
        <v>0</v>
      </c>
      <c r="K20" s="61">
        <f t="shared" si="6"/>
        <v>0</v>
      </c>
      <c r="L20" s="46"/>
      <c r="M20" s="67">
        <f t="shared" si="3"/>
        <v>0</v>
      </c>
    </row>
    <row r="21" spans="1:13" x14ac:dyDescent="0.25">
      <c r="A21" s="94" t="s">
        <v>2</v>
      </c>
      <c r="B21" s="95"/>
      <c r="C21" s="95"/>
      <c r="D21" s="95"/>
      <c r="E21" s="95"/>
      <c r="F21" s="95"/>
      <c r="G21" s="95"/>
      <c r="H21" s="95"/>
      <c r="I21" s="95"/>
      <c r="J21" s="95"/>
      <c r="K21" s="64">
        <f>SUM(K14:K20)</f>
        <v>0</v>
      </c>
      <c r="L21" s="59"/>
      <c r="M21" s="70">
        <f t="shared" si="3"/>
        <v>0</v>
      </c>
    </row>
    <row r="22" spans="1:13" x14ac:dyDescent="0.25">
      <c r="A22" s="18"/>
      <c r="B22" s="15"/>
      <c r="C22" s="4" t="s">
        <v>13</v>
      </c>
      <c r="D22" s="8">
        <v>1</v>
      </c>
      <c r="E22" s="8">
        <v>2</v>
      </c>
      <c r="F22" s="26" t="s">
        <v>42</v>
      </c>
      <c r="G22" s="43">
        <v>0</v>
      </c>
      <c r="H22" s="78">
        <f>PRODUCT(G22*1.05)</f>
        <v>0</v>
      </c>
      <c r="I22" s="44">
        <v>12</v>
      </c>
      <c r="J22" s="43">
        <f>PRODUCT((H22*E22)*D22)</f>
        <v>0</v>
      </c>
      <c r="K22" s="61">
        <f t="shared" si="6"/>
        <v>0</v>
      </c>
      <c r="L22" s="46"/>
      <c r="M22" s="67">
        <f t="shared" si="3"/>
        <v>0</v>
      </c>
    </row>
    <row r="23" spans="1:13" x14ac:dyDescent="0.25">
      <c r="A23" s="18" t="s">
        <v>33</v>
      </c>
      <c r="B23" s="12" t="s">
        <v>17</v>
      </c>
      <c r="C23" s="4" t="s">
        <v>14</v>
      </c>
      <c r="D23" s="8">
        <v>1</v>
      </c>
      <c r="E23" s="8">
        <v>1</v>
      </c>
      <c r="F23" s="28"/>
      <c r="G23" s="43">
        <v>0</v>
      </c>
      <c r="H23" s="78">
        <f t="shared" ref="H23:H28" si="7">PRODUCT(G23*1.05)</f>
        <v>0</v>
      </c>
      <c r="I23" s="44">
        <v>2</v>
      </c>
      <c r="J23" s="43">
        <f t="shared" ref="J23:J28" si="8">PRODUCT((H23*E23)*D23)</f>
        <v>0</v>
      </c>
      <c r="K23" s="61">
        <f t="shared" si="6"/>
        <v>0</v>
      </c>
      <c r="L23" s="46"/>
      <c r="M23" s="61">
        <f t="shared" si="3"/>
        <v>0</v>
      </c>
    </row>
    <row r="24" spans="1:13" x14ac:dyDescent="0.25">
      <c r="A24" s="18" t="s">
        <v>10</v>
      </c>
      <c r="B24" s="12" t="s">
        <v>17</v>
      </c>
      <c r="C24" s="4" t="s">
        <v>13</v>
      </c>
      <c r="D24" s="8">
        <v>1</v>
      </c>
      <c r="E24" s="8">
        <v>3</v>
      </c>
      <c r="F24" s="26" t="s">
        <v>23</v>
      </c>
      <c r="G24" s="43">
        <v>0</v>
      </c>
      <c r="H24" s="78">
        <f t="shared" si="7"/>
        <v>0</v>
      </c>
      <c r="I24" s="44">
        <v>9</v>
      </c>
      <c r="J24" s="43">
        <f t="shared" si="8"/>
        <v>0</v>
      </c>
      <c r="K24" s="61">
        <f t="shared" si="6"/>
        <v>0</v>
      </c>
      <c r="L24" s="46"/>
      <c r="M24" s="67">
        <f t="shared" si="3"/>
        <v>0</v>
      </c>
    </row>
    <row r="25" spans="1:13" x14ac:dyDescent="0.25">
      <c r="A25" s="18" t="s">
        <v>21</v>
      </c>
      <c r="B25" s="12" t="s">
        <v>17</v>
      </c>
      <c r="C25" s="4" t="s">
        <v>14</v>
      </c>
      <c r="D25" s="8">
        <v>1</v>
      </c>
      <c r="E25" s="8">
        <v>1</v>
      </c>
      <c r="F25" s="28"/>
      <c r="G25" s="43">
        <v>0</v>
      </c>
      <c r="H25" s="78">
        <f t="shared" si="7"/>
        <v>0</v>
      </c>
      <c r="I25" s="44">
        <v>1</v>
      </c>
      <c r="J25" s="43">
        <f t="shared" si="8"/>
        <v>0</v>
      </c>
      <c r="K25" s="61">
        <f t="shared" si="6"/>
        <v>0</v>
      </c>
      <c r="L25" s="46"/>
      <c r="M25" s="61">
        <f t="shared" si="3"/>
        <v>0</v>
      </c>
    </row>
    <row r="26" spans="1:13" x14ac:dyDescent="0.25">
      <c r="A26" s="18"/>
      <c r="B26" s="13" t="s">
        <v>18</v>
      </c>
      <c r="C26" s="4" t="s">
        <v>13</v>
      </c>
      <c r="D26" s="8">
        <v>1</v>
      </c>
      <c r="E26" s="8">
        <v>2</v>
      </c>
      <c r="F26" s="28"/>
      <c r="G26" s="43">
        <v>0</v>
      </c>
      <c r="H26" s="78">
        <f t="shared" si="7"/>
        <v>0</v>
      </c>
      <c r="I26" s="49">
        <v>12</v>
      </c>
      <c r="J26" s="43">
        <f t="shared" si="8"/>
        <v>0</v>
      </c>
      <c r="K26" s="65">
        <f t="shared" si="6"/>
        <v>0</v>
      </c>
      <c r="L26" s="50"/>
      <c r="M26" s="71">
        <f t="shared" si="3"/>
        <v>0</v>
      </c>
    </row>
    <row r="27" spans="1:13" x14ac:dyDescent="0.25">
      <c r="A27" s="18"/>
      <c r="B27" s="14" t="s">
        <v>19</v>
      </c>
      <c r="C27" s="4" t="s">
        <v>14</v>
      </c>
      <c r="D27" s="8">
        <v>1</v>
      </c>
      <c r="E27" s="8">
        <v>1</v>
      </c>
      <c r="F27" s="28"/>
      <c r="G27" s="43">
        <v>0</v>
      </c>
      <c r="H27" s="78">
        <f t="shared" si="7"/>
        <v>0</v>
      </c>
      <c r="I27" s="44">
        <v>12</v>
      </c>
      <c r="J27" s="43">
        <f t="shared" si="8"/>
        <v>0</v>
      </c>
      <c r="K27" s="61">
        <f t="shared" si="6"/>
        <v>0</v>
      </c>
      <c r="L27" s="46"/>
      <c r="M27" s="61">
        <f t="shared" si="3"/>
        <v>0</v>
      </c>
    </row>
    <row r="28" spans="1:13" x14ac:dyDescent="0.25">
      <c r="A28" s="18"/>
      <c r="B28" s="29" t="s">
        <v>20</v>
      </c>
      <c r="C28" s="4" t="s">
        <v>14</v>
      </c>
      <c r="D28" s="8">
        <v>1</v>
      </c>
      <c r="E28" s="8">
        <v>2</v>
      </c>
      <c r="F28" s="28"/>
      <c r="G28" s="43">
        <v>0</v>
      </c>
      <c r="H28" s="78">
        <f t="shared" si="7"/>
        <v>0</v>
      </c>
      <c r="I28" s="44">
        <v>12</v>
      </c>
      <c r="J28" s="43">
        <f t="shared" si="8"/>
        <v>0</v>
      </c>
      <c r="K28" s="61">
        <f t="shared" si="6"/>
        <v>0</v>
      </c>
      <c r="L28" s="46"/>
      <c r="M28" s="67">
        <f t="shared" si="3"/>
        <v>0</v>
      </c>
    </row>
    <row r="29" spans="1:13" x14ac:dyDescent="0.25">
      <c r="A29" s="92" t="s">
        <v>3</v>
      </c>
      <c r="B29" s="93"/>
      <c r="C29" s="93"/>
      <c r="D29" s="93"/>
      <c r="E29" s="93"/>
      <c r="F29" s="93"/>
      <c r="G29" s="93"/>
      <c r="H29" s="93"/>
      <c r="I29" s="93"/>
      <c r="J29" s="93"/>
      <c r="K29" s="62">
        <f>SUM(K22:K28)</f>
        <v>0</v>
      </c>
      <c r="L29" s="58"/>
      <c r="M29" s="68">
        <f t="shared" si="3"/>
        <v>0</v>
      </c>
    </row>
    <row r="30" spans="1:13" x14ac:dyDescent="0.25">
      <c r="A30" s="18"/>
      <c r="B30" s="15"/>
      <c r="C30" s="3" t="s">
        <v>14</v>
      </c>
      <c r="D30" s="7">
        <v>1</v>
      </c>
      <c r="E30" s="8">
        <v>2</v>
      </c>
      <c r="F30" s="26" t="s">
        <v>23</v>
      </c>
      <c r="G30" s="47">
        <v>0</v>
      </c>
      <c r="H30" s="79">
        <f>PRODUCT(G30*1.05)</f>
        <v>0</v>
      </c>
      <c r="I30" s="44">
        <v>12</v>
      </c>
      <c r="J30" s="43">
        <f>PRODUCT((H30*E30)*D30)</f>
        <v>0</v>
      </c>
      <c r="K30" s="61">
        <f t="shared" si="6"/>
        <v>0</v>
      </c>
      <c r="L30" s="46"/>
      <c r="M30" s="67">
        <f t="shared" si="3"/>
        <v>0</v>
      </c>
    </row>
    <row r="31" spans="1:13" x14ac:dyDescent="0.25">
      <c r="A31" s="18" t="s">
        <v>33</v>
      </c>
      <c r="B31" s="12" t="s">
        <v>17</v>
      </c>
      <c r="C31" s="3" t="s">
        <v>14</v>
      </c>
      <c r="D31" s="7">
        <v>1</v>
      </c>
      <c r="E31" s="8">
        <v>1</v>
      </c>
      <c r="F31" s="28"/>
      <c r="G31" s="47">
        <v>0</v>
      </c>
      <c r="H31" s="79">
        <f t="shared" ref="H31:H36" si="9">PRODUCT(G31*1.05)</f>
        <v>0</v>
      </c>
      <c r="I31" s="44">
        <v>2</v>
      </c>
      <c r="J31" s="43">
        <f t="shared" ref="J31:J36" si="10">PRODUCT((H31*E31)*D31)</f>
        <v>0</v>
      </c>
      <c r="K31" s="61">
        <f t="shared" si="6"/>
        <v>0</v>
      </c>
      <c r="L31" s="46"/>
      <c r="M31" s="61">
        <f t="shared" si="3"/>
        <v>0</v>
      </c>
    </row>
    <row r="32" spans="1:13" x14ac:dyDescent="0.25">
      <c r="A32" s="18" t="s">
        <v>10</v>
      </c>
      <c r="B32" s="12" t="s">
        <v>17</v>
      </c>
      <c r="C32" s="3" t="s">
        <v>14</v>
      </c>
      <c r="D32" s="7">
        <v>1</v>
      </c>
      <c r="E32" s="8">
        <v>2</v>
      </c>
      <c r="F32" s="26" t="s">
        <v>23</v>
      </c>
      <c r="G32" s="47">
        <v>0</v>
      </c>
      <c r="H32" s="79">
        <f t="shared" si="9"/>
        <v>0</v>
      </c>
      <c r="I32" s="44">
        <v>9</v>
      </c>
      <c r="J32" s="43">
        <f t="shared" si="10"/>
        <v>0</v>
      </c>
      <c r="K32" s="61">
        <f t="shared" si="6"/>
        <v>0</v>
      </c>
      <c r="L32" s="46"/>
      <c r="M32" s="67">
        <f t="shared" si="3"/>
        <v>0</v>
      </c>
    </row>
    <row r="33" spans="1:13" x14ac:dyDescent="0.25">
      <c r="A33" s="18" t="s">
        <v>21</v>
      </c>
      <c r="B33" s="12" t="s">
        <v>17</v>
      </c>
      <c r="C33" s="3" t="s">
        <v>14</v>
      </c>
      <c r="D33" s="7">
        <v>1</v>
      </c>
      <c r="E33" s="8">
        <v>1</v>
      </c>
      <c r="F33" s="28"/>
      <c r="G33" s="47">
        <v>0</v>
      </c>
      <c r="H33" s="79">
        <f t="shared" si="9"/>
        <v>0</v>
      </c>
      <c r="I33" s="44">
        <v>1</v>
      </c>
      <c r="J33" s="43">
        <f t="shared" si="10"/>
        <v>0</v>
      </c>
      <c r="K33" s="61">
        <f t="shared" si="6"/>
        <v>0</v>
      </c>
      <c r="L33" s="46"/>
      <c r="M33" s="61">
        <f t="shared" si="3"/>
        <v>0</v>
      </c>
    </row>
    <row r="34" spans="1:13" x14ac:dyDescent="0.25">
      <c r="A34" s="18"/>
      <c r="B34" s="13" t="s">
        <v>18</v>
      </c>
      <c r="C34" s="4" t="s">
        <v>13</v>
      </c>
      <c r="D34" s="8">
        <v>1</v>
      </c>
      <c r="E34" s="8">
        <v>1</v>
      </c>
      <c r="F34" s="28"/>
      <c r="G34" s="47">
        <v>0</v>
      </c>
      <c r="H34" s="79">
        <f t="shared" si="9"/>
        <v>0</v>
      </c>
      <c r="I34" s="35">
        <v>12</v>
      </c>
      <c r="J34" s="43">
        <f t="shared" si="10"/>
        <v>0</v>
      </c>
      <c r="K34" s="63">
        <f t="shared" si="6"/>
        <v>0</v>
      </c>
      <c r="L34" s="48"/>
      <c r="M34" s="69">
        <f t="shared" si="3"/>
        <v>0</v>
      </c>
    </row>
    <row r="35" spans="1:13" x14ac:dyDescent="0.25">
      <c r="A35" s="18"/>
      <c r="B35" s="14" t="s">
        <v>19</v>
      </c>
      <c r="C35" s="4" t="s">
        <v>14</v>
      </c>
      <c r="D35" s="8">
        <v>1</v>
      </c>
      <c r="E35" s="8">
        <v>1</v>
      </c>
      <c r="F35" s="28"/>
      <c r="G35" s="47">
        <v>0</v>
      </c>
      <c r="H35" s="79">
        <f t="shared" si="9"/>
        <v>0</v>
      </c>
      <c r="I35" s="44">
        <v>12</v>
      </c>
      <c r="J35" s="43">
        <f t="shared" si="10"/>
        <v>0</v>
      </c>
      <c r="K35" s="61">
        <f t="shared" si="6"/>
        <v>0</v>
      </c>
      <c r="L35" s="46"/>
      <c r="M35" s="61">
        <f t="shared" si="3"/>
        <v>0</v>
      </c>
    </row>
    <row r="36" spans="1:13" x14ac:dyDescent="0.25">
      <c r="A36" s="30"/>
      <c r="B36" s="29" t="s">
        <v>20</v>
      </c>
      <c r="C36" s="4" t="s">
        <v>14</v>
      </c>
      <c r="D36" s="8">
        <v>2</v>
      </c>
      <c r="E36" s="8">
        <v>2</v>
      </c>
      <c r="F36" s="28"/>
      <c r="G36" s="47">
        <v>0</v>
      </c>
      <c r="H36" s="79">
        <f t="shared" si="9"/>
        <v>0</v>
      </c>
      <c r="I36" s="44">
        <v>12</v>
      </c>
      <c r="J36" s="43">
        <f t="shared" si="10"/>
        <v>0</v>
      </c>
      <c r="K36" s="61">
        <f t="shared" si="6"/>
        <v>0</v>
      </c>
      <c r="L36" s="46"/>
      <c r="M36" s="67">
        <f t="shared" si="3"/>
        <v>0</v>
      </c>
    </row>
    <row r="37" spans="1:13" x14ac:dyDescent="0.25">
      <c r="A37" s="94" t="s">
        <v>35</v>
      </c>
      <c r="B37" s="95"/>
      <c r="C37" s="95"/>
      <c r="D37" s="95"/>
      <c r="E37" s="95"/>
      <c r="F37" s="95"/>
      <c r="G37" s="95"/>
      <c r="H37" s="95"/>
      <c r="I37" s="95"/>
      <c r="J37" s="95"/>
      <c r="K37" s="64">
        <f>SUM(K30:K36)</f>
        <v>0</v>
      </c>
      <c r="L37" s="59"/>
      <c r="M37" s="70">
        <f t="shared" si="3"/>
        <v>0</v>
      </c>
    </row>
    <row r="38" spans="1:13" x14ac:dyDescent="0.25">
      <c r="A38" s="18"/>
      <c r="B38" s="15"/>
      <c r="C38" s="31" t="s">
        <v>14</v>
      </c>
      <c r="D38" s="32">
        <v>2</v>
      </c>
      <c r="E38" s="32">
        <v>4</v>
      </c>
      <c r="F38" s="26" t="s">
        <v>22</v>
      </c>
      <c r="G38" s="43">
        <v>0</v>
      </c>
      <c r="H38" s="78">
        <f>PRODUCT(G38*1.05)</f>
        <v>0</v>
      </c>
      <c r="I38" s="44">
        <v>12</v>
      </c>
      <c r="J38" s="43">
        <f>PRODUCT(H38*E38)*D38</f>
        <v>0</v>
      </c>
      <c r="K38" s="61">
        <f t="shared" si="6"/>
        <v>0</v>
      </c>
      <c r="L38" s="43"/>
      <c r="M38" s="67">
        <f t="shared" si="3"/>
        <v>0</v>
      </c>
    </row>
    <row r="39" spans="1:13" x14ac:dyDescent="0.25">
      <c r="A39" s="18" t="s">
        <v>33</v>
      </c>
      <c r="B39" s="33" t="s">
        <v>17</v>
      </c>
      <c r="C39" s="34" t="s">
        <v>14</v>
      </c>
      <c r="D39" s="35">
        <v>1</v>
      </c>
      <c r="E39" s="35">
        <v>4</v>
      </c>
      <c r="F39" s="100" t="s">
        <v>24</v>
      </c>
      <c r="G39" s="43">
        <v>0</v>
      </c>
      <c r="H39" s="78">
        <f t="shared" ref="H39:H44" si="11">PRODUCT(G39*1.05)</f>
        <v>0</v>
      </c>
      <c r="I39" s="44">
        <v>2</v>
      </c>
      <c r="J39" s="43">
        <f t="shared" ref="J39:J44" si="12">PRODUCT(H39*E39)*D39</f>
        <v>0</v>
      </c>
      <c r="K39" s="61">
        <f t="shared" si="6"/>
        <v>0</v>
      </c>
      <c r="L39" s="43"/>
      <c r="M39" s="61">
        <f t="shared" si="3"/>
        <v>0</v>
      </c>
    </row>
    <row r="40" spans="1:13" x14ac:dyDescent="0.25">
      <c r="A40" s="18" t="s">
        <v>10</v>
      </c>
      <c r="B40" s="33" t="s">
        <v>17</v>
      </c>
      <c r="C40" s="34" t="s">
        <v>14</v>
      </c>
      <c r="D40" s="35">
        <v>1</v>
      </c>
      <c r="E40" s="35">
        <v>4</v>
      </c>
      <c r="F40" s="101"/>
      <c r="G40" s="43">
        <v>0</v>
      </c>
      <c r="H40" s="78">
        <f t="shared" si="11"/>
        <v>0</v>
      </c>
      <c r="I40" s="44">
        <v>9</v>
      </c>
      <c r="J40" s="43">
        <f t="shared" si="12"/>
        <v>0</v>
      </c>
      <c r="K40" s="61">
        <f t="shared" si="6"/>
        <v>0</v>
      </c>
      <c r="L40" s="43"/>
      <c r="M40" s="67">
        <f t="shared" si="3"/>
        <v>0</v>
      </c>
    </row>
    <row r="41" spans="1:13" x14ac:dyDescent="0.25">
      <c r="A41" s="18" t="s">
        <v>21</v>
      </c>
      <c r="B41" s="33" t="s">
        <v>17</v>
      </c>
      <c r="C41" s="34" t="s">
        <v>15</v>
      </c>
      <c r="D41" s="35">
        <v>1</v>
      </c>
      <c r="E41" s="35">
        <v>4</v>
      </c>
      <c r="F41" s="102"/>
      <c r="G41" s="43">
        <v>0</v>
      </c>
      <c r="H41" s="78">
        <f t="shared" si="11"/>
        <v>0</v>
      </c>
      <c r="I41" s="44">
        <v>1</v>
      </c>
      <c r="J41" s="43">
        <f t="shared" si="12"/>
        <v>0</v>
      </c>
      <c r="K41" s="61">
        <f t="shared" si="6"/>
        <v>0</v>
      </c>
      <c r="L41" s="43"/>
      <c r="M41" s="61">
        <f t="shared" si="3"/>
        <v>0</v>
      </c>
    </row>
    <row r="42" spans="1:13" x14ac:dyDescent="0.25">
      <c r="A42" s="18"/>
      <c r="B42" s="13" t="s">
        <v>18</v>
      </c>
      <c r="C42" s="36" t="s">
        <v>12</v>
      </c>
      <c r="D42" s="37">
        <v>1</v>
      </c>
      <c r="E42" s="37">
        <v>4</v>
      </c>
      <c r="F42" s="28"/>
      <c r="G42" s="43">
        <v>0</v>
      </c>
      <c r="H42" s="78">
        <f t="shared" si="11"/>
        <v>0</v>
      </c>
      <c r="I42" s="35">
        <v>12</v>
      </c>
      <c r="J42" s="43">
        <f t="shared" si="12"/>
        <v>0</v>
      </c>
      <c r="K42" s="63">
        <f t="shared" si="6"/>
        <v>0</v>
      </c>
      <c r="L42" s="47"/>
      <c r="M42" s="69">
        <f t="shared" si="3"/>
        <v>0</v>
      </c>
    </row>
    <row r="43" spans="1:13" x14ac:dyDescent="0.25">
      <c r="A43" s="18"/>
      <c r="B43" s="14" t="s">
        <v>19</v>
      </c>
      <c r="C43" s="4" t="s">
        <v>14</v>
      </c>
      <c r="D43" s="8">
        <v>1</v>
      </c>
      <c r="E43" s="8">
        <v>2</v>
      </c>
      <c r="F43" s="28"/>
      <c r="G43" s="43">
        <v>0</v>
      </c>
      <c r="H43" s="78">
        <f t="shared" si="11"/>
        <v>0</v>
      </c>
      <c r="I43" s="35">
        <v>12</v>
      </c>
      <c r="J43" s="43">
        <f t="shared" si="12"/>
        <v>0</v>
      </c>
      <c r="K43" s="63">
        <f t="shared" si="6"/>
        <v>0</v>
      </c>
      <c r="L43" s="47"/>
      <c r="M43" s="63">
        <f t="shared" si="3"/>
        <v>0</v>
      </c>
    </row>
    <row r="44" spans="1:13" x14ac:dyDescent="0.25">
      <c r="A44" s="18"/>
      <c r="B44" s="29" t="s">
        <v>20</v>
      </c>
      <c r="C44" s="4" t="s">
        <v>12</v>
      </c>
      <c r="D44" s="8">
        <v>1</v>
      </c>
      <c r="E44" s="8">
        <v>4</v>
      </c>
      <c r="F44" s="28"/>
      <c r="G44" s="43">
        <v>0</v>
      </c>
      <c r="H44" s="78">
        <f t="shared" si="11"/>
        <v>0</v>
      </c>
      <c r="I44" s="35">
        <v>12</v>
      </c>
      <c r="J44" s="43">
        <f t="shared" si="12"/>
        <v>0</v>
      </c>
      <c r="K44" s="63">
        <f t="shared" si="6"/>
        <v>0</v>
      </c>
      <c r="L44" s="47"/>
      <c r="M44" s="69">
        <f t="shared" si="3"/>
        <v>0</v>
      </c>
    </row>
    <row r="45" spans="1:13" x14ac:dyDescent="0.25">
      <c r="A45" s="92" t="s">
        <v>4</v>
      </c>
      <c r="B45" s="93"/>
      <c r="C45" s="93"/>
      <c r="D45" s="93"/>
      <c r="E45" s="93"/>
      <c r="F45" s="93"/>
      <c r="G45" s="93"/>
      <c r="H45" s="93"/>
      <c r="I45" s="93"/>
      <c r="J45" s="93"/>
      <c r="K45" s="62">
        <f>SUM(K38:K44)</f>
        <v>0</v>
      </c>
      <c r="L45" s="58"/>
      <c r="M45" s="68">
        <f t="shared" si="3"/>
        <v>0</v>
      </c>
    </row>
    <row r="46" spans="1:13" x14ac:dyDescent="0.25">
      <c r="A46" s="18"/>
      <c r="B46" s="15"/>
      <c r="C46" s="4" t="s">
        <v>14</v>
      </c>
      <c r="D46" s="8">
        <v>1</v>
      </c>
      <c r="E46" s="8">
        <v>4</v>
      </c>
      <c r="F46" s="26" t="s">
        <v>24</v>
      </c>
      <c r="G46" s="43">
        <v>0</v>
      </c>
      <c r="H46" s="78">
        <f>PRODUCT(G46*1.05)</f>
        <v>0</v>
      </c>
      <c r="I46" s="44">
        <v>12</v>
      </c>
      <c r="J46" s="43">
        <f>PRODUCT(H46*E46)*D46</f>
        <v>0</v>
      </c>
      <c r="K46" s="61">
        <f t="shared" si="6"/>
        <v>0</v>
      </c>
      <c r="L46" s="46"/>
      <c r="M46" s="67">
        <f t="shared" si="3"/>
        <v>0</v>
      </c>
    </row>
    <row r="47" spans="1:13" x14ac:dyDescent="0.25">
      <c r="A47" s="18" t="s">
        <v>33</v>
      </c>
      <c r="B47" s="12" t="s">
        <v>17</v>
      </c>
      <c r="C47" s="4" t="s">
        <v>14</v>
      </c>
      <c r="D47" s="8">
        <v>2</v>
      </c>
      <c r="E47" s="8">
        <v>1</v>
      </c>
      <c r="F47" s="28"/>
      <c r="G47" s="43">
        <v>0</v>
      </c>
      <c r="H47" s="78">
        <f t="shared" ref="H47:H52" si="13">PRODUCT(G47*1.05)</f>
        <v>0</v>
      </c>
      <c r="I47" s="44">
        <v>2</v>
      </c>
      <c r="J47" s="43">
        <f t="shared" ref="J47:J52" si="14">PRODUCT(H47*E47)*D47</f>
        <v>0</v>
      </c>
      <c r="K47" s="61">
        <f t="shared" si="6"/>
        <v>0</v>
      </c>
      <c r="L47" s="46"/>
      <c r="M47" s="61">
        <f t="shared" si="3"/>
        <v>0</v>
      </c>
    </row>
    <row r="48" spans="1:13" x14ac:dyDescent="0.25">
      <c r="A48" s="18" t="s">
        <v>10</v>
      </c>
      <c r="B48" s="12" t="s">
        <v>17</v>
      </c>
      <c r="C48" s="4" t="s">
        <v>14</v>
      </c>
      <c r="D48" s="8">
        <v>2</v>
      </c>
      <c r="E48" s="8">
        <v>2</v>
      </c>
      <c r="F48" s="26" t="s">
        <v>23</v>
      </c>
      <c r="G48" s="43">
        <v>0</v>
      </c>
      <c r="H48" s="78">
        <f t="shared" si="13"/>
        <v>0</v>
      </c>
      <c r="I48" s="44">
        <v>9</v>
      </c>
      <c r="J48" s="43">
        <f t="shared" si="14"/>
        <v>0</v>
      </c>
      <c r="K48" s="61">
        <f t="shared" si="6"/>
        <v>0</v>
      </c>
      <c r="L48" s="46"/>
      <c r="M48" s="67">
        <f t="shared" si="3"/>
        <v>0</v>
      </c>
    </row>
    <row r="49" spans="1:13" x14ac:dyDescent="0.25">
      <c r="A49" s="18" t="s">
        <v>21</v>
      </c>
      <c r="B49" s="12" t="s">
        <v>17</v>
      </c>
      <c r="C49" s="4" t="s">
        <v>14</v>
      </c>
      <c r="D49" s="8">
        <v>2</v>
      </c>
      <c r="E49" s="8">
        <v>1</v>
      </c>
      <c r="F49" s="28"/>
      <c r="G49" s="43">
        <v>0</v>
      </c>
      <c r="H49" s="78">
        <f t="shared" si="13"/>
        <v>0</v>
      </c>
      <c r="I49" s="44">
        <v>1</v>
      </c>
      <c r="J49" s="43">
        <f t="shared" si="14"/>
        <v>0</v>
      </c>
      <c r="K49" s="61">
        <f t="shared" si="6"/>
        <v>0</v>
      </c>
      <c r="L49" s="46"/>
      <c r="M49" s="61">
        <f t="shared" si="3"/>
        <v>0</v>
      </c>
    </row>
    <row r="50" spans="1:13" x14ac:dyDescent="0.25">
      <c r="A50" s="18"/>
      <c r="B50" s="13" t="s">
        <v>18</v>
      </c>
      <c r="C50" s="4" t="s">
        <v>12</v>
      </c>
      <c r="D50" s="8">
        <v>1</v>
      </c>
      <c r="E50" s="8">
        <v>2</v>
      </c>
      <c r="F50" s="28"/>
      <c r="G50" s="43">
        <v>0</v>
      </c>
      <c r="H50" s="78">
        <f t="shared" si="13"/>
        <v>0</v>
      </c>
      <c r="I50" s="44">
        <v>12</v>
      </c>
      <c r="J50" s="43">
        <f t="shared" si="14"/>
        <v>0</v>
      </c>
      <c r="K50" s="61">
        <f t="shared" si="6"/>
        <v>0</v>
      </c>
      <c r="L50" s="46"/>
      <c r="M50" s="67">
        <f t="shared" si="3"/>
        <v>0</v>
      </c>
    </row>
    <row r="51" spans="1:13" x14ac:dyDescent="0.25">
      <c r="A51" s="18"/>
      <c r="B51" s="14" t="s">
        <v>19</v>
      </c>
      <c r="C51" s="4" t="s">
        <v>14</v>
      </c>
      <c r="D51" s="8">
        <v>1</v>
      </c>
      <c r="E51" s="8">
        <v>1</v>
      </c>
      <c r="F51" s="28"/>
      <c r="G51" s="43">
        <v>0</v>
      </c>
      <c r="H51" s="78">
        <f t="shared" si="13"/>
        <v>0</v>
      </c>
      <c r="I51" s="44">
        <v>12</v>
      </c>
      <c r="J51" s="43">
        <f t="shared" si="14"/>
        <v>0</v>
      </c>
      <c r="K51" s="61">
        <f t="shared" si="6"/>
        <v>0</v>
      </c>
      <c r="L51" s="46"/>
      <c r="M51" s="61">
        <f t="shared" si="3"/>
        <v>0</v>
      </c>
    </row>
    <row r="52" spans="1:13" x14ac:dyDescent="0.25">
      <c r="A52" s="18"/>
      <c r="B52" s="29" t="s">
        <v>20</v>
      </c>
      <c r="C52" s="4" t="s">
        <v>12</v>
      </c>
      <c r="D52" s="8">
        <v>1</v>
      </c>
      <c r="E52" s="8">
        <v>1</v>
      </c>
      <c r="F52" s="28"/>
      <c r="G52" s="43">
        <v>0</v>
      </c>
      <c r="H52" s="78">
        <f t="shared" si="13"/>
        <v>0</v>
      </c>
      <c r="I52" s="44">
        <v>12</v>
      </c>
      <c r="J52" s="43">
        <f t="shared" si="14"/>
        <v>0</v>
      </c>
      <c r="K52" s="61">
        <f t="shared" si="6"/>
        <v>0</v>
      </c>
      <c r="L52" s="46"/>
      <c r="M52" s="67">
        <f t="shared" si="3"/>
        <v>0</v>
      </c>
    </row>
    <row r="53" spans="1:13" x14ac:dyDescent="0.25">
      <c r="A53" s="92" t="s">
        <v>5</v>
      </c>
      <c r="B53" s="93"/>
      <c r="C53" s="93"/>
      <c r="D53" s="93"/>
      <c r="E53" s="93"/>
      <c r="F53" s="93"/>
      <c r="G53" s="93"/>
      <c r="H53" s="93"/>
      <c r="I53" s="93"/>
      <c r="J53" s="93"/>
      <c r="K53" s="62">
        <f>SUM(K46:K52)</f>
        <v>0</v>
      </c>
      <c r="L53" s="58"/>
      <c r="M53" s="68">
        <f t="shared" si="3"/>
        <v>0</v>
      </c>
    </row>
    <row r="54" spans="1:13" x14ac:dyDescent="0.25">
      <c r="A54" s="18"/>
      <c r="B54" s="15"/>
      <c r="C54" s="4" t="s">
        <v>13</v>
      </c>
      <c r="D54" s="8">
        <v>1</v>
      </c>
      <c r="E54" s="8">
        <v>2</v>
      </c>
      <c r="F54" s="26" t="s">
        <v>22</v>
      </c>
      <c r="G54" s="43">
        <v>0</v>
      </c>
      <c r="H54" s="78">
        <f>PRODUCT(G54*1.05)</f>
        <v>0</v>
      </c>
      <c r="I54" s="44">
        <v>12</v>
      </c>
      <c r="J54" s="43">
        <f>PRODUCT(D54*(E54*H54))</f>
        <v>0</v>
      </c>
      <c r="K54" s="61">
        <f t="shared" si="6"/>
        <v>0</v>
      </c>
      <c r="L54" s="46"/>
      <c r="M54" s="67">
        <f t="shared" si="3"/>
        <v>0</v>
      </c>
    </row>
    <row r="55" spans="1:13" x14ac:dyDescent="0.25">
      <c r="A55" s="18" t="s">
        <v>33</v>
      </c>
      <c r="B55" s="12" t="s">
        <v>17</v>
      </c>
      <c r="C55" s="4" t="s">
        <v>14</v>
      </c>
      <c r="D55" s="8">
        <v>2</v>
      </c>
      <c r="E55" s="8">
        <v>1</v>
      </c>
      <c r="F55" s="28"/>
      <c r="G55" s="43">
        <v>0</v>
      </c>
      <c r="H55" s="78">
        <f t="shared" ref="H55:H60" si="15">PRODUCT(G55*1.05)</f>
        <v>0</v>
      </c>
      <c r="I55" s="44">
        <v>2</v>
      </c>
      <c r="J55" s="43">
        <f t="shared" ref="J55:J60" si="16">PRODUCT(D55*(E55*H55))</f>
        <v>0</v>
      </c>
      <c r="K55" s="61">
        <f t="shared" si="6"/>
        <v>0</v>
      </c>
      <c r="L55" s="46"/>
      <c r="M55" s="61">
        <f t="shared" si="3"/>
        <v>0</v>
      </c>
    </row>
    <row r="56" spans="1:13" x14ac:dyDescent="0.25">
      <c r="A56" s="18" t="s">
        <v>41</v>
      </c>
      <c r="B56" s="12" t="s">
        <v>17</v>
      </c>
      <c r="C56" s="4" t="s">
        <v>13</v>
      </c>
      <c r="D56" s="8">
        <v>1</v>
      </c>
      <c r="E56" s="8">
        <v>2</v>
      </c>
      <c r="F56" s="26" t="s">
        <v>43</v>
      </c>
      <c r="G56" s="43">
        <v>0</v>
      </c>
      <c r="H56" s="78">
        <f t="shared" si="15"/>
        <v>0</v>
      </c>
      <c r="I56" s="44">
        <v>9</v>
      </c>
      <c r="J56" s="43">
        <f t="shared" si="16"/>
        <v>0</v>
      </c>
      <c r="K56" s="61">
        <f t="shared" si="6"/>
        <v>0</v>
      </c>
      <c r="L56" s="46"/>
      <c r="M56" s="67">
        <f t="shared" si="3"/>
        <v>0</v>
      </c>
    </row>
    <row r="57" spans="1:13" x14ac:dyDescent="0.25">
      <c r="A57" s="18" t="s">
        <v>30</v>
      </c>
      <c r="B57" s="12" t="s">
        <v>17</v>
      </c>
      <c r="C57" s="4" t="s">
        <v>14</v>
      </c>
      <c r="D57" s="8">
        <v>2</v>
      </c>
      <c r="E57" s="8">
        <v>1</v>
      </c>
      <c r="F57" s="28"/>
      <c r="G57" s="43">
        <v>0</v>
      </c>
      <c r="H57" s="78">
        <f t="shared" si="15"/>
        <v>0</v>
      </c>
      <c r="I57" s="44">
        <v>1</v>
      </c>
      <c r="J57" s="43">
        <f t="shared" si="16"/>
        <v>0</v>
      </c>
      <c r="K57" s="61">
        <f t="shared" si="6"/>
        <v>0</v>
      </c>
      <c r="L57" s="46"/>
      <c r="M57" s="61">
        <f t="shared" si="3"/>
        <v>0</v>
      </c>
    </row>
    <row r="58" spans="1:13" x14ac:dyDescent="0.25">
      <c r="A58" s="18"/>
      <c r="B58" s="38" t="s">
        <v>18</v>
      </c>
      <c r="C58" s="4" t="s">
        <v>12</v>
      </c>
      <c r="D58" s="8">
        <v>1</v>
      </c>
      <c r="E58" s="8">
        <v>3</v>
      </c>
      <c r="F58" s="28"/>
      <c r="G58" s="43">
        <v>0</v>
      </c>
      <c r="H58" s="78">
        <f t="shared" si="15"/>
        <v>0</v>
      </c>
      <c r="I58" s="35">
        <v>12</v>
      </c>
      <c r="J58" s="43">
        <f t="shared" si="16"/>
        <v>0</v>
      </c>
      <c r="K58" s="63">
        <f t="shared" si="6"/>
        <v>0</v>
      </c>
      <c r="L58" s="48"/>
      <c r="M58" s="69">
        <f t="shared" si="3"/>
        <v>0</v>
      </c>
    </row>
    <row r="59" spans="1:13" x14ac:dyDescent="0.25">
      <c r="A59" s="18"/>
      <c r="B59" s="14" t="s">
        <v>19</v>
      </c>
      <c r="C59" s="4" t="s">
        <v>14</v>
      </c>
      <c r="D59" s="8">
        <v>1</v>
      </c>
      <c r="E59" s="8">
        <v>2</v>
      </c>
      <c r="F59" s="28"/>
      <c r="G59" s="43">
        <v>0</v>
      </c>
      <c r="H59" s="78">
        <f t="shared" si="15"/>
        <v>0</v>
      </c>
      <c r="I59" s="44">
        <v>12</v>
      </c>
      <c r="J59" s="43">
        <f t="shared" si="16"/>
        <v>0</v>
      </c>
      <c r="K59" s="61">
        <f t="shared" si="6"/>
        <v>0</v>
      </c>
      <c r="L59" s="46"/>
      <c r="M59" s="61">
        <f t="shared" si="3"/>
        <v>0</v>
      </c>
    </row>
    <row r="60" spans="1:13" x14ac:dyDescent="0.25">
      <c r="A60" s="18"/>
      <c r="B60" s="29" t="s">
        <v>20</v>
      </c>
      <c r="C60" s="4" t="s">
        <v>14</v>
      </c>
      <c r="D60" s="8">
        <v>1</v>
      </c>
      <c r="E60" s="8">
        <v>2</v>
      </c>
      <c r="F60" s="28"/>
      <c r="G60" s="43">
        <v>0</v>
      </c>
      <c r="H60" s="78">
        <f t="shared" si="15"/>
        <v>0</v>
      </c>
      <c r="I60" s="44">
        <v>12</v>
      </c>
      <c r="J60" s="43">
        <f t="shared" si="16"/>
        <v>0</v>
      </c>
      <c r="K60" s="61">
        <f t="shared" si="6"/>
        <v>0</v>
      </c>
      <c r="L60" s="46"/>
      <c r="M60" s="67">
        <f t="shared" si="3"/>
        <v>0</v>
      </c>
    </row>
    <row r="61" spans="1:13" x14ac:dyDescent="0.25">
      <c r="A61" s="92" t="s">
        <v>6</v>
      </c>
      <c r="B61" s="93"/>
      <c r="C61" s="93"/>
      <c r="D61" s="93"/>
      <c r="E61" s="93"/>
      <c r="F61" s="93"/>
      <c r="G61" s="93"/>
      <c r="H61" s="93"/>
      <c r="I61" s="93"/>
      <c r="J61" s="93"/>
      <c r="K61" s="62">
        <f>SUM(K54:K60)</f>
        <v>0</v>
      </c>
      <c r="L61" s="58"/>
      <c r="M61" s="68">
        <f t="shared" si="3"/>
        <v>0</v>
      </c>
    </row>
    <row r="62" spans="1:13" x14ac:dyDescent="0.25">
      <c r="A62" s="18"/>
      <c r="B62" s="15"/>
      <c r="C62" s="3" t="s">
        <v>12</v>
      </c>
      <c r="D62" s="7">
        <v>1</v>
      </c>
      <c r="E62" s="8">
        <v>8</v>
      </c>
      <c r="F62" s="39" t="s">
        <v>22</v>
      </c>
      <c r="G62" s="43">
        <v>0</v>
      </c>
      <c r="H62" s="78">
        <f>PRODUCT(G62*1.05)</f>
        <v>0</v>
      </c>
      <c r="I62" s="44">
        <v>12</v>
      </c>
      <c r="J62" s="43">
        <f>PRODUCT(H62*E62)*D62</f>
        <v>0</v>
      </c>
      <c r="K62" s="61">
        <f t="shared" si="6"/>
        <v>0</v>
      </c>
      <c r="L62" s="46"/>
      <c r="M62" s="67">
        <f t="shared" si="3"/>
        <v>0</v>
      </c>
    </row>
    <row r="63" spans="1:13" x14ac:dyDescent="0.25">
      <c r="A63" s="18" t="s">
        <v>33</v>
      </c>
      <c r="B63" s="12" t="s">
        <v>17</v>
      </c>
      <c r="C63" s="3" t="s">
        <v>14</v>
      </c>
      <c r="D63" s="7">
        <v>2</v>
      </c>
      <c r="E63" s="8">
        <v>1</v>
      </c>
      <c r="F63" s="28"/>
      <c r="G63" s="43">
        <v>0</v>
      </c>
      <c r="H63" s="78">
        <f t="shared" ref="H63:H68" si="17">PRODUCT(G63*1.05)</f>
        <v>0</v>
      </c>
      <c r="I63" s="44">
        <v>2</v>
      </c>
      <c r="J63" s="43">
        <f t="shared" ref="J63:J68" si="18">PRODUCT(H63*E63)*D63</f>
        <v>0</v>
      </c>
      <c r="K63" s="61">
        <f t="shared" si="6"/>
        <v>0</v>
      </c>
      <c r="L63" s="46"/>
      <c r="M63" s="61">
        <f t="shared" si="3"/>
        <v>0</v>
      </c>
    </row>
    <row r="64" spans="1:13" x14ac:dyDescent="0.25">
      <c r="A64" s="18" t="s">
        <v>10</v>
      </c>
      <c r="B64" s="12" t="s">
        <v>17</v>
      </c>
      <c r="C64" s="3" t="s">
        <v>14</v>
      </c>
      <c r="D64" s="7">
        <v>2</v>
      </c>
      <c r="E64" s="8">
        <v>2</v>
      </c>
      <c r="F64" s="26" t="s">
        <v>23</v>
      </c>
      <c r="G64" s="43">
        <v>0</v>
      </c>
      <c r="H64" s="78">
        <f t="shared" si="17"/>
        <v>0</v>
      </c>
      <c r="I64" s="44">
        <v>9</v>
      </c>
      <c r="J64" s="43">
        <f t="shared" si="18"/>
        <v>0</v>
      </c>
      <c r="K64" s="61">
        <f t="shared" si="6"/>
        <v>0</v>
      </c>
      <c r="L64" s="46"/>
      <c r="M64" s="67">
        <f t="shared" si="3"/>
        <v>0</v>
      </c>
    </row>
    <row r="65" spans="1:13" x14ac:dyDescent="0.25">
      <c r="A65" s="18" t="s">
        <v>21</v>
      </c>
      <c r="B65" s="12" t="s">
        <v>17</v>
      </c>
      <c r="C65" s="3" t="s">
        <v>14</v>
      </c>
      <c r="D65" s="7">
        <v>2</v>
      </c>
      <c r="E65" s="7">
        <v>1</v>
      </c>
      <c r="F65" s="28"/>
      <c r="G65" s="43">
        <v>0</v>
      </c>
      <c r="H65" s="78">
        <f t="shared" si="17"/>
        <v>0</v>
      </c>
      <c r="I65" s="44">
        <v>1</v>
      </c>
      <c r="J65" s="43">
        <f t="shared" si="18"/>
        <v>0</v>
      </c>
      <c r="K65" s="61">
        <f t="shared" si="6"/>
        <v>0</v>
      </c>
      <c r="L65" s="46"/>
      <c r="M65" s="61">
        <f t="shared" si="3"/>
        <v>0</v>
      </c>
    </row>
    <row r="66" spans="1:13" x14ac:dyDescent="0.25">
      <c r="A66" s="18"/>
      <c r="B66" s="13" t="s">
        <v>18</v>
      </c>
      <c r="C66" s="3" t="s">
        <v>12</v>
      </c>
      <c r="D66" s="7">
        <v>1</v>
      </c>
      <c r="E66" s="7">
        <v>2</v>
      </c>
      <c r="F66" s="28"/>
      <c r="G66" s="43">
        <v>0</v>
      </c>
      <c r="H66" s="78">
        <f t="shared" si="17"/>
        <v>0</v>
      </c>
      <c r="I66" s="44">
        <v>12</v>
      </c>
      <c r="J66" s="43">
        <f t="shared" si="18"/>
        <v>0</v>
      </c>
      <c r="K66" s="61">
        <f t="shared" si="6"/>
        <v>0</v>
      </c>
      <c r="L66" s="46"/>
      <c r="M66" s="67">
        <f t="shared" si="3"/>
        <v>0</v>
      </c>
    </row>
    <row r="67" spans="1:13" x14ac:dyDescent="0.25">
      <c r="A67" s="18"/>
      <c r="B67" s="14" t="s">
        <v>19</v>
      </c>
      <c r="C67" s="3" t="s">
        <v>14</v>
      </c>
      <c r="D67" s="7">
        <v>1</v>
      </c>
      <c r="E67" s="7">
        <v>2</v>
      </c>
      <c r="F67" s="28"/>
      <c r="G67" s="43">
        <v>0</v>
      </c>
      <c r="H67" s="78">
        <f t="shared" si="17"/>
        <v>0</v>
      </c>
      <c r="I67" s="44">
        <v>12</v>
      </c>
      <c r="J67" s="43">
        <f t="shared" si="18"/>
        <v>0</v>
      </c>
      <c r="K67" s="61">
        <f t="shared" si="6"/>
        <v>0</v>
      </c>
      <c r="L67" s="46"/>
      <c r="M67" s="61">
        <f t="shared" si="3"/>
        <v>0</v>
      </c>
    </row>
    <row r="68" spans="1:13" x14ac:dyDescent="0.25">
      <c r="A68" s="18"/>
      <c r="B68" s="29" t="s">
        <v>20</v>
      </c>
      <c r="C68" s="3" t="s">
        <v>12</v>
      </c>
      <c r="D68" s="7">
        <v>1</v>
      </c>
      <c r="E68" s="7">
        <v>2</v>
      </c>
      <c r="F68" s="28"/>
      <c r="G68" s="43">
        <v>0</v>
      </c>
      <c r="H68" s="78">
        <f t="shared" si="17"/>
        <v>0</v>
      </c>
      <c r="I68" s="44">
        <v>12</v>
      </c>
      <c r="J68" s="43">
        <f t="shared" si="18"/>
        <v>0</v>
      </c>
      <c r="K68" s="61">
        <f t="shared" si="6"/>
        <v>0</v>
      </c>
      <c r="L68" s="46"/>
      <c r="M68" s="67">
        <f t="shared" si="3"/>
        <v>0</v>
      </c>
    </row>
    <row r="69" spans="1:13" x14ac:dyDescent="0.25">
      <c r="A69" s="92" t="s">
        <v>7</v>
      </c>
      <c r="B69" s="93"/>
      <c r="C69" s="93"/>
      <c r="D69" s="93"/>
      <c r="E69" s="93"/>
      <c r="F69" s="93"/>
      <c r="G69" s="93"/>
      <c r="H69" s="93"/>
      <c r="I69" s="93"/>
      <c r="J69" s="93"/>
      <c r="K69" s="62">
        <f>SUM(K62:K68)</f>
        <v>0</v>
      </c>
      <c r="L69" s="58"/>
      <c r="M69" s="68">
        <f t="shared" si="3"/>
        <v>0</v>
      </c>
    </row>
    <row r="70" spans="1:13" x14ac:dyDescent="0.25">
      <c r="A70" s="18"/>
      <c r="B70" s="15"/>
      <c r="C70" s="4" t="s">
        <v>14</v>
      </c>
      <c r="D70" s="8">
        <v>2</v>
      </c>
      <c r="E70" s="8">
        <v>3</v>
      </c>
      <c r="F70" s="26" t="s">
        <v>60</v>
      </c>
      <c r="G70" s="43">
        <v>0</v>
      </c>
      <c r="H70" s="78">
        <f>PRODUCT(G70*1.05)</f>
        <v>0</v>
      </c>
      <c r="I70" s="44">
        <v>12</v>
      </c>
      <c r="J70" s="43">
        <f>PRODUCT((H70*E70)*D70)</f>
        <v>0</v>
      </c>
      <c r="K70" s="61">
        <f t="shared" si="6"/>
        <v>0</v>
      </c>
      <c r="L70" s="46"/>
      <c r="M70" s="67">
        <f t="shared" si="3"/>
        <v>0</v>
      </c>
    </row>
    <row r="71" spans="1:13" x14ac:dyDescent="0.25">
      <c r="A71" s="18" t="s">
        <v>33</v>
      </c>
      <c r="B71" s="12" t="s">
        <v>17</v>
      </c>
      <c r="C71" s="4" t="s">
        <v>14</v>
      </c>
      <c r="D71" s="8">
        <v>1</v>
      </c>
      <c r="E71" s="8">
        <v>1</v>
      </c>
      <c r="F71" s="28"/>
      <c r="G71" s="43">
        <v>0</v>
      </c>
      <c r="H71" s="78">
        <f t="shared" ref="H71:H76" si="19">PRODUCT(G71*1.05)</f>
        <v>0</v>
      </c>
      <c r="I71" s="44">
        <v>2</v>
      </c>
      <c r="J71" s="43">
        <f t="shared" ref="J71:J76" si="20">PRODUCT((H71*E71)*D71)</f>
        <v>0</v>
      </c>
      <c r="K71" s="61">
        <f t="shared" si="6"/>
        <v>0</v>
      </c>
      <c r="L71" s="46"/>
      <c r="M71" s="61">
        <f t="shared" si="3"/>
        <v>0</v>
      </c>
    </row>
    <row r="72" spans="1:13" x14ac:dyDescent="0.25">
      <c r="A72" s="18" t="s">
        <v>41</v>
      </c>
      <c r="B72" s="12" t="s">
        <v>17</v>
      </c>
      <c r="C72" s="4" t="s">
        <v>13</v>
      </c>
      <c r="D72" s="8">
        <v>1</v>
      </c>
      <c r="E72" s="8">
        <v>2</v>
      </c>
      <c r="F72" s="26" t="s">
        <v>44</v>
      </c>
      <c r="G72" s="43">
        <v>0</v>
      </c>
      <c r="H72" s="78">
        <f t="shared" si="19"/>
        <v>0</v>
      </c>
      <c r="I72" s="44">
        <v>9</v>
      </c>
      <c r="J72" s="43">
        <f t="shared" si="20"/>
        <v>0</v>
      </c>
      <c r="K72" s="61">
        <f t="shared" si="6"/>
        <v>0</v>
      </c>
      <c r="L72" s="46"/>
      <c r="M72" s="67">
        <f t="shared" ref="M72:M94" si="21">K72*1.08</f>
        <v>0</v>
      </c>
    </row>
    <row r="73" spans="1:13" x14ac:dyDescent="0.25">
      <c r="A73" s="18" t="s">
        <v>30</v>
      </c>
      <c r="B73" s="12" t="s">
        <v>17</v>
      </c>
      <c r="C73" s="4" t="s">
        <v>14</v>
      </c>
      <c r="D73" s="8">
        <v>1</v>
      </c>
      <c r="E73" s="8">
        <v>1</v>
      </c>
      <c r="F73" s="28"/>
      <c r="G73" s="43">
        <v>0</v>
      </c>
      <c r="H73" s="78">
        <f t="shared" si="19"/>
        <v>0</v>
      </c>
      <c r="I73" s="44">
        <v>1</v>
      </c>
      <c r="J73" s="43">
        <f t="shared" si="20"/>
        <v>0</v>
      </c>
      <c r="K73" s="61">
        <f t="shared" si="6"/>
        <v>0</v>
      </c>
      <c r="L73" s="46"/>
      <c r="M73" s="61">
        <f t="shared" si="21"/>
        <v>0</v>
      </c>
    </row>
    <row r="74" spans="1:13" x14ac:dyDescent="0.25">
      <c r="A74" s="18"/>
      <c r="B74" s="13" t="s">
        <v>18</v>
      </c>
      <c r="C74" s="4" t="s">
        <v>14</v>
      </c>
      <c r="D74" s="8">
        <v>2</v>
      </c>
      <c r="E74" s="8">
        <v>2</v>
      </c>
      <c r="F74" s="28"/>
      <c r="G74" s="43">
        <v>0</v>
      </c>
      <c r="H74" s="78">
        <f t="shared" si="19"/>
        <v>0</v>
      </c>
      <c r="I74" s="44">
        <v>12</v>
      </c>
      <c r="J74" s="43">
        <f t="shared" si="20"/>
        <v>0</v>
      </c>
      <c r="K74" s="61">
        <f t="shared" si="6"/>
        <v>0</v>
      </c>
      <c r="L74" s="46"/>
      <c r="M74" s="67">
        <f t="shared" si="21"/>
        <v>0</v>
      </c>
    </row>
    <row r="75" spans="1:13" x14ac:dyDescent="0.25">
      <c r="A75" s="18"/>
      <c r="B75" s="14" t="s">
        <v>19</v>
      </c>
      <c r="C75" s="4" t="s">
        <v>14</v>
      </c>
      <c r="D75" s="8">
        <v>1</v>
      </c>
      <c r="E75" s="8">
        <v>2</v>
      </c>
      <c r="F75" s="28"/>
      <c r="G75" s="43">
        <v>0</v>
      </c>
      <c r="H75" s="78">
        <f t="shared" si="19"/>
        <v>0</v>
      </c>
      <c r="I75" s="44">
        <v>12</v>
      </c>
      <c r="J75" s="43">
        <f t="shared" si="20"/>
        <v>0</v>
      </c>
      <c r="K75" s="61">
        <f t="shared" si="6"/>
        <v>0</v>
      </c>
      <c r="L75" s="46"/>
      <c r="M75" s="61">
        <f t="shared" si="21"/>
        <v>0</v>
      </c>
    </row>
    <row r="76" spans="1:13" x14ac:dyDescent="0.25">
      <c r="A76" s="18"/>
      <c r="B76" s="29" t="s">
        <v>20</v>
      </c>
      <c r="C76" s="4" t="s">
        <v>14</v>
      </c>
      <c r="D76" s="8">
        <v>2</v>
      </c>
      <c r="E76" s="8">
        <v>2</v>
      </c>
      <c r="F76" s="28"/>
      <c r="G76" s="43">
        <v>0</v>
      </c>
      <c r="H76" s="78">
        <f t="shared" si="19"/>
        <v>0</v>
      </c>
      <c r="I76" s="44">
        <v>12</v>
      </c>
      <c r="J76" s="43">
        <f t="shared" si="20"/>
        <v>0</v>
      </c>
      <c r="K76" s="61">
        <f t="shared" si="6"/>
        <v>0</v>
      </c>
      <c r="L76" s="46"/>
      <c r="M76" s="67">
        <f t="shared" si="21"/>
        <v>0</v>
      </c>
    </row>
    <row r="77" spans="1:13" x14ac:dyDescent="0.25">
      <c r="A77" s="92" t="s">
        <v>8</v>
      </c>
      <c r="B77" s="93"/>
      <c r="C77" s="93"/>
      <c r="D77" s="93"/>
      <c r="E77" s="93"/>
      <c r="F77" s="93"/>
      <c r="G77" s="93"/>
      <c r="H77" s="93"/>
      <c r="I77" s="93"/>
      <c r="J77" s="93"/>
      <c r="K77" s="62">
        <f>SUM(K70:K76)</f>
        <v>0</v>
      </c>
      <c r="L77" s="58"/>
      <c r="M77" s="68">
        <f t="shared" si="21"/>
        <v>0</v>
      </c>
    </row>
    <row r="78" spans="1:13" x14ac:dyDescent="0.25">
      <c r="A78" s="18"/>
      <c r="B78" s="15"/>
      <c r="C78" s="4" t="s">
        <v>11</v>
      </c>
      <c r="D78" s="8">
        <v>1</v>
      </c>
      <c r="E78" s="8">
        <v>4</v>
      </c>
      <c r="F78" s="26" t="s">
        <v>45</v>
      </c>
      <c r="G78" s="47">
        <v>0</v>
      </c>
      <c r="H78" s="79">
        <f>PRODUCT(G78*1.05)</f>
        <v>0</v>
      </c>
      <c r="I78" s="35">
        <v>12</v>
      </c>
      <c r="J78" s="47">
        <f>PRODUCT(H78*E78)*D78</f>
        <v>0</v>
      </c>
      <c r="K78" s="63">
        <f t="shared" ref="K78:K94" si="22">J78*I78</f>
        <v>0</v>
      </c>
      <c r="L78" s="48"/>
      <c r="M78" s="67">
        <f t="shared" si="21"/>
        <v>0</v>
      </c>
    </row>
    <row r="79" spans="1:13" x14ac:dyDescent="0.25">
      <c r="A79" s="18" t="s">
        <v>32</v>
      </c>
      <c r="B79" s="12" t="s">
        <v>17</v>
      </c>
      <c r="C79" s="4" t="s">
        <v>11</v>
      </c>
      <c r="D79" s="8">
        <v>1</v>
      </c>
      <c r="E79" s="8">
        <v>2</v>
      </c>
      <c r="F79" s="26" t="s">
        <v>46</v>
      </c>
      <c r="G79" s="47">
        <v>0</v>
      </c>
      <c r="H79" s="79">
        <f t="shared" ref="H79:H84" si="23">PRODUCT(G79*1.05)</f>
        <v>0</v>
      </c>
      <c r="I79" s="35">
        <v>5</v>
      </c>
      <c r="J79" s="47">
        <f t="shared" ref="J79:J84" si="24">PRODUCT(H79*E79)*D79</f>
        <v>0</v>
      </c>
      <c r="K79" s="63">
        <f t="shared" si="22"/>
        <v>0</v>
      </c>
      <c r="L79" s="48"/>
      <c r="M79" s="61">
        <f t="shared" si="21"/>
        <v>0</v>
      </c>
    </row>
    <row r="80" spans="1:13" x14ac:dyDescent="0.25">
      <c r="A80" s="18" t="s">
        <v>31</v>
      </c>
      <c r="B80" s="12" t="s">
        <v>17</v>
      </c>
      <c r="C80" s="4" t="s">
        <v>11</v>
      </c>
      <c r="D80" s="8">
        <v>1</v>
      </c>
      <c r="E80" s="8">
        <v>6</v>
      </c>
      <c r="F80" s="26" t="s">
        <v>47</v>
      </c>
      <c r="G80" s="47">
        <v>0</v>
      </c>
      <c r="H80" s="79">
        <f t="shared" si="23"/>
        <v>0</v>
      </c>
      <c r="I80" s="44">
        <v>5</v>
      </c>
      <c r="J80" s="47">
        <f t="shared" si="24"/>
        <v>0</v>
      </c>
      <c r="K80" s="61">
        <f t="shared" si="22"/>
        <v>0</v>
      </c>
      <c r="L80" s="46"/>
      <c r="M80" s="67">
        <f t="shared" si="21"/>
        <v>0</v>
      </c>
    </row>
    <row r="81" spans="1:13" x14ac:dyDescent="0.25">
      <c r="A81" s="18" t="s">
        <v>30</v>
      </c>
      <c r="B81" s="12" t="s">
        <v>17</v>
      </c>
      <c r="C81" s="4" t="s">
        <v>11</v>
      </c>
      <c r="D81" s="8">
        <v>1</v>
      </c>
      <c r="E81" s="8">
        <v>2</v>
      </c>
      <c r="F81" s="28"/>
      <c r="G81" s="47">
        <v>0</v>
      </c>
      <c r="H81" s="79">
        <f t="shared" si="23"/>
        <v>0</v>
      </c>
      <c r="I81" s="44">
        <v>2</v>
      </c>
      <c r="J81" s="47">
        <f t="shared" si="24"/>
        <v>0</v>
      </c>
      <c r="K81" s="61">
        <f t="shared" si="22"/>
        <v>0</v>
      </c>
      <c r="L81" s="46"/>
      <c r="M81" s="61">
        <f t="shared" si="21"/>
        <v>0</v>
      </c>
    </row>
    <row r="82" spans="1:13" x14ac:dyDescent="0.25">
      <c r="A82" s="18"/>
      <c r="B82" s="13" t="s">
        <v>18</v>
      </c>
      <c r="C82" s="4" t="s">
        <v>15</v>
      </c>
      <c r="D82" s="8">
        <v>1</v>
      </c>
      <c r="E82" s="8">
        <v>1</v>
      </c>
      <c r="F82" s="28"/>
      <c r="G82" s="47">
        <v>0</v>
      </c>
      <c r="H82" s="79">
        <f t="shared" si="23"/>
        <v>0</v>
      </c>
      <c r="I82" s="44">
        <v>12</v>
      </c>
      <c r="J82" s="47">
        <f t="shared" si="24"/>
        <v>0</v>
      </c>
      <c r="K82" s="61">
        <f t="shared" si="22"/>
        <v>0</v>
      </c>
      <c r="L82" s="46"/>
      <c r="M82" s="67">
        <f t="shared" si="21"/>
        <v>0</v>
      </c>
    </row>
    <row r="83" spans="1:13" x14ac:dyDescent="0.25">
      <c r="A83" s="18"/>
      <c r="B83" s="40" t="s">
        <v>19</v>
      </c>
      <c r="C83" s="41" t="s">
        <v>16</v>
      </c>
      <c r="D83" s="8">
        <v>1</v>
      </c>
      <c r="E83" s="8">
        <v>1</v>
      </c>
      <c r="F83" s="28"/>
      <c r="G83" s="47">
        <v>0</v>
      </c>
      <c r="H83" s="79">
        <f t="shared" si="23"/>
        <v>0</v>
      </c>
      <c r="I83" s="44">
        <v>12</v>
      </c>
      <c r="J83" s="47">
        <f t="shared" si="24"/>
        <v>0</v>
      </c>
      <c r="K83" s="61">
        <f t="shared" si="22"/>
        <v>0</v>
      </c>
      <c r="L83" s="46"/>
      <c r="M83" s="61">
        <f t="shared" si="21"/>
        <v>0</v>
      </c>
    </row>
    <row r="84" spans="1:13" x14ac:dyDescent="0.25">
      <c r="A84" s="18"/>
      <c r="B84" s="29" t="s">
        <v>20</v>
      </c>
      <c r="C84" s="4" t="s">
        <v>13</v>
      </c>
      <c r="D84" s="8">
        <v>1</v>
      </c>
      <c r="E84" s="8">
        <v>2</v>
      </c>
      <c r="F84" s="28"/>
      <c r="G84" s="47">
        <v>0</v>
      </c>
      <c r="H84" s="79">
        <f t="shared" si="23"/>
        <v>0</v>
      </c>
      <c r="I84" s="44">
        <v>12</v>
      </c>
      <c r="J84" s="47">
        <f t="shared" si="24"/>
        <v>0</v>
      </c>
      <c r="K84" s="61">
        <f t="shared" si="22"/>
        <v>0</v>
      </c>
      <c r="L84" s="46"/>
      <c r="M84" s="67">
        <f t="shared" si="21"/>
        <v>0</v>
      </c>
    </row>
    <row r="85" spans="1:13" ht="15" customHeight="1" x14ac:dyDescent="0.25">
      <c r="A85" s="92" t="s">
        <v>9</v>
      </c>
      <c r="B85" s="93"/>
      <c r="C85" s="93"/>
      <c r="D85" s="93"/>
      <c r="E85" s="93"/>
      <c r="F85" s="93"/>
      <c r="G85" s="93"/>
      <c r="H85" s="93"/>
      <c r="I85" s="93"/>
      <c r="J85" s="93"/>
      <c r="K85" s="62">
        <f>SUM(K78:K84)</f>
        <v>0</v>
      </c>
      <c r="L85" s="58"/>
      <c r="M85" s="68">
        <f t="shared" si="21"/>
        <v>0</v>
      </c>
    </row>
    <row r="86" spans="1:13" x14ac:dyDescent="0.25">
      <c r="A86" s="18"/>
      <c r="B86" s="15"/>
      <c r="C86" s="23" t="s">
        <v>11</v>
      </c>
      <c r="D86" s="24">
        <v>2</v>
      </c>
      <c r="E86" s="24">
        <v>2</v>
      </c>
      <c r="F86" s="26" t="s">
        <v>23</v>
      </c>
      <c r="G86" s="43">
        <v>0</v>
      </c>
      <c r="H86" s="78">
        <f>PRODUCT(G86*1.05)</f>
        <v>0</v>
      </c>
      <c r="I86" s="44">
        <v>12</v>
      </c>
      <c r="J86" s="43">
        <f>PRODUCT(H86*E86)*D86</f>
        <v>0</v>
      </c>
      <c r="K86" s="61">
        <f t="shared" si="22"/>
        <v>0</v>
      </c>
      <c r="L86" s="46"/>
      <c r="M86" s="67">
        <f t="shared" si="21"/>
        <v>0</v>
      </c>
    </row>
    <row r="87" spans="1:13" x14ac:dyDescent="0.25">
      <c r="A87" s="18"/>
      <c r="B87" s="15"/>
      <c r="C87" s="23" t="s">
        <v>12</v>
      </c>
      <c r="D87" s="24">
        <v>3</v>
      </c>
      <c r="E87" s="24">
        <v>2</v>
      </c>
      <c r="F87" s="26" t="s">
        <v>23</v>
      </c>
      <c r="G87" s="43">
        <v>0</v>
      </c>
      <c r="H87" s="78">
        <f t="shared" ref="H87:H95" si="25">PRODUCT(G87*1.05)</f>
        <v>0</v>
      </c>
      <c r="I87" s="44">
        <v>12</v>
      </c>
      <c r="J87" s="43">
        <f t="shared" ref="J87:J94" si="26">PRODUCT(H87*E87)*D87</f>
        <v>0</v>
      </c>
      <c r="K87" s="61">
        <f t="shared" si="22"/>
        <v>0</v>
      </c>
      <c r="L87" s="46"/>
      <c r="M87" s="61">
        <f t="shared" si="21"/>
        <v>0</v>
      </c>
    </row>
    <row r="88" spans="1:13" x14ac:dyDescent="0.25">
      <c r="A88" s="18" t="s">
        <v>48</v>
      </c>
      <c r="B88" s="15"/>
      <c r="C88" s="23" t="s">
        <v>11</v>
      </c>
      <c r="D88" s="24">
        <v>2</v>
      </c>
      <c r="E88" s="24">
        <v>2</v>
      </c>
      <c r="F88" s="42"/>
      <c r="G88" s="43">
        <v>0</v>
      </c>
      <c r="H88" s="78">
        <f t="shared" si="25"/>
        <v>0</v>
      </c>
      <c r="I88" s="44">
        <v>1</v>
      </c>
      <c r="J88" s="43">
        <f t="shared" si="26"/>
        <v>0</v>
      </c>
      <c r="K88" s="61">
        <f t="shared" si="22"/>
        <v>0</v>
      </c>
      <c r="L88" s="46"/>
      <c r="M88" s="67">
        <f t="shared" si="21"/>
        <v>0</v>
      </c>
    </row>
    <row r="89" spans="1:13" x14ac:dyDescent="0.25">
      <c r="A89" s="18" t="s">
        <v>48</v>
      </c>
      <c r="B89" s="15"/>
      <c r="C89" s="23" t="s">
        <v>12</v>
      </c>
      <c r="D89" s="24">
        <v>3</v>
      </c>
      <c r="E89" s="24">
        <v>2</v>
      </c>
      <c r="F89" s="42"/>
      <c r="G89" s="43">
        <v>0</v>
      </c>
      <c r="H89" s="78">
        <f t="shared" si="25"/>
        <v>0</v>
      </c>
      <c r="I89" s="44">
        <v>1</v>
      </c>
      <c r="J89" s="43">
        <f t="shared" si="26"/>
        <v>0</v>
      </c>
      <c r="K89" s="61">
        <f t="shared" si="22"/>
        <v>0</v>
      </c>
      <c r="L89" s="46"/>
      <c r="M89" s="61">
        <f t="shared" si="21"/>
        <v>0</v>
      </c>
    </row>
    <row r="90" spans="1:13" x14ac:dyDescent="0.25">
      <c r="A90" s="18" t="s">
        <v>10</v>
      </c>
      <c r="B90" s="12" t="s">
        <v>17</v>
      </c>
      <c r="C90" s="23" t="s">
        <v>14</v>
      </c>
      <c r="D90" s="24">
        <v>1</v>
      </c>
      <c r="E90" s="24">
        <v>2</v>
      </c>
      <c r="F90" s="42"/>
      <c r="G90" s="43">
        <v>0</v>
      </c>
      <c r="H90" s="78">
        <f t="shared" si="25"/>
        <v>0</v>
      </c>
      <c r="I90" s="44">
        <v>9</v>
      </c>
      <c r="J90" s="43">
        <f t="shared" si="26"/>
        <v>0</v>
      </c>
      <c r="K90" s="61">
        <f t="shared" si="22"/>
        <v>0</v>
      </c>
      <c r="L90" s="46"/>
      <c r="M90" s="67">
        <f t="shared" si="21"/>
        <v>0</v>
      </c>
    </row>
    <row r="91" spans="1:13" x14ac:dyDescent="0.25">
      <c r="A91" s="18" t="s">
        <v>21</v>
      </c>
      <c r="B91" s="12" t="s">
        <v>17</v>
      </c>
      <c r="C91" s="23" t="s">
        <v>14</v>
      </c>
      <c r="D91" s="24">
        <v>1</v>
      </c>
      <c r="E91" s="24">
        <v>1</v>
      </c>
      <c r="F91" s="42"/>
      <c r="G91" s="43">
        <v>0</v>
      </c>
      <c r="H91" s="78">
        <f t="shared" si="25"/>
        <v>0</v>
      </c>
      <c r="I91" s="44">
        <v>1</v>
      </c>
      <c r="J91" s="43">
        <f t="shared" si="26"/>
        <v>0</v>
      </c>
      <c r="K91" s="61">
        <f t="shared" si="22"/>
        <v>0</v>
      </c>
      <c r="L91" s="46"/>
      <c r="M91" s="61">
        <f t="shared" si="21"/>
        <v>0</v>
      </c>
    </row>
    <row r="92" spans="1:13" x14ac:dyDescent="0.25">
      <c r="A92" s="18"/>
      <c r="B92" s="13" t="s">
        <v>18</v>
      </c>
      <c r="C92" s="23" t="s">
        <v>15</v>
      </c>
      <c r="D92" s="24">
        <v>1</v>
      </c>
      <c r="E92" s="24">
        <v>1</v>
      </c>
      <c r="F92" s="42"/>
      <c r="G92" s="43">
        <v>0</v>
      </c>
      <c r="H92" s="78">
        <f t="shared" si="25"/>
        <v>0</v>
      </c>
      <c r="I92" s="44">
        <v>12</v>
      </c>
      <c r="J92" s="43">
        <f t="shared" si="26"/>
        <v>0</v>
      </c>
      <c r="K92" s="61">
        <f t="shared" si="22"/>
        <v>0</v>
      </c>
      <c r="L92" s="46"/>
      <c r="M92" s="67">
        <f t="shared" si="21"/>
        <v>0</v>
      </c>
    </row>
    <row r="93" spans="1:13" x14ac:dyDescent="0.25">
      <c r="A93" s="18"/>
      <c r="B93" s="14" t="s">
        <v>19</v>
      </c>
      <c r="C93" s="23" t="s">
        <v>14</v>
      </c>
      <c r="D93" s="24">
        <v>1</v>
      </c>
      <c r="E93" s="24">
        <v>1</v>
      </c>
      <c r="F93" s="42"/>
      <c r="G93" s="43">
        <v>0</v>
      </c>
      <c r="H93" s="78">
        <f t="shared" si="25"/>
        <v>0</v>
      </c>
      <c r="I93" s="44">
        <v>12</v>
      </c>
      <c r="J93" s="43">
        <f t="shared" si="26"/>
        <v>0</v>
      </c>
      <c r="K93" s="61">
        <f t="shared" si="22"/>
        <v>0</v>
      </c>
      <c r="L93" s="43"/>
      <c r="M93" s="67">
        <f t="shared" si="21"/>
        <v>0</v>
      </c>
    </row>
    <row r="94" spans="1:13" x14ac:dyDescent="0.25">
      <c r="A94" s="18"/>
      <c r="B94" s="16" t="s">
        <v>20</v>
      </c>
      <c r="C94" s="23" t="s">
        <v>14</v>
      </c>
      <c r="D94" s="24">
        <v>1</v>
      </c>
      <c r="E94" s="24">
        <v>1</v>
      </c>
      <c r="F94" s="42"/>
      <c r="G94" s="43">
        <v>0</v>
      </c>
      <c r="H94" s="78">
        <f t="shared" si="25"/>
        <v>0</v>
      </c>
      <c r="I94" s="44">
        <v>12</v>
      </c>
      <c r="J94" s="43">
        <f t="shared" si="26"/>
        <v>0</v>
      </c>
      <c r="K94" s="61">
        <f t="shared" si="22"/>
        <v>0</v>
      </c>
      <c r="L94" s="43"/>
      <c r="M94" s="67">
        <f t="shared" si="21"/>
        <v>0</v>
      </c>
    </row>
    <row r="95" spans="1:13" hidden="1" x14ac:dyDescent="0.25">
      <c r="F95" s="9"/>
      <c r="G95" s="1"/>
      <c r="H95" s="43">
        <f t="shared" si="25"/>
        <v>0</v>
      </c>
      <c r="J95" s="25"/>
      <c r="K95" s="66"/>
      <c r="L95" s="51"/>
      <c r="M95" s="66"/>
    </row>
    <row r="96" spans="1:13" x14ac:dyDescent="0.25">
      <c r="A96" s="90" t="s">
        <v>56</v>
      </c>
      <c r="B96" s="91"/>
      <c r="C96" s="91"/>
      <c r="D96" s="91"/>
      <c r="E96" s="91"/>
      <c r="F96" s="91"/>
      <c r="G96" s="91"/>
      <c r="H96" s="91"/>
      <c r="I96" s="91"/>
      <c r="J96" s="91"/>
      <c r="K96" s="62">
        <f>SUM(K86:K95)</f>
        <v>0</v>
      </c>
      <c r="L96" s="58"/>
      <c r="M96" s="72">
        <f>SUM(M86:M95)</f>
        <v>0</v>
      </c>
    </row>
    <row r="97" spans="1:13" ht="30" x14ac:dyDescent="0.25">
      <c r="A97" s="18"/>
      <c r="B97" s="56" t="s">
        <v>52</v>
      </c>
      <c r="C97" s="23" t="s">
        <v>11</v>
      </c>
      <c r="D97" s="24">
        <v>1</v>
      </c>
      <c r="E97" s="24">
        <v>1</v>
      </c>
      <c r="F97" s="26" t="s">
        <v>53</v>
      </c>
      <c r="G97" s="43">
        <v>0</v>
      </c>
      <c r="H97" s="43">
        <f>PRODUCT(G97*1.05)</f>
        <v>0</v>
      </c>
      <c r="I97" s="44">
        <v>12</v>
      </c>
      <c r="J97" s="43">
        <f>PRODUCT(H97*E97)*D97</f>
        <v>0</v>
      </c>
      <c r="K97" s="61">
        <f t="shared" ref="K97" si="27">J97*I97</f>
        <v>0</v>
      </c>
      <c r="L97" s="43"/>
      <c r="M97" s="67">
        <f t="shared" ref="M97" si="28">K97*1.08</f>
        <v>0</v>
      </c>
    </row>
    <row r="98" spans="1:13" ht="90.75" customHeight="1" x14ac:dyDescent="0.25">
      <c r="A98" s="82" t="s">
        <v>51</v>
      </c>
      <c r="B98" s="83"/>
      <c r="C98" s="83"/>
      <c r="D98" s="83"/>
      <c r="E98" s="83"/>
      <c r="F98" s="83"/>
      <c r="G98" s="84"/>
      <c r="H98" s="52"/>
      <c r="I98" s="53" t="s">
        <v>49</v>
      </c>
      <c r="J98" s="54" t="s">
        <v>50</v>
      </c>
      <c r="K98" s="5" t="s">
        <v>54</v>
      </c>
      <c r="L98" s="80" t="s">
        <v>38</v>
      </c>
      <c r="M98" s="5" t="s">
        <v>55</v>
      </c>
    </row>
    <row r="99" spans="1:13" ht="15.75" x14ac:dyDescent="0.25">
      <c r="A99" s="85"/>
      <c r="B99" s="86"/>
      <c r="C99" s="86"/>
      <c r="D99" s="86"/>
      <c r="E99" s="86"/>
      <c r="F99" s="86"/>
      <c r="G99" s="87"/>
      <c r="H99" s="55"/>
      <c r="I99" s="7">
        <v>2</v>
      </c>
      <c r="J99" s="75">
        <v>0</v>
      </c>
      <c r="K99" s="74">
        <f>PRODUCT(I99*J99)</f>
        <v>0</v>
      </c>
      <c r="L99" s="3"/>
      <c r="M99" s="73">
        <f>SUM(K99*1.23)</f>
        <v>0</v>
      </c>
    </row>
    <row r="102" spans="1:13" x14ac:dyDescent="0.25">
      <c r="D102"/>
      <c r="E102"/>
      <c r="F102" s="81" t="s">
        <v>57</v>
      </c>
      <c r="G102" s="81"/>
      <c r="H102" s="81"/>
      <c r="I102" s="81"/>
      <c r="J102" s="81"/>
      <c r="K102" s="57">
        <f>SUM(K13+K21+K29+K37+K45+K53+K61+K69+K77+K85+K96)</f>
        <v>0</v>
      </c>
      <c r="L102" s="57">
        <f t="shared" ref="L102:M102" si="29">SUM(L13+L21+L29+L37+L45+L53+L61+L69+L77+L85+L96)</f>
        <v>0</v>
      </c>
      <c r="M102" s="57">
        <f t="shared" si="29"/>
        <v>0</v>
      </c>
    </row>
    <row r="103" spans="1:13" x14ac:dyDescent="0.25">
      <c r="F103" s="81" t="s">
        <v>58</v>
      </c>
      <c r="G103" s="81"/>
      <c r="H103" s="81"/>
      <c r="I103" s="81"/>
      <c r="J103" s="81"/>
      <c r="K103" s="57">
        <f>SUM(K97)</f>
        <v>0</v>
      </c>
      <c r="L103" s="57">
        <f t="shared" ref="L103:M104" si="30">SUM(L97)</f>
        <v>0</v>
      </c>
      <c r="M103" s="57">
        <f t="shared" si="30"/>
        <v>0</v>
      </c>
    </row>
    <row r="104" spans="1:13" x14ac:dyDescent="0.25">
      <c r="F104" s="81" t="s">
        <v>59</v>
      </c>
      <c r="G104" s="81"/>
      <c r="H104" s="81"/>
      <c r="I104" s="81"/>
      <c r="J104" s="81"/>
      <c r="K104" s="76">
        <f>SUM(K99)</f>
        <v>0</v>
      </c>
      <c r="L104" s="57">
        <f t="shared" si="30"/>
        <v>0</v>
      </c>
      <c r="M104" s="76">
        <f t="shared" ref="M104" si="31">SUM(M99)</f>
        <v>0</v>
      </c>
    </row>
    <row r="106" spans="1:13" x14ac:dyDescent="0.25">
      <c r="K106" s="76">
        <f>SUM(K99:K105)</f>
        <v>0</v>
      </c>
      <c r="L106" s="76">
        <f t="shared" ref="L106:M106" si="32">SUM(L99:L105)</f>
        <v>0</v>
      </c>
      <c r="M106" s="77">
        <f t="shared" si="32"/>
        <v>0</v>
      </c>
    </row>
  </sheetData>
  <mergeCells count="19">
    <mergeCell ref="F39:F41"/>
    <mergeCell ref="F102:J102"/>
    <mergeCell ref="F103:J103"/>
    <mergeCell ref="F104:J104"/>
    <mergeCell ref="A98:G99"/>
    <mergeCell ref="A1:M1"/>
    <mergeCell ref="A96:J96"/>
    <mergeCell ref="A85:J85"/>
    <mergeCell ref="A77:J77"/>
    <mergeCell ref="A69:J69"/>
    <mergeCell ref="A61:J61"/>
    <mergeCell ref="A53:J53"/>
    <mergeCell ref="A45:J45"/>
    <mergeCell ref="A37:J37"/>
    <mergeCell ref="A29:J29"/>
    <mergeCell ref="A21:J21"/>
    <mergeCell ref="A13:J13"/>
    <mergeCell ref="A5:J5"/>
    <mergeCell ref="A2:M2"/>
  </mergeCells>
  <phoneticPr fontId="6" type="noConversion"/>
  <pageMargins left="0.25" right="0.25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2024-12-06T12:14:10Z</dcterms:modified>
</cp:coreProperties>
</file>