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z cenami" sheetId="1" r:id="rId1"/>
    <sheet name="bez ceny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H14" i="1"/>
  <c r="J13" i="1"/>
  <c r="H12" i="1"/>
  <c r="J12" i="1"/>
  <c r="H11" i="1"/>
  <c r="J11" i="1"/>
  <c r="J10" i="1"/>
  <c r="H10" i="1"/>
  <c r="J9" i="1"/>
  <c r="H9" i="1"/>
  <c r="J8" i="1"/>
  <c r="H8" i="1"/>
  <c r="J7" i="1"/>
  <c r="H7" i="1"/>
  <c r="J6" i="1"/>
  <c r="H6" i="1"/>
</calcChain>
</file>

<file path=xl/sharedStrings.xml><?xml version="1.0" encoding="utf-8"?>
<sst xmlns="http://schemas.openxmlformats.org/spreadsheetml/2006/main" count="94" uniqueCount="35">
  <si>
    <t>KLEJE SPECJALNE</t>
  </si>
  <si>
    <t>Lp.</t>
  </si>
  <si>
    <t>CPV</t>
  </si>
  <si>
    <t>Nazwa i opis asortymentu</t>
  </si>
  <si>
    <t>Jednostka miary</t>
  </si>
  <si>
    <t>Producent, nazwa handlowa i numer katalogowy oferowanego produktu</t>
  </si>
  <si>
    <t>Ilość</t>
  </si>
  <si>
    <t>Cena jednostkowa netto 
zł</t>
  </si>
  <si>
    <t>Wartość netto (ilość x Cena netto) zł</t>
  </si>
  <si>
    <t>Podatek 
VAT        %</t>
  </si>
  <si>
    <t>Wartość brutto 
zł</t>
  </si>
  <si>
    <t>Miejsce dostawy</t>
  </si>
  <si>
    <t>24910000-6</t>
  </si>
  <si>
    <t>kg</t>
  </si>
  <si>
    <t>44831000-4</t>
  </si>
  <si>
    <t>44831000-8</t>
  </si>
  <si>
    <t>Grunt WŁ - 02 M1317-13-0003030-1</t>
  </si>
  <si>
    <t>RAZEM</t>
  </si>
  <si>
    <t xml:space="preserve">PWL Bydgoszcz                  </t>
  </si>
  <si>
    <t xml:space="preserve">                                                Opis przedmiotu zamówienia/ Formularz cenowy</t>
  </si>
  <si>
    <t>op.              5,63 kg</t>
  </si>
  <si>
    <t xml:space="preserve">Klej K-153 TU 6-05-1584-86 </t>
  </si>
  <si>
    <t xml:space="preserve">Utwardzacz do kleju                              K-153 (Polietylenopoliamina) </t>
  </si>
  <si>
    <t>Pasta Hermetyk U-30 MES5NT  opak. 5,63 kg</t>
  </si>
  <si>
    <r>
      <t xml:space="preserve">Hermetyk WGO-1 (opak. </t>
    </r>
    <r>
      <rPr>
        <b/>
        <i/>
        <sz val="10"/>
        <rFont val="Arial"/>
        <family val="2"/>
        <charset val="238"/>
      </rPr>
      <t>300 g</t>
    </r>
    <r>
      <rPr>
        <sz val="10"/>
        <rFont val="Arial"/>
        <family val="2"/>
        <charset val="238"/>
      </rPr>
      <t>) - wyrób specjalistyczny do techniki lotniczej</t>
    </r>
  </si>
  <si>
    <t xml:space="preserve">Klej WK-3 w płynie  -     opak. 3kg </t>
  </si>
  <si>
    <t>Klej WK-3 (w postaci błonki) - opak. 3kg</t>
  </si>
  <si>
    <t>Uszczelniacz  WITEF 1NT wyrób specjalistyczny do techniki lotniczej,                              opak. 5,8 kg.</t>
  </si>
  <si>
    <t>op. 300 g</t>
  </si>
  <si>
    <t>op. 5,8 kg</t>
  </si>
  <si>
    <t>Załącznik nr 1 (zadanie 1)</t>
  </si>
  <si>
    <t>op. 200 g</t>
  </si>
  <si>
    <t xml:space="preserve">    KLEJE SPECJALNE</t>
  </si>
  <si>
    <r>
      <t>Hermetyk WGO-1 (opak. 2</t>
    </r>
    <r>
      <rPr>
        <i/>
        <sz val="10"/>
        <rFont val="Arial"/>
        <family val="2"/>
        <charset val="238"/>
      </rPr>
      <t>00 g</t>
    </r>
    <r>
      <rPr>
        <sz val="10"/>
        <rFont val="Arial"/>
        <family val="2"/>
        <charset val="238"/>
      </rPr>
      <t>) - wyrób specjalistyczny do techniki lotniczej</t>
    </r>
  </si>
  <si>
    <t xml:space="preserve">Załącznik nr 1 do umowy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</si>
</sst>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A4" workbookViewId="0">
      <selection activeCell="H18" sqref="H18"/>
    </sheetView>
  </sheetViews>
  <sheetFormatPr defaultRowHeight="15" x14ac:dyDescent="0.25"/>
  <cols>
    <col min="1" max="1" width="5" customWidth="1"/>
    <col min="2" max="2" width="11.7109375" customWidth="1"/>
    <col min="3" max="3" width="21.140625" customWidth="1"/>
    <col min="4" max="4" width="9.85546875" customWidth="1"/>
    <col min="5" max="5" width="17.85546875" customWidth="1"/>
    <col min="6" max="6" width="6.7109375" customWidth="1"/>
    <col min="7" max="7" width="12.28515625" customWidth="1"/>
    <col min="8" max="8" width="12" customWidth="1"/>
    <col min="9" max="9" width="8.28515625" customWidth="1"/>
    <col min="10" max="10" width="12.5703125" customWidth="1"/>
    <col min="11" max="11" width="13.28515625" customWidth="1"/>
  </cols>
  <sheetData>
    <row r="1" spans="1:11" ht="15.75" customHeight="1" x14ac:dyDescent="0.25">
      <c r="A1" s="11" t="s">
        <v>19</v>
      </c>
      <c r="B1" s="11"/>
      <c r="C1" s="11"/>
      <c r="D1" s="11"/>
      <c r="E1" s="11"/>
      <c r="F1" s="11"/>
      <c r="G1" s="11"/>
      <c r="H1" s="11"/>
      <c r="I1" s="17"/>
      <c r="J1" s="23" t="s">
        <v>30</v>
      </c>
      <c r="K1" s="23"/>
    </row>
    <row r="2" spans="1:11" ht="15.75" customHeight="1" x14ac:dyDescent="0.25">
      <c r="B2" s="1"/>
      <c r="C2" s="24" t="s">
        <v>0</v>
      </c>
      <c r="D2" s="24"/>
      <c r="E2" s="24"/>
      <c r="F2" s="24"/>
      <c r="G2" s="24"/>
      <c r="H2" s="24"/>
      <c r="I2" s="24"/>
      <c r="J2" s="23"/>
      <c r="K2" s="23"/>
    </row>
    <row r="3" spans="1:11" x14ac:dyDescent="0.25">
      <c r="A3" s="25" t="s">
        <v>1</v>
      </c>
      <c r="B3" s="26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</row>
    <row r="4" spans="1:11" ht="52.5" customHeight="1" x14ac:dyDescent="0.25">
      <c r="A4" s="25"/>
      <c r="B4" s="27"/>
      <c r="C4" s="25"/>
      <c r="D4" s="25"/>
      <c r="E4" s="25"/>
      <c r="F4" s="25"/>
      <c r="G4" s="27"/>
      <c r="H4" s="27"/>
      <c r="I4" s="27"/>
      <c r="J4" s="27"/>
      <c r="K4" s="27"/>
    </row>
    <row r="5" spans="1:11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</row>
    <row r="6" spans="1:11" ht="28.5" x14ac:dyDescent="0.25">
      <c r="A6" s="18">
        <v>1</v>
      </c>
      <c r="B6" s="13" t="s">
        <v>15</v>
      </c>
      <c r="C6" s="14" t="s">
        <v>16</v>
      </c>
      <c r="D6" s="13" t="s">
        <v>13</v>
      </c>
      <c r="E6" s="7"/>
      <c r="F6" s="6">
        <v>5</v>
      </c>
      <c r="G6" s="20">
        <v>290</v>
      </c>
      <c r="H6" s="21">
        <f t="shared" ref="H6:H12" si="0">(F6*G6)</f>
        <v>1450</v>
      </c>
      <c r="I6" s="6">
        <v>23</v>
      </c>
      <c r="J6" s="20">
        <f t="shared" ref="J6:J12" si="1">(H6*1.23)</f>
        <v>1783.5</v>
      </c>
      <c r="K6" s="5" t="s">
        <v>18</v>
      </c>
    </row>
    <row r="7" spans="1:11" ht="28.5" x14ac:dyDescent="0.25">
      <c r="A7" s="18">
        <v>2</v>
      </c>
      <c r="B7" s="13" t="s">
        <v>14</v>
      </c>
      <c r="C7" s="14" t="s">
        <v>23</v>
      </c>
      <c r="D7" s="13" t="s">
        <v>20</v>
      </c>
      <c r="E7" s="7"/>
      <c r="F7" s="6">
        <v>2</v>
      </c>
      <c r="G7" s="20">
        <v>560</v>
      </c>
      <c r="H7" s="21">
        <f t="shared" si="0"/>
        <v>1120</v>
      </c>
      <c r="I7" s="6">
        <v>23</v>
      </c>
      <c r="J7" s="6">
        <f t="shared" si="1"/>
        <v>1377.6</v>
      </c>
      <c r="K7" s="5" t="s">
        <v>18</v>
      </c>
    </row>
    <row r="8" spans="1:11" ht="28.5" x14ac:dyDescent="0.25">
      <c r="A8" s="18">
        <v>3</v>
      </c>
      <c r="B8" s="13" t="s">
        <v>12</v>
      </c>
      <c r="C8" s="14" t="s">
        <v>21</v>
      </c>
      <c r="D8" s="13" t="s">
        <v>13</v>
      </c>
      <c r="E8" s="7"/>
      <c r="F8" s="6">
        <v>5</v>
      </c>
      <c r="G8" s="20">
        <v>690</v>
      </c>
      <c r="H8" s="21">
        <f t="shared" si="0"/>
        <v>3450</v>
      </c>
      <c r="I8" s="6">
        <v>23</v>
      </c>
      <c r="J8" s="6">
        <f t="shared" si="1"/>
        <v>4243.5</v>
      </c>
      <c r="K8" s="5" t="s">
        <v>18</v>
      </c>
    </row>
    <row r="9" spans="1:11" ht="38.25" x14ac:dyDescent="0.25">
      <c r="A9" s="18">
        <v>4</v>
      </c>
      <c r="B9" s="13" t="s">
        <v>14</v>
      </c>
      <c r="C9" s="14" t="s">
        <v>22</v>
      </c>
      <c r="D9" s="13" t="s">
        <v>13</v>
      </c>
      <c r="E9" s="7"/>
      <c r="F9" s="6">
        <v>2</v>
      </c>
      <c r="G9" s="20">
        <v>950</v>
      </c>
      <c r="H9" s="21">
        <f t="shared" si="0"/>
        <v>1900</v>
      </c>
      <c r="I9" s="6">
        <v>23</v>
      </c>
      <c r="J9" s="6">
        <f t="shared" si="1"/>
        <v>2337</v>
      </c>
      <c r="K9" s="5" t="s">
        <v>18</v>
      </c>
    </row>
    <row r="10" spans="1:11" ht="28.5" x14ac:dyDescent="0.25">
      <c r="A10" s="18">
        <v>5</v>
      </c>
      <c r="B10" s="13" t="s">
        <v>12</v>
      </c>
      <c r="C10" s="14" t="s">
        <v>26</v>
      </c>
      <c r="D10" s="13" t="s">
        <v>13</v>
      </c>
      <c r="E10" s="3"/>
      <c r="F10" s="22">
        <v>9</v>
      </c>
      <c r="G10" s="21">
        <v>7500</v>
      </c>
      <c r="H10" s="21">
        <f t="shared" si="0"/>
        <v>67500</v>
      </c>
      <c r="I10" s="22">
        <v>23</v>
      </c>
      <c r="J10" s="21">
        <f t="shared" si="1"/>
        <v>83025</v>
      </c>
      <c r="K10" s="5" t="s">
        <v>18</v>
      </c>
    </row>
    <row r="11" spans="1:11" ht="30" customHeight="1" x14ac:dyDescent="0.25">
      <c r="A11" s="2">
        <v>6</v>
      </c>
      <c r="B11" s="13" t="s">
        <v>12</v>
      </c>
      <c r="C11" s="14" t="s">
        <v>25</v>
      </c>
      <c r="D11" s="13" t="s">
        <v>13</v>
      </c>
      <c r="E11" s="7"/>
      <c r="F11" s="6">
        <v>9</v>
      </c>
      <c r="G11" s="20">
        <v>1000</v>
      </c>
      <c r="H11" s="21">
        <f t="shared" si="0"/>
        <v>9000</v>
      </c>
      <c r="I11" s="6">
        <v>23</v>
      </c>
      <c r="J11" s="6">
        <f t="shared" si="1"/>
        <v>11070</v>
      </c>
      <c r="K11" s="5" t="s">
        <v>18</v>
      </c>
    </row>
    <row r="12" spans="1:11" ht="51" customHeight="1" x14ac:dyDescent="0.25">
      <c r="A12" s="6">
        <v>7</v>
      </c>
      <c r="B12" s="13" t="s">
        <v>14</v>
      </c>
      <c r="C12" s="14" t="s">
        <v>24</v>
      </c>
      <c r="D12" s="13" t="s">
        <v>28</v>
      </c>
      <c r="E12" s="7"/>
      <c r="F12" s="6">
        <v>8</v>
      </c>
      <c r="G12" s="21">
        <v>250</v>
      </c>
      <c r="H12" s="21">
        <f t="shared" si="0"/>
        <v>2000</v>
      </c>
      <c r="I12" s="6">
        <v>23</v>
      </c>
      <c r="J12" s="20">
        <f t="shared" si="1"/>
        <v>2460</v>
      </c>
      <c r="K12" s="5" t="s">
        <v>18</v>
      </c>
    </row>
    <row r="13" spans="1:11" ht="66" customHeight="1" x14ac:dyDescent="0.25">
      <c r="A13" s="6">
        <v>8</v>
      </c>
      <c r="B13" s="13" t="s">
        <v>14</v>
      </c>
      <c r="C13" s="14" t="s">
        <v>27</v>
      </c>
      <c r="D13" s="13" t="s">
        <v>29</v>
      </c>
      <c r="E13" s="7"/>
      <c r="F13" s="6">
        <v>1</v>
      </c>
      <c r="G13" s="20">
        <v>495</v>
      </c>
      <c r="H13" s="21">
        <v>495</v>
      </c>
      <c r="I13" s="6">
        <v>23</v>
      </c>
      <c r="J13" s="6">
        <f>(495*1.23)</f>
        <v>608.85</v>
      </c>
      <c r="K13" s="5" t="s">
        <v>18</v>
      </c>
    </row>
    <row r="14" spans="1:11" ht="31.5" customHeight="1" x14ac:dyDescent="0.25">
      <c r="A14" s="6"/>
      <c r="B14" s="15" t="s">
        <v>17</v>
      </c>
      <c r="C14" s="16"/>
      <c r="D14" s="13"/>
      <c r="E14" s="7"/>
      <c r="F14" s="8"/>
      <c r="G14" s="9"/>
      <c r="H14" s="4">
        <f>SUM(H6:H13)</f>
        <v>86915</v>
      </c>
      <c r="I14" s="8"/>
      <c r="J14" s="9">
        <f>SUM(J6:J13)</f>
        <v>106905.45000000001</v>
      </c>
      <c r="K14" s="10"/>
    </row>
  </sheetData>
  <protectedRanges>
    <protectedRange password="CFA1" sqref="D6:E9 D10:F10 D11:E14" name="Rozstęp4_4_3"/>
    <protectedRange password="CFA1" sqref="F6:H9 G10:H10 J14 F14:H14 F11:H13 J6:J13" name="Rozstęp4_4_2_2_1_4"/>
    <protectedRange password="CFA1" sqref="K6:K14" name="Rozstęp4_4_4_1_3"/>
    <protectedRange password="CFA1" sqref="I6:I14" name="Rozstęp4_4_2_2_1_2_2"/>
  </protectedRanges>
  <mergeCells count="14">
    <mergeCell ref="J1:K1"/>
    <mergeCell ref="C2:I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J2:K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M4" sqref="M4"/>
    </sheetView>
  </sheetViews>
  <sheetFormatPr defaultRowHeight="15" x14ac:dyDescent="0.25"/>
  <cols>
    <col min="1" max="1" width="5" customWidth="1"/>
    <col min="2" max="2" width="11.7109375" customWidth="1"/>
    <col min="3" max="3" width="21.140625" customWidth="1"/>
    <col min="4" max="4" width="9.85546875" customWidth="1"/>
    <col min="5" max="5" width="17.85546875" customWidth="1"/>
    <col min="6" max="6" width="6.7109375" customWidth="1"/>
    <col min="7" max="7" width="12.28515625" customWidth="1"/>
    <col min="8" max="8" width="12" customWidth="1"/>
    <col min="9" max="9" width="8.28515625" customWidth="1"/>
    <col min="10" max="10" width="12.5703125" customWidth="1"/>
    <col min="11" max="11" width="13.28515625" customWidth="1"/>
  </cols>
  <sheetData>
    <row r="1" spans="1:11" ht="33.75" customHeight="1" x14ac:dyDescent="0.25">
      <c r="A1" s="11" t="s">
        <v>19</v>
      </c>
      <c r="B1" s="11"/>
      <c r="C1" s="11"/>
      <c r="D1" s="11"/>
      <c r="E1" s="11"/>
      <c r="F1" s="11"/>
      <c r="G1" s="11"/>
      <c r="H1" s="11"/>
      <c r="I1" s="28" t="s">
        <v>34</v>
      </c>
      <c r="J1" s="28"/>
      <c r="K1" s="28"/>
    </row>
    <row r="2" spans="1:11" ht="15.75" customHeight="1" x14ac:dyDescent="0.25">
      <c r="B2" s="1"/>
      <c r="C2" s="24" t="s">
        <v>32</v>
      </c>
      <c r="D2" s="24"/>
      <c r="E2" s="24"/>
      <c r="F2" s="24"/>
      <c r="G2" s="24"/>
      <c r="H2" s="24"/>
      <c r="I2" s="24"/>
      <c r="J2" s="23"/>
      <c r="K2" s="23"/>
    </row>
    <row r="3" spans="1:11" x14ac:dyDescent="0.25">
      <c r="A3" s="25" t="s">
        <v>1</v>
      </c>
      <c r="B3" s="26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</row>
    <row r="4" spans="1:11" ht="52.5" customHeight="1" x14ac:dyDescent="0.25">
      <c r="A4" s="25"/>
      <c r="B4" s="27"/>
      <c r="C4" s="25"/>
      <c r="D4" s="25"/>
      <c r="E4" s="25"/>
      <c r="F4" s="25"/>
      <c r="G4" s="27"/>
      <c r="H4" s="27"/>
      <c r="I4" s="27"/>
      <c r="J4" s="27"/>
      <c r="K4" s="27"/>
    </row>
    <row r="5" spans="1:11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</row>
    <row r="6" spans="1:11" ht="28.5" x14ac:dyDescent="0.25">
      <c r="A6" s="18">
        <v>1</v>
      </c>
      <c r="B6" s="13" t="s">
        <v>15</v>
      </c>
      <c r="C6" s="14" t="s">
        <v>16</v>
      </c>
      <c r="D6" s="13" t="s">
        <v>13</v>
      </c>
      <c r="E6" s="7"/>
      <c r="F6" s="6">
        <v>5</v>
      </c>
      <c r="G6" s="20"/>
      <c r="H6" s="21"/>
      <c r="I6" s="6">
        <v>23</v>
      </c>
      <c r="J6" s="20"/>
      <c r="K6" s="5" t="s">
        <v>18</v>
      </c>
    </row>
    <row r="7" spans="1:11" ht="28.5" x14ac:dyDescent="0.25">
      <c r="A7" s="18">
        <v>2</v>
      </c>
      <c r="B7" s="13" t="s">
        <v>14</v>
      </c>
      <c r="C7" s="14" t="s">
        <v>23</v>
      </c>
      <c r="D7" s="13" t="s">
        <v>20</v>
      </c>
      <c r="E7" s="7"/>
      <c r="F7" s="6">
        <v>2</v>
      </c>
      <c r="G7" s="20"/>
      <c r="H7" s="21"/>
      <c r="I7" s="6">
        <v>23</v>
      </c>
      <c r="J7" s="6"/>
      <c r="K7" s="5" t="s">
        <v>18</v>
      </c>
    </row>
    <row r="8" spans="1:11" ht="28.5" x14ac:dyDescent="0.25">
      <c r="A8" s="18">
        <v>3</v>
      </c>
      <c r="B8" s="13" t="s">
        <v>12</v>
      </c>
      <c r="C8" s="14" t="s">
        <v>21</v>
      </c>
      <c r="D8" s="13" t="s">
        <v>13</v>
      </c>
      <c r="E8" s="7"/>
      <c r="F8" s="6">
        <v>5</v>
      </c>
      <c r="G8" s="20"/>
      <c r="H8" s="21"/>
      <c r="I8" s="6">
        <v>23</v>
      </c>
      <c r="J8" s="6"/>
      <c r="K8" s="5" t="s">
        <v>18</v>
      </c>
    </row>
    <row r="9" spans="1:11" ht="38.25" x14ac:dyDescent="0.25">
      <c r="A9" s="18">
        <v>4</v>
      </c>
      <c r="B9" s="13" t="s">
        <v>14</v>
      </c>
      <c r="C9" s="14" t="s">
        <v>22</v>
      </c>
      <c r="D9" s="13" t="s">
        <v>13</v>
      </c>
      <c r="E9" s="7"/>
      <c r="F9" s="6">
        <v>2</v>
      </c>
      <c r="G9" s="20"/>
      <c r="H9" s="21"/>
      <c r="I9" s="6">
        <v>23</v>
      </c>
      <c r="J9" s="6"/>
      <c r="K9" s="5" t="s">
        <v>18</v>
      </c>
    </row>
    <row r="10" spans="1:11" ht="28.5" x14ac:dyDescent="0.25">
      <c r="A10" s="18">
        <v>5</v>
      </c>
      <c r="B10" s="13" t="s">
        <v>12</v>
      </c>
      <c r="C10" s="14" t="s">
        <v>26</v>
      </c>
      <c r="D10" s="13" t="s">
        <v>13</v>
      </c>
      <c r="E10" s="3"/>
      <c r="F10" s="22">
        <v>9</v>
      </c>
      <c r="G10" s="21"/>
      <c r="H10" s="21"/>
      <c r="I10" s="22">
        <v>23</v>
      </c>
      <c r="J10" s="21"/>
      <c r="K10" s="5" t="s">
        <v>18</v>
      </c>
    </row>
    <row r="11" spans="1:11" ht="30" customHeight="1" x14ac:dyDescent="0.25">
      <c r="A11" s="2">
        <v>6</v>
      </c>
      <c r="B11" s="13" t="s">
        <v>12</v>
      </c>
      <c r="C11" s="14" t="s">
        <v>25</v>
      </c>
      <c r="D11" s="13" t="s">
        <v>13</v>
      </c>
      <c r="E11" s="7"/>
      <c r="F11" s="6">
        <v>9</v>
      </c>
      <c r="G11" s="20"/>
      <c r="H11" s="21"/>
      <c r="I11" s="6">
        <v>23</v>
      </c>
      <c r="J11" s="6"/>
      <c r="K11" s="5" t="s">
        <v>18</v>
      </c>
    </row>
    <row r="12" spans="1:11" ht="51" customHeight="1" x14ac:dyDescent="0.25">
      <c r="A12" s="6">
        <v>7</v>
      </c>
      <c r="B12" s="13" t="s">
        <v>14</v>
      </c>
      <c r="C12" s="14" t="s">
        <v>33</v>
      </c>
      <c r="D12" s="13" t="s">
        <v>31</v>
      </c>
      <c r="E12" s="7"/>
      <c r="F12" s="6">
        <v>12</v>
      </c>
      <c r="G12" s="21"/>
      <c r="H12" s="21"/>
      <c r="I12" s="6">
        <v>23</v>
      </c>
      <c r="J12" s="20"/>
      <c r="K12" s="5" t="s">
        <v>18</v>
      </c>
    </row>
    <row r="13" spans="1:11" ht="66" customHeight="1" x14ac:dyDescent="0.25">
      <c r="A13" s="6">
        <v>8</v>
      </c>
      <c r="B13" s="13" t="s">
        <v>14</v>
      </c>
      <c r="C13" s="14" t="s">
        <v>27</v>
      </c>
      <c r="D13" s="13" t="s">
        <v>29</v>
      </c>
      <c r="E13" s="7"/>
      <c r="F13" s="6">
        <v>1</v>
      </c>
      <c r="G13" s="20"/>
      <c r="H13" s="21"/>
      <c r="I13" s="6">
        <v>23</v>
      </c>
      <c r="J13" s="6"/>
      <c r="K13" s="5" t="s">
        <v>18</v>
      </c>
    </row>
    <row r="14" spans="1:11" ht="31.5" customHeight="1" x14ac:dyDescent="0.25">
      <c r="A14" s="6"/>
      <c r="B14" s="15" t="s">
        <v>17</v>
      </c>
      <c r="C14" s="16"/>
      <c r="D14" s="13"/>
      <c r="E14" s="7"/>
      <c r="F14" s="8"/>
      <c r="G14" s="9"/>
      <c r="H14" s="4"/>
      <c r="I14" s="8"/>
      <c r="J14" s="9"/>
      <c r="K14" s="10"/>
    </row>
  </sheetData>
  <protectedRanges>
    <protectedRange password="CFA1" sqref="D6:E9 D10:F10 D11:E14" name="Rozstęp4_4_3"/>
    <protectedRange password="CFA1" sqref="F6:H9 G10:H10 F11:H14 J6:J14" name="Rozstęp4_4_2_2_1_4"/>
    <protectedRange password="CFA1" sqref="K6:K14" name="Rozstęp4_4_4_1_3"/>
    <protectedRange password="CFA1" sqref="I6:I14" name="Rozstęp4_4_2_2_1_2_2"/>
  </protectedRanges>
  <mergeCells count="14">
    <mergeCell ref="I1:K1"/>
    <mergeCell ref="A3:A4"/>
    <mergeCell ref="B3:B4"/>
    <mergeCell ref="C3:C4"/>
    <mergeCell ref="D3:D4"/>
    <mergeCell ref="E3:E4"/>
    <mergeCell ref="H3:H4"/>
    <mergeCell ref="I3:I4"/>
    <mergeCell ref="J3:J4"/>
    <mergeCell ref="K3:K4"/>
    <mergeCell ref="C2:I2"/>
    <mergeCell ref="J2:K2"/>
    <mergeCell ref="F3:F4"/>
    <mergeCell ref="G3:G4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7A44D3D0-7ABD-4B3F-B357-C903FDA7C97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 cenami</vt:lpstr>
      <vt:lpstr>bez 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2022-05-13T06:11:14Z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cb275142-f5e7-412b-8b7b-2932340bea3e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ClsUserRVM">
    <vt:lpwstr>[]</vt:lpwstr>
  </property>
  <property fmtid="{D5CDD505-2E9C-101B-9397-08002B2CF9AE}" pid="8" name="bjSaver">
    <vt:lpwstr>7c+sEiN4uXoJQSceIts3wtNI+xK5I2Zx</vt:lpwstr>
  </property>
</Properties>
</file>