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Anka M\NZ.261.52.2023 - U - endoprotezy (4)\2. SWZ\"/>
    </mc:Choice>
  </mc:AlternateContent>
  <xr:revisionPtr revIDLastSave="0" documentId="13_ncr:1_{A9EE4079-4220-4F94-8660-20C2147C6D08}" xr6:coauthVersionLast="47" xr6:coauthVersionMax="47" xr10:uidLastSave="{00000000-0000-0000-0000-000000000000}"/>
  <bookViews>
    <workbookView xWindow="780" yWindow="615" windowWidth="14895" windowHeight="15585" xr2:uid="{4C22E958-7D73-4DC7-A1DA-6EA8A2685576}"/>
  </bookViews>
  <sheets>
    <sheet name="ZADANIE3" sheetId="7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7" l="1"/>
  <c r="H19" i="7" s="1"/>
  <c r="I19" i="7" s="1"/>
  <c r="F20" i="7"/>
  <c r="H20" i="7" s="1"/>
  <c r="I20" i="7" s="1"/>
  <c r="F21" i="7"/>
  <c r="H21" i="7" s="1"/>
  <c r="I21" i="7" s="1"/>
  <c r="F22" i="7"/>
  <c r="H22" i="7" s="1"/>
  <c r="I22" i="7" s="1"/>
  <c r="F23" i="7"/>
  <c r="H23" i="7" s="1"/>
  <c r="I23" i="7" s="1"/>
  <c r="F24" i="7"/>
  <c r="H24" i="7" s="1"/>
  <c r="I24" i="7" s="1"/>
  <c r="F25" i="7"/>
  <c r="H25" i="7" s="1"/>
  <c r="I25" i="7" s="1"/>
  <c r="F26" i="7"/>
  <c r="H26" i="7" s="1"/>
  <c r="I26" i="7" s="1"/>
  <c r="F18" i="7"/>
  <c r="F12" i="7"/>
  <c r="H12" i="7" s="1"/>
  <c r="I12" i="7" s="1"/>
  <c r="F13" i="7"/>
  <c r="H13" i="7" s="1"/>
  <c r="I13" i="7" s="1"/>
  <c r="F14" i="7"/>
  <c r="H14" i="7" s="1"/>
  <c r="I14" i="7" s="1"/>
  <c r="F15" i="7"/>
  <c r="H15" i="7" s="1"/>
  <c r="I15" i="7" s="1"/>
  <c r="F16" i="7"/>
  <c r="H16" i="7" s="1"/>
  <c r="I16" i="7" s="1"/>
  <c r="F11" i="7"/>
  <c r="H11" i="7" s="1"/>
  <c r="I11" i="7" s="1"/>
  <c r="F27" i="7" l="1"/>
  <c r="H18" i="7"/>
  <c r="I18" i="7" s="1"/>
  <c r="H27" i="7" l="1"/>
</calcChain>
</file>

<file path=xl/sharedStrings.xml><?xml version="1.0" encoding="utf-8"?>
<sst xmlns="http://schemas.openxmlformats.org/spreadsheetml/2006/main" count="66" uniqueCount="52">
  <si>
    <t>Lp.</t>
  </si>
  <si>
    <t>Wartość brutto (zł) 8=6+7</t>
  </si>
  <si>
    <t>Cena jednostkowa brutto               9=8/4</t>
  </si>
  <si>
    <t>1.</t>
  </si>
  <si>
    <t>Ilość</t>
  </si>
  <si>
    <t>2.</t>
  </si>
  <si>
    <t>TABELA NR 1</t>
  </si>
  <si>
    <t>Przedmiot zamówienia</t>
  </si>
  <si>
    <t>szt.</t>
  </si>
  <si>
    <t>Razem Netto:</t>
  </si>
  <si>
    <t>3.</t>
  </si>
  <si>
    <t>4.</t>
  </si>
  <si>
    <t>5.</t>
  </si>
  <si>
    <t>6.</t>
  </si>
  <si>
    <t>7.</t>
  </si>
  <si>
    <t>1.1</t>
  </si>
  <si>
    <t>1.2</t>
  </si>
  <si>
    <t>1.3</t>
  </si>
  <si>
    <t>1.4</t>
  </si>
  <si>
    <t>1.5</t>
  </si>
  <si>
    <t>Endoproteza rewizyjna modularna stawu biodrowego:</t>
  </si>
  <si>
    <t>Panewka rewizyjna bezcementowa:</t>
  </si>
  <si>
    <t>3.1</t>
  </si>
  <si>
    <t>3.2</t>
  </si>
  <si>
    <t>3.3</t>
  </si>
  <si>
    <t>3.4</t>
  </si>
  <si>
    <t>3.5</t>
  </si>
  <si>
    <t>Trzpień typu Wagnera (stożek 2-stopniowy) w części o przekroju heksagonalnym w długościach 150, 200mm w średnicach 12, 14, 16, 18, 20 mm, i w długości 250mm w średnicach 14, 16, 18, 20 mm w opcji najdłuższej posiadający dystalne otwory umożliwiające wzmocnienie śrubami, trzpienie odpowiednio przygięte celem dopasowania do krzywizny kości udowej, cementowane wykonane z CoCrMo w długościach 150, 200 i średnicach 12, 14, 16, 18mm.
Do wyboru przez Zamawiającego.</t>
  </si>
  <si>
    <t>Jm.</t>
  </si>
  <si>
    <t>Wartość netto
6=4x5</t>
  </si>
  <si>
    <t xml:space="preserve">Śruby tytanowe mocujące panewkę o średnicy 6,5 mm
</t>
  </si>
  <si>
    <t xml:space="preserve">Podkładka pod śrubę z kości gąbczastej
</t>
  </si>
  <si>
    <t xml:space="preserve">Zaślepka do panewki bezcementowej
</t>
  </si>
  <si>
    <t>PRODUCENT,
Nazwa własna lub inne określenie identyfikujące 
wyrób w sposób jednoznaczny, np. nr katalogowy</t>
  </si>
  <si>
    <t>Razem
Brutto:</t>
  </si>
  <si>
    <r>
      <t xml:space="preserve">Panewka bezcementowa w kształcie spłaszczonej hemisfery typu press-fit </t>
    </r>
    <r>
      <rPr>
        <sz val="10"/>
        <color rgb="FF000000"/>
        <rFont val="Tahoma"/>
        <family val="2"/>
        <charset val="238"/>
      </rPr>
      <t>w całości wykonana techniką addytywną 3D z proszku tytanowego (TiAl6V4), w której powierzchnia o strukturze kości gąbczastej jest integralną częścią panewki (nie jest napylana), porowate struktury tytanowe powierzchni panewki o średnicach od 330 do 390 μm naśladują ułożenie beleczek kostnych. Na całym obwodzie panewka posiada otwory do śrub stabilizujących, wyposażone fabrycznie w zaślepki do śródoperacyjnego usunięcia oraz w komplecie wkręcaną zaślepkę do otworu centralnego, panewka w rozmiarach od 42 do 72 mm ze skokiem co 2 mm.
Do wyboru przez Zamawiającego.</t>
    </r>
  </si>
  <si>
    <t xml:space="preserve">Element przedłużający 25mm
</t>
  </si>
  <si>
    <t xml:space="preserve">Element krętarza w dwóch opcjach długości 40 mm i 50 mm
Do wyboru przez Zamawiającego.
</t>
  </si>
  <si>
    <t xml:space="preserve">Część proksymalna w dwóch opcjach kąta szyjki 127 i 135 stopni, oraz w wysokościach 32 mm i 42 mm, posiadającej konus 12/14 mm, oraz mechanizm umożliwiający ustawienie kąta antewersji co 5 stopni.
Do wyboru przez Zamawiającego.
</t>
  </si>
  <si>
    <t xml:space="preserve">Śruba o długości od 40 mm - 125mm
Do wyboru przez Zamawiającego.
</t>
  </si>
  <si>
    <t xml:space="preserve">Wkładka polietylenowa na głowy 32 i 36 mm z 15 stopniowym okapem, oraz w opcji z 4mm offsetem.
Do wyboru przez Zamawiającego.
</t>
  </si>
  <si>
    <t xml:space="preserve">Śruby do panewki tytanowe w długościach od 15 – 65 mm
Do wyboru przez Zamawiającego.
</t>
  </si>
  <si>
    <t>Cena 
jednostkowa netto (zł/j.m.)</t>
  </si>
  <si>
    <t>Stawka
VAT
(%)</t>
  </si>
  <si>
    <t>Formularz cenowo- techniczny  zadania nr 3</t>
  </si>
  <si>
    <t>Załącznik nr 1 do umowy NZ.261.52.3.2023</t>
  </si>
  <si>
    <t xml:space="preserve"> Załącznik nr 4 do SWZ</t>
  </si>
  <si>
    <t>Panewka rewizyjna anatomiczna bezcementowa wykonana techniką 3 D z porowatego stopu tytanu, glinu i vanatu, posiadająca ramię do talerza kości biodrowej i kości kulszowej z możliwością użycia większej ilości śrub, w rozmiarach od 46 – 62 mm.
Do wyboru przez Zamawiającego.</t>
  </si>
  <si>
    <r>
      <t xml:space="preserve">Spacery do uzupełniania ubytków kostnych w panewce, </t>
    </r>
    <r>
      <rPr>
        <sz val="10"/>
        <color rgb="FF000000"/>
        <rFont val="Tahoma"/>
        <family val="2"/>
        <charset val="238"/>
      </rPr>
      <t>wykonane techniką druku 3D z proszku tytanowego (TiAl6V4), o strukturze kości gąbczastej dla poprawy osteointegeracji. Spacery dostępne w 3 wysokościach 10 mm, 15 mm, 20 mm dla każdej z czerech średnic (54, 58, 62 i 66 mm).
Do wyboru przez Zamawiającego.</t>
    </r>
  </si>
  <si>
    <r>
      <t xml:space="preserve">Trzpień rewizyjny, bezcementowy
</t>
    </r>
    <r>
      <rPr>
        <sz val="10"/>
        <color rgb="FF000000"/>
        <rFont val="Tahoma"/>
        <family val="2"/>
        <charset val="238"/>
      </rPr>
      <t xml:space="preserve">Trzpień prosty wykonany ze stopu tytanu glinu i niobu, napylony tytanem, na przekroju prostokątny, konus 12/14, </t>
    </r>
    <r>
      <rPr>
        <sz val="10"/>
        <rFont val="Tahoma"/>
        <family val="2"/>
        <charset val="238"/>
      </rPr>
      <t>dostępny w min. 8 rozmiarach,</t>
    </r>
    <r>
      <rPr>
        <sz val="10"/>
        <color rgb="FF000000"/>
        <rFont val="Tahoma"/>
        <family val="2"/>
        <charset val="238"/>
      </rPr>
      <t xml:space="preserve"> kompatybilny z systemem pierwotnej endoprotezy.
Do wyboru przez Zamawiającego.</t>
    </r>
    <r>
      <rPr>
        <b/>
        <sz val="10"/>
        <color rgb="FF000000"/>
        <rFont val="Tahoma"/>
        <family val="2"/>
        <charset val="238"/>
      </rPr>
      <t xml:space="preserve">
</t>
    </r>
  </si>
  <si>
    <r>
      <t xml:space="preserve">Stożki uzupełniające ubytki kości udowej i piszczelowej </t>
    </r>
    <r>
      <rPr>
        <sz val="10"/>
        <color rgb="FF000000"/>
        <rFont val="Tahoma"/>
        <family val="2"/>
        <charset val="238"/>
      </rPr>
      <t>wykonane są ze stopu tytanowego posiadającego strukturę kości gąbczastej ułatwiającej osteointegrację.</t>
    </r>
    <r>
      <rPr>
        <b/>
        <sz val="10"/>
        <color rgb="FF000000"/>
        <rFont val="Tahoma"/>
        <family val="2"/>
        <charset val="238"/>
      </rPr>
      <t xml:space="preserve">
</t>
    </r>
  </si>
  <si>
    <r>
      <rPr>
        <b/>
        <sz val="8.5"/>
        <rFont val="Tahoma"/>
        <family val="2"/>
        <charset val="238"/>
      </rPr>
      <t>1.</t>
    </r>
    <r>
      <rPr>
        <sz val="8.5"/>
        <rFont val="Tahoma"/>
        <family val="2"/>
        <charset val="238"/>
      </rPr>
      <t xml:space="preserve"> Przedmiotem zamówienia są </t>
    </r>
    <r>
      <rPr>
        <b/>
        <sz val="8.5"/>
        <rFont val="Tahoma"/>
        <family val="2"/>
        <charset val="238"/>
      </rPr>
      <t>sukcesywne dostawy endoprotez rewizyjnych stawu biodrowego, zwanych dalej wyrobami, wraz z akcesoriami umożliwiającymi ich wszczepienie, zwanymi dalej instrumentarium.</t>
    </r>
    <r>
      <rPr>
        <sz val="8.5"/>
        <rFont val="Tahoma"/>
        <family val="2"/>
        <charset val="238"/>
      </rPr>
      <t xml:space="preserve">
</t>
    </r>
    <r>
      <rPr>
        <b/>
        <sz val="8.5"/>
        <rFont val="Tahoma"/>
        <family val="2"/>
        <charset val="238"/>
      </rPr>
      <t>2.</t>
    </r>
    <r>
      <rPr>
        <sz val="8.5"/>
        <rFont val="Tahoma"/>
        <family val="2"/>
        <charset val="238"/>
      </rPr>
      <t xml:space="preserve"> Wykonawca zobowiązuje się w ramach przedmiotu umowy i jego cenie:
</t>
    </r>
    <r>
      <rPr>
        <b/>
        <sz val="8.5"/>
        <rFont val="Tahoma"/>
        <family val="2"/>
        <charset val="238"/>
      </rPr>
      <t>- dla poz. nr 1 tabeli:</t>
    </r>
    <r>
      <rPr>
        <sz val="8.5"/>
        <rFont val="Tahoma"/>
        <family val="2"/>
        <charset val="238"/>
      </rPr>
      <t xml:space="preserve">
2.1. utworzyć w Centralnym Bloku Operacyjnym Zamawiającego bank depozytowy wyrobów w pełnym asortymencie i zakresie wymaganych rozmiarów
2.2. udostępnić Zamawiającemu na okres obowiązywania niniejszej umowy komplet specjalistycznych narzędzi, zwanych dalej instrumentarium, umożliwiających implantację wyrobów. 
Zamawiający wymaga aby instrumentarium były dostarczane w kontenerach umożliwiających sterylizację.
Wykonawca użyczy te kontenery zamawiającemu na okres realizacji umowy, a zamawiający zwróci je po zakończeniu.
Wymagania:
- kontener aluminiowy o wymiarach zewnętrznych i wewnętrznych zgodnych z wielkością użyczonego instrumentarium, pokrywa aluminiowa, wyposażona w filtry stałe, krawędzie pokrywy zachodzące na kontener od zewnątrz (nie uszczuplające przestrzeni wewnętrznej kontenera).      Waga bez pokrywy – 1,70 kg, (+ 0,30 kg)
- kontenery specjalnego przeznaczenia barierą biologiczną w postaci zaworu ciśnieniowo-próżniowego z podwójną pokrywą,
- wanna kontenera bezszwowa wykonana z aluminium powierzchniowo zabezpieczonego, odporna na uszkodzenia i środki chemiczne używane do mycia mechanicznego i ręcznego,
- kontener przystosowany do frakcjonowanego procesu próżniowego (proces sterylizacji odpowiadający normie EN 285),
- kontener wyposażony w uchwyty (wykonane z aluminium) na tabliczki identyfikujące (dwie z każdej strony) oraz jednorazowe etykiety z protokołem sterylizacji jak również gniazdko na plomby jednorazowe po obu stronach kontenera.
- wielorazowa bariera mikrobiologiczna zamontowana w pokrywie (wanna nie posiadająca zaworów oraz filtrów).
2.3. uzupełnić bank depozytowy niezwłocznie, nie później niż w terminie do </t>
    </r>
    <r>
      <rPr>
        <b/>
        <sz val="8.5"/>
        <rFont val="Tahoma"/>
        <family val="2"/>
        <charset val="238"/>
      </rPr>
      <t>…*</t>
    </r>
    <r>
      <rPr>
        <sz val="8.5"/>
        <rFont val="Tahoma"/>
        <family val="2"/>
        <charset val="238"/>
      </rPr>
      <t xml:space="preserve"> dni roboczych od dnia otrzymania przez Wykonawcę raportu przesłanego za pośrednictwem poczty elektronicznej na adres </t>
    </r>
    <r>
      <rPr>
        <b/>
        <sz val="8.5"/>
        <rFont val="Tahoma"/>
        <family val="2"/>
        <charset val="238"/>
      </rPr>
      <t>……………*</t>
    </r>
    <r>
      <rPr>
        <sz val="8.5"/>
        <rFont val="Tahoma"/>
        <family val="2"/>
        <charset val="238"/>
      </rPr>
      <t xml:space="preserve"> .
</t>
    </r>
    <r>
      <rPr>
        <b/>
        <sz val="8.5"/>
        <rFont val="Tahoma"/>
        <family val="2"/>
        <charset val="238"/>
      </rPr>
      <t>- dla poz. 2, 3, 4, 5, 6 i 7 tabeli:</t>
    </r>
    <r>
      <rPr>
        <sz val="8.5"/>
        <rFont val="Tahoma"/>
        <family val="2"/>
        <charset val="238"/>
      </rPr>
      <t xml:space="preserve">
2.4. dostarczać wyroby w postaci kompletnego zestawu (pełny asortyment i zakres wymaganych rozmiarów) umożliwiającego przeprowadzenie zabiegu,
2.5. udostępniać Zamawiającemu na czas przeprowadzenia zabiegu instrumentarium umożliwiającego implantację każdego z rodzajów wyrobów,
2.6. dostarczyć wyroby oraz instrumentarium nie później niż 1 dzień roboczy przed datą planowanego zabiegu na podstawie zamówienia przesłanego drogą elektroniczna na adres </t>
    </r>
    <r>
      <rPr>
        <b/>
        <sz val="8.5"/>
        <rFont val="Tahoma"/>
        <family val="2"/>
        <charset val="238"/>
      </rPr>
      <t>.............</t>
    </r>
    <r>
      <rPr>
        <sz val="8.5"/>
        <rFont val="Tahoma"/>
        <family val="2"/>
        <charset val="238"/>
      </rPr>
      <t xml:space="preserve"> * lub zgłoszenia telefonicznego na numer </t>
    </r>
    <r>
      <rPr>
        <b/>
        <sz val="8.5"/>
        <rFont val="Tahoma"/>
        <family val="2"/>
        <charset val="238"/>
      </rPr>
      <t>……………*</t>
    </r>
    <r>
      <rPr>
        <sz val="8.5"/>
        <rFont val="Tahoma"/>
        <family val="2"/>
        <charset val="238"/>
      </rPr>
      <t xml:space="preserve"> .
</t>
    </r>
    <r>
      <rPr>
        <b/>
        <sz val="8.5"/>
        <rFont val="Tahoma"/>
        <family val="2"/>
        <charset val="238"/>
      </rPr>
      <t>3.</t>
    </r>
    <r>
      <rPr>
        <sz val="8.5"/>
        <rFont val="Tahoma"/>
        <family val="2"/>
        <charset val="238"/>
      </rPr>
      <t xml:space="preserve"> Wykonawca gwarantuje, że wszystkie wyroby, instrumentarium oraz kontenery objęte przedmiotem zamówienia spełniać będą wszystkie - wskazane w niniejszym załączniku – wymagania eksploatacyjno - techniczne oraz jakościowe.
</t>
    </r>
    <r>
      <rPr>
        <b/>
        <sz val="8.5"/>
        <rFont val="Tahoma"/>
        <family val="2"/>
        <charset val="238"/>
      </rPr>
      <t>4.</t>
    </r>
    <r>
      <rPr>
        <sz val="8.5"/>
        <rFont val="Tahoma"/>
        <family val="2"/>
        <charset val="238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oznakowanie o możliwości przeprowadzenia badania rezonansu magnetycznego,
    -  inne oznaczenia i informacje wymagane na podstawie odrębnych przepisów.
  </t>
    </r>
    <r>
      <rPr>
        <b/>
        <sz val="8.5"/>
        <rFont val="Tahoma"/>
        <family val="2"/>
        <charset val="238"/>
      </rPr>
      <t xml:space="preserve">  Uwaga: Okres ważności wyrobów powinien wynosić minimum 24 miesiące od dnia dostawy do siedziby zamawiającego.
5</t>
    </r>
    <r>
      <rPr>
        <sz val="8.5"/>
        <rFont val="Tahoma"/>
        <family val="2"/>
        <charset val="238"/>
      </rPr>
      <t xml:space="preserve">.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8.5"/>
        <rFont val="Tahoma"/>
        <family val="2"/>
        <charset val="238"/>
      </rPr>
      <t>6</t>
    </r>
    <r>
      <rPr>
        <sz val="8.5"/>
        <rFont val="Tahoma"/>
        <family val="2"/>
        <charset val="238"/>
      </rPr>
      <t xml:space="preserve">. Wykonawca zapewnia, że na potwierdzenie stanu faktycznego, o którym mowa w pkt. 3 i 5 posiada stosowne dokumenty, które zostaną  niezwłocznie przekazane zamawiającemu, na jego pisemny wniosek na etapie realizacji zamówienia.
</t>
    </r>
    <r>
      <rPr>
        <b/>
        <sz val="8.5"/>
        <rFont val="Tahoma"/>
        <family val="2"/>
        <charset val="238"/>
      </rPr>
      <t>7.</t>
    </r>
    <r>
      <rPr>
        <sz val="8.5"/>
        <rFont val="Tahoma"/>
        <family val="2"/>
        <charset val="238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8.5"/>
        <rFont val="Tahoma"/>
        <family val="2"/>
        <charset val="238"/>
      </rPr>
      <t>8</t>
    </r>
    <r>
      <rPr>
        <sz val="8.5"/>
        <rFont val="Tahoma"/>
        <family val="2"/>
        <charset val="238"/>
      </rPr>
      <t xml:space="preserve">. Wykonawca oferuje realizację niniejszego zadania zgodnie z następującą kalkulacją.
</t>
    </r>
    <r>
      <rPr>
        <b/>
        <sz val="8.5"/>
        <rFont val="Tahoma"/>
        <family val="2"/>
        <charset val="238"/>
      </rPr>
      <t>*Wypełnia Wykonawca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</si>
</sst>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9"/>
      <color theme="1"/>
      <name val="Tahoma"/>
      <family val="2"/>
      <charset val="238"/>
    </font>
    <font>
      <sz val="8.5"/>
      <name val="Tahoma"/>
      <family val="2"/>
      <charset val="238"/>
    </font>
    <font>
      <b/>
      <sz val="8.5"/>
      <name val="Tahoma"/>
      <family val="2"/>
      <charset val="238"/>
    </font>
    <font>
      <sz val="8.5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3981-1A20-4865-A105-503DD0294B39}">
  <dimension ref="A1:J28"/>
  <sheetViews>
    <sheetView tabSelected="1" view="pageBreakPreview" zoomScale="78" zoomScaleNormal="100" zoomScaleSheetLayoutView="78" workbookViewId="0">
      <selection activeCell="A7" sqref="A7"/>
    </sheetView>
  </sheetViews>
  <sheetFormatPr defaultRowHeight="14.25" x14ac:dyDescent="0.2"/>
  <cols>
    <col min="1" max="1" width="6.140625" style="20" customWidth="1"/>
    <col min="2" max="2" width="57.140625" style="20" customWidth="1"/>
    <col min="3" max="3" width="4.42578125" style="20" bestFit="1" customWidth="1"/>
    <col min="4" max="4" width="5.28515625" style="20" bestFit="1" customWidth="1"/>
    <col min="5" max="5" width="9.28515625" style="20" bestFit="1" customWidth="1"/>
    <col min="6" max="6" width="12.5703125" style="20" bestFit="1" customWidth="1"/>
    <col min="7" max="7" width="8.140625" style="20" bestFit="1" customWidth="1"/>
    <col min="8" max="8" width="12.5703125" style="20" bestFit="1" customWidth="1"/>
    <col min="9" max="9" width="9.140625" style="20"/>
    <col min="10" max="10" width="18.140625" style="20" customWidth="1"/>
    <col min="11" max="16384" width="9.140625" style="20"/>
  </cols>
  <sheetData>
    <row r="1" spans="1:10" x14ac:dyDescent="0.2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409.5" customHeight="1" x14ac:dyDescent="0.2">
      <c r="A4" s="41" t="s">
        <v>51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93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ht="19.5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ht="20.25" customHeight="1" x14ac:dyDescent="0.2">
      <c r="A7" s="7"/>
      <c r="B7" s="8" t="s">
        <v>6</v>
      </c>
      <c r="C7" s="9"/>
      <c r="D7" s="9"/>
      <c r="E7" s="10"/>
      <c r="F7" s="11"/>
      <c r="G7" s="10"/>
      <c r="H7" s="12"/>
      <c r="I7" s="9"/>
      <c r="J7" s="13"/>
    </row>
    <row r="8" spans="1:10" ht="78.75" x14ac:dyDescent="0.2">
      <c r="A8" s="35" t="s">
        <v>0</v>
      </c>
      <c r="B8" s="36" t="s">
        <v>7</v>
      </c>
      <c r="C8" s="36" t="s">
        <v>28</v>
      </c>
      <c r="D8" s="37" t="s">
        <v>4</v>
      </c>
      <c r="E8" s="36" t="s">
        <v>42</v>
      </c>
      <c r="F8" s="36" t="s">
        <v>29</v>
      </c>
      <c r="G8" s="36" t="s">
        <v>43</v>
      </c>
      <c r="H8" s="36" t="s">
        <v>1</v>
      </c>
      <c r="I8" s="36" t="s">
        <v>2</v>
      </c>
      <c r="J8" s="36" t="s">
        <v>33</v>
      </c>
    </row>
    <row r="9" spans="1:10" x14ac:dyDescent="0.2">
      <c r="A9" s="5">
        <v>1</v>
      </c>
      <c r="B9" s="3">
        <v>2</v>
      </c>
      <c r="C9" s="3">
        <v>3</v>
      </c>
      <c r="D9" s="15">
        <v>4</v>
      </c>
      <c r="E9" s="6">
        <v>5</v>
      </c>
      <c r="F9" s="3">
        <v>6</v>
      </c>
      <c r="G9" s="6">
        <v>7</v>
      </c>
      <c r="H9" s="3">
        <v>8</v>
      </c>
      <c r="I9" s="3">
        <v>9</v>
      </c>
      <c r="J9" s="3">
        <v>10</v>
      </c>
    </row>
    <row r="10" spans="1:10" s="19" customFormat="1" ht="16.5" customHeight="1" x14ac:dyDescent="0.2">
      <c r="A10" s="2" t="s">
        <v>3</v>
      </c>
      <c r="B10" s="38" t="s">
        <v>20</v>
      </c>
      <c r="C10" s="39"/>
      <c r="D10" s="39"/>
      <c r="E10" s="39"/>
      <c r="F10" s="39"/>
      <c r="G10" s="39"/>
      <c r="H10" s="39"/>
      <c r="I10" s="39"/>
      <c r="J10" s="40"/>
    </row>
    <row r="11" spans="1:10" s="19" customFormat="1" ht="114.75" x14ac:dyDescent="0.2">
      <c r="A11" s="4" t="s">
        <v>15</v>
      </c>
      <c r="B11" s="30" t="s">
        <v>27</v>
      </c>
      <c r="C11" s="5" t="s">
        <v>8</v>
      </c>
      <c r="D11" s="15">
        <v>3</v>
      </c>
      <c r="E11" s="29"/>
      <c r="F11" s="31">
        <f>ROUND(E11*D11,2)</f>
        <v>0</v>
      </c>
      <c r="G11" s="25"/>
      <c r="H11" s="31">
        <f>ROUND((F11*G11)+F11,2)</f>
        <v>0</v>
      </c>
      <c r="I11" s="31">
        <f>ROUND(H11/D11,2)</f>
        <v>0</v>
      </c>
      <c r="J11" s="27"/>
    </row>
    <row r="12" spans="1:10" s="19" customFormat="1" ht="76.5" x14ac:dyDescent="0.2">
      <c r="A12" s="4" t="s">
        <v>16</v>
      </c>
      <c r="B12" s="30" t="s">
        <v>38</v>
      </c>
      <c r="C12" s="5" t="s">
        <v>8</v>
      </c>
      <c r="D12" s="15">
        <v>3</v>
      </c>
      <c r="E12" s="26"/>
      <c r="F12" s="31">
        <f t="shared" ref="F12:F16" si="0">ROUND(E12*D12,2)</f>
        <v>0</v>
      </c>
      <c r="G12" s="25"/>
      <c r="H12" s="31">
        <f t="shared" ref="H12:H16" si="1">ROUND((F12*G12)+F12,2)</f>
        <v>0</v>
      </c>
      <c r="I12" s="31">
        <f t="shared" ref="I12:I16" si="2">ROUND(H12/D12,2)</f>
        <v>0</v>
      </c>
      <c r="J12" s="27"/>
    </row>
    <row r="13" spans="1:10" s="19" customFormat="1" ht="38.25" x14ac:dyDescent="0.2">
      <c r="A13" s="4" t="s">
        <v>17</v>
      </c>
      <c r="B13" s="30" t="s">
        <v>37</v>
      </c>
      <c r="C13" s="5" t="s">
        <v>8</v>
      </c>
      <c r="D13" s="15">
        <v>3</v>
      </c>
      <c r="E13" s="26"/>
      <c r="F13" s="31">
        <f t="shared" si="0"/>
        <v>0</v>
      </c>
      <c r="G13" s="25"/>
      <c r="H13" s="31">
        <f t="shared" si="1"/>
        <v>0</v>
      </c>
      <c r="I13" s="31">
        <f t="shared" si="2"/>
        <v>0</v>
      </c>
      <c r="J13" s="27"/>
    </row>
    <row r="14" spans="1:10" s="19" customFormat="1" ht="25.5" x14ac:dyDescent="0.2">
      <c r="A14" s="4" t="s">
        <v>18</v>
      </c>
      <c r="B14" s="30" t="s">
        <v>36</v>
      </c>
      <c r="C14" s="5" t="s">
        <v>8</v>
      </c>
      <c r="D14" s="15">
        <v>3</v>
      </c>
      <c r="E14" s="26"/>
      <c r="F14" s="31">
        <f t="shared" si="0"/>
        <v>0</v>
      </c>
      <c r="G14" s="25"/>
      <c r="H14" s="31">
        <f t="shared" si="1"/>
        <v>0</v>
      </c>
      <c r="I14" s="31">
        <f t="shared" si="2"/>
        <v>0</v>
      </c>
      <c r="J14" s="27"/>
    </row>
    <row r="15" spans="1:10" s="19" customFormat="1" ht="38.25" x14ac:dyDescent="0.2">
      <c r="A15" s="4" t="s">
        <v>19</v>
      </c>
      <c r="B15" s="30" t="s">
        <v>39</v>
      </c>
      <c r="C15" s="5" t="s">
        <v>8</v>
      </c>
      <c r="D15" s="15">
        <v>3</v>
      </c>
      <c r="E15" s="26"/>
      <c r="F15" s="31">
        <f t="shared" si="0"/>
        <v>0</v>
      </c>
      <c r="G15" s="25"/>
      <c r="H15" s="31">
        <f t="shared" si="1"/>
        <v>0</v>
      </c>
      <c r="I15" s="31">
        <f t="shared" si="2"/>
        <v>0</v>
      </c>
      <c r="J15" s="28"/>
    </row>
    <row r="16" spans="1:10" s="19" customFormat="1" ht="76.5" x14ac:dyDescent="0.2">
      <c r="A16" s="16" t="s">
        <v>5</v>
      </c>
      <c r="B16" s="1" t="s">
        <v>49</v>
      </c>
      <c r="C16" s="5" t="s">
        <v>8</v>
      </c>
      <c r="D16" s="15">
        <v>7</v>
      </c>
      <c r="E16" s="26"/>
      <c r="F16" s="31">
        <f t="shared" si="0"/>
        <v>0</v>
      </c>
      <c r="G16" s="25"/>
      <c r="H16" s="31">
        <f t="shared" si="1"/>
        <v>0</v>
      </c>
      <c r="I16" s="31">
        <f t="shared" si="2"/>
        <v>0</v>
      </c>
      <c r="J16" s="27"/>
    </row>
    <row r="17" spans="1:10" s="19" customFormat="1" ht="18.75" customHeight="1" x14ac:dyDescent="0.2">
      <c r="A17" s="17" t="s">
        <v>10</v>
      </c>
      <c r="B17" s="38" t="s">
        <v>21</v>
      </c>
      <c r="C17" s="39"/>
      <c r="D17" s="39"/>
      <c r="E17" s="39"/>
      <c r="F17" s="39"/>
      <c r="G17" s="39"/>
      <c r="H17" s="39"/>
      <c r="I17" s="39"/>
      <c r="J17" s="40"/>
    </row>
    <row r="18" spans="1:10" s="19" customFormat="1" ht="76.5" x14ac:dyDescent="0.2">
      <c r="A18" s="16" t="s">
        <v>22</v>
      </c>
      <c r="B18" s="30" t="s">
        <v>47</v>
      </c>
      <c r="C18" s="5" t="s">
        <v>8</v>
      </c>
      <c r="D18" s="15">
        <v>5</v>
      </c>
      <c r="E18" s="26"/>
      <c r="F18" s="31">
        <f>ROUND(E18*D18,2)</f>
        <v>0</v>
      </c>
      <c r="G18" s="25"/>
      <c r="H18" s="31">
        <f>ROUND((F18*G18)+F18,2)</f>
        <v>0</v>
      </c>
      <c r="I18" s="31">
        <f t="shared" ref="I18:I26" si="3">ROUND(H18/D18,2)</f>
        <v>0</v>
      </c>
      <c r="J18" s="27"/>
    </row>
    <row r="19" spans="1:10" s="19" customFormat="1" ht="25.5" x14ac:dyDescent="0.2">
      <c r="A19" s="16" t="s">
        <v>23</v>
      </c>
      <c r="B19" s="30" t="s">
        <v>32</v>
      </c>
      <c r="C19" s="5" t="s">
        <v>8</v>
      </c>
      <c r="D19" s="15">
        <v>5</v>
      </c>
      <c r="E19" s="26"/>
      <c r="F19" s="31">
        <f t="shared" ref="F19:F26" si="4">ROUND(E19*D19,2)</f>
        <v>0</v>
      </c>
      <c r="G19" s="25"/>
      <c r="H19" s="31">
        <f t="shared" ref="H19:H26" si="5">ROUND((F19*G19)+F19,2)</f>
        <v>0</v>
      </c>
      <c r="I19" s="31">
        <f t="shared" si="3"/>
        <v>0</v>
      </c>
      <c r="J19" s="27"/>
    </row>
    <row r="20" spans="1:10" s="19" customFormat="1" ht="51" x14ac:dyDescent="0.2">
      <c r="A20" s="16" t="s">
        <v>24</v>
      </c>
      <c r="B20" s="30" t="s">
        <v>40</v>
      </c>
      <c r="C20" s="5" t="s">
        <v>8</v>
      </c>
      <c r="D20" s="15">
        <v>5</v>
      </c>
      <c r="E20" s="26"/>
      <c r="F20" s="31">
        <f t="shared" si="4"/>
        <v>0</v>
      </c>
      <c r="G20" s="25"/>
      <c r="H20" s="31">
        <f t="shared" si="5"/>
        <v>0</v>
      </c>
      <c r="I20" s="31">
        <f t="shared" si="3"/>
        <v>0</v>
      </c>
      <c r="J20" s="27"/>
    </row>
    <row r="21" spans="1:10" s="19" customFormat="1" ht="38.25" x14ac:dyDescent="0.2">
      <c r="A21" s="16" t="s">
        <v>25</v>
      </c>
      <c r="B21" s="30" t="s">
        <v>41</v>
      </c>
      <c r="C21" s="5" t="s">
        <v>8</v>
      </c>
      <c r="D21" s="15">
        <v>30</v>
      </c>
      <c r="E21" s="26"/>
      <c r="F21" s="31">
        <f t="shared" si="4"/>
        <v>0</v>
      </c>
      <c r="G21" s="25"/>
      <c r="H21" s="31">
        <f t="shared" si="5"/>
        <v>0</v>
      </c>
      <c r="I21" s="31">
        <f t="shared" si="3"/>
        <v>0</v>
      </c>
      <c r="J21" s="28"/>
    </row>
    <row r="22" spans="1:10" s="19" customFormat="1" ht="25.5" x14ac:dyDescent="0.2">
      <c r="A22" s="16" t="s">
        <v>26</v>
      </c>
      <c r="B22" s="30" t="s">
        <v>31</v>
      </c>
      <c r="C22" s="5" t="s">
        <v>8</v>
      </c>
      <c r="D22" s="15">
        <v>5</v>
      </c>
      <c r="E22" s="26"/>
      <c r="F22" s="31">
        <f t="shared" si="4"/>
        <v>0</v>
      </c>
      <c r="G22" s="25"/>
      <c r="H22" s="31">
        <f t="shared" si="5"/>
        <v>0</v>
      </c>
      <c r="I22" s="31">
        <f t="shared" si="3"/>
        <v>0</v>
      </c>
      <c r="J22" s="27"/>
    </row>
    <row r="23" spans="1:10" s="19" customFormat="1" ht="153" x14ac:dyDescent="0.2">
      <c r="A23" s="16" t="s">
        <v>11</v>
      </c>
      <c r="B23" s="1" t="s">
        <v>35</v>
      </c>
      <c r="C23" s="5" t="s">
        <v>8</v>
      </c>
      <c r="D23" s="15">
        <v>15</v>
      </c>
      <c r="E23" s="26"/>
      <c r="F23" s="31">
        <f t="shared" si="4"/>
        <v>0</v>
      </c>
      <c r="G23" s="25"/>
      <c r="H23" s="31">
        <f t="shared" si="5"/>
        <v>0</v>
      </c>
      <c r="I23" s="31">
        <f t="shared" si="3"/>
        <v>0</v>
      </c>
      <c r="J23" s="27"/>
    </row>
    <row r="24" spans="1:10" s="19" customFormat="1" ht="76.5" x14ac:dyDescent="0.2">
      <c r="A24" s="16" t="s">
        <v>12</v>
      </c>
      <c r="B24" s="1" t="s">
        <v>48</v>
      </c>
      <c r="C24" s="5" t="s">
        <v>8</v>
      </c>
      <c r="D24" s="15">
        <v>5</v>
      </c>
      <c r="E24" s="26"/>
      <c r="F24" s="31">
        <f t="shared" si="4"/>
        <v>0</v>
      </c>
      <c r="G24" s="25"/>
      <c r="H24" s="31">
        <f t="shared" si="5"/>
        <v>0</v>
      </c>
      <c r="I24" s="31">
        <f t="shared" si="3"/>
        <v>0</v>
      </c>
      <c r="J24" s="27"/>
    </row>
    <row r="25" spans="1:10" s="19" customFormat="1" ht="51" x14ac:dyDescent="0.2">
      <c r="A25" s="14" t="s">
        <v>13</v>
      </c>
      <c r="B25" s="1" t="s">
        <v>50</v>
      </c>
      <c r="C25" s="5" t="s">
        <v>8</v>
      </c>
      <c r="D25" s="15">
        <v>5</v>
      </c>
      <c r="E25" s="26"/>
      <c r="F25" s="31">
        <f t="shared" si="4"/>
        <v>0</v>
      </c>
      <c r="G25" s="25"/>
      <c r="H25" s="31">
        <f t="shared" si="5"/>
        <v>0</v>
      </c>
      <c r="I25" s="31">
        <f t="shared" si="3"/>
        <v>0</v>
      </c>
      <c r="J25" s="27"/>
    </row>
    <row r="26" spans="1:10" s="19" customFormat="1" ht="25.5" x14ac:dyDescent="0.2">
      <c r="A26" s="14" t="s">
        <v>14</v>
      </c>
      <c r="B26" s="1" t="s">
        <v>30</v>
      </c>
      <c r="C26" s="5" t="s">
        <v>8</v>
      </c>
      <c r="D26" s="15">
        <v>30</v>
      </c>
      <c r="E26" s="26"/>
      <c r="F26" s="31">
        <f t="shared" si="4"/>
        <v>0</v>
      </c>
      <c r="G26" s="25"/>
      <c r="H26" s="31">
        <f t="shared" si="5"/>
        <v>0</v>
      </c>
      <c r="I26" s="31">
        <f t="shared" si="3"/>
        <v>0</v>
      </c>
      <c r="J26" s="27"/>
    </row>
    <row r="27" spans="1:10" s="19" customFormat="1" ht="27.75" customHeight="1" x14ac:dyDescent="0.2">
      <c r="A27" s="18"/>
      <c r="E27" s="14" t="s">
        <v>9</v>
      </c>
      <c r="F27" s="32">
        <f>SUM(F11:F26)</f>
        <v>0</v>
      </c>
      <c r="G27" s="14" t="s">
        <v>34</v>
      </c>
      <c r="H27" s="33">
        <f>SUM(H11:H26)</f>
        <v>0</v>
      </c>
      <c r="I27" s="34"/>
    </row>
    <row r="28" spans="1:10" x14ac:dyDescent="0.2">
      <c r="F28" s="21"/>
      <c r="G28" s="22"/>
      <c r="H28" s="23"/>
      <c r="I28" s="21"/>
      <c r="J28" s="24"/>
    </row>
  </sheetData>
  <mergeCells count="6">
    <mergeCell ref="B17:J17"/>
    <mergeCell ref="A4:J6"/>
    <mergeCell ref="A3:J3"/>
    <mergeCell ref="A1:J1"/>
    <mergeCell ref="A2:J2"/>
    <mergeCell ref="B10:J10"/>
  </mergeCells>
  <phoneticPr fontId="4" type="noConversion"/>
  <printOptions horizontalCentered="1"/>
  <pageMargins left="3.937007874015748E-2" right="3.937007874015748E-2" top="0.35433070866141736" bottom="0.15748031496062992" header="0" footer="0"/>
  <pageSetup paperSize="9" fitToHeight="0" orientation="landscape" r:id="rId1"/>
  <rowBreaks count="2" manualBreakCount="2">
    <brk id="6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Anna Massier</cp:lastModifiedBy>
  <cp:lastPrinted>2023-09-28T09:22:32Z</cp:lastPrinted>
  <dcterms:created xsi:type="dcterms:W3CDTF">2022-10-21T10:17:58Z</dcterms:created>
  <dcterms:modified xsi:type="dcterms:W3CDTF">2023-09-28T11:17:47Z</dcterms:modified>
</cp:coreProperties>
</file>