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rnacki7120\Downloads\Platforma_06072020OiB\Platforma_06072020OiB\"/>
    </mc:Choice>
  </mc:AlternateContent>
  <bookViews>
    <workbookView xWindow="0" yWindow="0" windowWidth="28800" windowHeight="12300" activeTab="1"/>
  </bookViews>
  <sheets>
    <sheet name="Zadanie nr 1" sheetId="1" r:id="rId1"/>
    <sheet name="Zadanie nr 2" sheetId="2" r:id="rId2"/>
    <sheet name="Zadanie nr 3" sheetId="8" r:id="rId3"/>
    <sheet name="Zadanie nr 4" sheetId="5" r:id="rId4"/>
    <sheet name="Zadanie nr 5" sheetId="6" r:id="rId5"/>
  </sheets>
  <externalReferences>
    <externalReference r:id="rId6"/>
  </externalReferences>
  <definedNames>
    <definedName name="_xlnm._FilterDatabase" localSheetId="0" hidden="1">'Zadanie nr 1'!$A$5:$M$14</definedName>
    <definedName name="_xlnm._FilterDatabase" localSheetId="1" hidden="1">'Zadanie nr 2'!$A$5:$M$9</definedName>
    <definedName name="_xlnm._FilterDatabase" localSheetId="2" hidden="1">'Zadanie nr 3'!$A$5:$M$51</definedName>
    <definedName name="_xlnm._FilterDatabase" localSheetId="3" hidden="1">'Zadanie nr 4'!$A$5:$M$9</definedName>
    <definedName name="_xlnm._FilterDatabase" localSheetId="4" hidden="1">'Zadanie nr 5'!$A$5:$M$8</definedName>
    <definedName name="new" localSheetId="1">#REF!</definedName>
    <definedName name="new" localSheetId="2">#REF!</definedName>
    <definedName name="new" localSheetId="3">#REF!</definedName>
    <definedName name="new" localSheetId="4">#REF!</definedName>
    <definedName name="new">#REF!</definedName>
    <definedName name="nowe" localSheetId="1">#REF!</definedName>
    <definedName name="nowe" localSheetId="2">#REF!</definedName>
    <definedName name="nowe" localSheetId="3">#REF!</definedName>
    <definedName name="nowe" localSheetId="4">#REF!</definedName>
    <definedName name="nowe">#REF!</definedName>
    <definedName name="_xlnm.Print_Area" localSheetId="2">'Zadanie nr 3'!$A$1:$M$51</definedName>
    <definedName name="plan" localSheetId="1">#REF!</definedName>
    <definedName name="plan" localSheetId="2">#REF!</definedName>
    <definedName name="plan" localSheetId="3">#REF!</definedName>
    <definedName name="plan" localSheetId="4">#REF!</definedName>
    <definedName name="plan">#REF!</definedName>
    <definedName name="Regny" localSheetId="1">#REF!</definedName>
    <definedName name="Regny" localSheetId="2">#REF!</definedName>
    <definedName name="Regny" localSheetId="3">#REF!</definedName>
    <definedName name="Regny" localSheetId="4">#REF!</definedName>
    <definedName name="Regny">#REF!</definedName>
    <definedName name="RWTR" localSheetId="1">'[1]Plan 2019 projekt'!#REF!</definedName>
    <definedName name="RWTR" localSheetId="2">'[1]Plan 2019 projekt'!#REF!</definedName>
    <definedName name="RWTR" localSheetId="3">'[1]Plan 2019 projekt'!#REF!</definedName>
    <definedName name="RWTR" localSheetId="4">'[1]Plan 2019 projekt'!#REF!</definedName>
    <definedName name="RWTR">'[1]Plan 2019 projekt'!#REF!</definedName>
    <definedName name="wer" localSheetId="2">#REF!</definedName>
    <definedName name="wer">#REF!</definedName>
    <definedName name="wyd" localSheetId="1">#REF!</definedName>
    <definedName name="wyd" localSheetId="2">#REF!</definedName>
    <definedName name="wyd" localSheetId="3">#REF!</definedName>
    <definedName name="wyd" localSheetId="4">#REF!</definedName>
    <definedName name="wy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8" l="1"/>
  <c r="M50" i="8" s="1"/>
  <c r="A50" i="8"/>
  <c r="K49" i="8"/>
  <c r="M49" i="8" s="1"/>
  <c r="A49" i="8"/>
  <c r="K48" i="8"/>
  <c r="M48" i="8" s="1"/>
  <c r="A48" i="8"/>
  <c r="K47" i="8"/>
  <c r="M47" i="8" s="1"/>
  <c r="A47" i="8"/>
  <c r="K46" i="8"/>
  <c r="M46" i="8" s="1"/>
  <c r="A46" i="8"/>
  <c r="K45" i="8"/>
  <c r="M45" i="8" s="1"/>
  <c r="A45" i="8"/>
  <c r="K44" i="8"/>
  <c r="M44" i="8" s="1"/>
  <c r="A44" i="8"/>
  <c r="K43" i="8"/>
  <c r="M43" i="8" s="1"/>
  <c r="A43" i="8"/>
  <c r="K42" i="8"/>
  <c r="M42" i="8" s="1"/>
  <c r="A42" i="8"/>
  <c r="K41" i="8"/>
  <c r="M41" i="8" s="1"/>
  <c r="A41" i="8"/>
  <c r="K40" i="8"/>
  <c r="M40" i="8" s="1"/>
  <c r="A40" i="8"/>
  <c r="K39" i="8"/>
  <c r="M39" i="8" s="1"/>
  <c r="A39" i="8"/>
  <c r="K38" i="8"/>
  <c r="M38" i="8" s="1"/>
  <c r="A38" i="8"/>
  <c r="K37" i="8"/>
  <c r="M37" i="8" s="1"/>
  <c r="A37" i="8"/>
  <c r="K36" i="8"/>
  <c r="M36" i="8" s="1"/>
  <c r="A36" i="8"/>
  <c r="K35" i="8"/>
  <c r="M35" i="8" s="1"/>
  <c r="A35" i="8"/>
  <c r="K34" i="8"/>
  <c r="M34" i="8" s="1"/>
  <c r="A34" i="8"/>
  <c r="K33" i="8"/>
  <c r="M33" i="8" s="1"/>
  <c r="A33" i="8"/>
  <c r="K32" i="8"/>
  <c r="M32" i="8" s="1"/>
  <c r="A32" i="8"/>
  <c r="K31" i="8"/>
  <c r="M31" i="8" s="1"/>
  <c r="A31" i="8"/>
  <c r="K30" i="8"/>
  <c r="M30" i="8" s="1"/>
  <c r="A30" i="8"/>
  <c r="K29" i="8"/>
  <c r="M29" i="8" s="1"/>
  <c r="A29" i="8"/>
  <c r="K28" i="8"/>
  <c r="M28" i="8" s="1"/>
  <c r="A28" i="8"/>
  <c r="K27" i="8"/>
  <c r="M27" i="8" s="1"/>
  <c r="A27" i="8"/>
  <c r="K26" i="8"/>
  <c r="M26" i="8" s="1"/>
  <c r="A26" i="8"/>
  <c r="K25" i="8"/>
  <c r="M25" i="8" s="1"/>
  <c r="A25" i="8"/>
  <c r="K24" i="8"/>
  <c r="M24" i="8" s="1"/>
  <c r="A24" i="8"/>
  <c r="K23" i="8"/>
  <c r="M23" i="8" s="1"/>
  <c r="A23" i="8"/>
  <c r="K22" i="8"/>
  <c r="M22" i="8" s="1"/>
  <c r="A22" i="8"/>
  <c r="K21" i="8"/>
  <c r="M21" i="8" s="1"/>
  <c r="A21" i="8"/>
  <c r="K20" i="8"/>
  <c r="M20" i="8" s="1"/>
  <c r="A20" i="8"/>
  <c r="K19" i="8"/>
  <c r="M19" i="8" s="1"/>
  <c r="A19" i="8"/>
  <c r="K18" i="8"/>
  <c r="M18" i="8" s="1"/>
  <c r="A18" i="8"/>
  <c r="K17" i="8"/>
  <c r="M17" i="8" s="1"/>
  <c r="A17" i="8"/>
  <c r="K16" i="8"/>
  <c r="M16" i="8" s="1"/>
  <c r="A16" i="8"/>
  <c r="K15" i="8"/>
  <c r="M15" i="8" s="1"/>
  <c r="A15" i="8"/>
  <c r="K14" i="8"/>
  <c r="M14" i="8" s="1"/>
  <c r="A14" i="8"/>
  <c r="K13" i="8"/>
  <c r="M13" i="8" s="1"/>
  <c r="A13" i="8"/>
  <c r="K12" i="8"/>
  <c r="M12" i="8" s="1"/>
  <c r="A12" i="8"/>
  <c r="K11" i="8"/>
  <c r="M11" i="8" s="1"/>
  <c r="A11" i="8"/>
  <c r="K10" i="8"/>
  <c r="M10" i="8" s="1"/>
  <c r="A10" i="8"/>
  <c r="K9" i="8"/>
  <c r="M9" i="8" s="1"/>
  <c r="A9" i="8"/>
  <c r="K8" i="8"/>
  <c r="M8" i="8" s="1"/>
  <c r="A8" i="8"/>
  <c r="K7" i="8"/>
  <c r="M7" i="8" s="1"/>
  <c r="A7" i="8"/>
  <c r="K6" i="8"/>
  <c r="A6" i="8"/>
  <c r="K7" i="2"/>
  <c r="M7" i="2" s="1"/>
  <c r="A7" i="2"/>
  <c r="K51" i="8" l="1"/>
  <c r="M6" i="8"/>
  <c r="M51" i="8" s="1"/>
  <c r="K8" i="5"/>
  <c r="M8" i="5" s="1"/>
  <c r="K6" i="5"/>
  <c r="K7" i="6"/>
  <c r="M7" i="6" s="1"/>
  <c r="K7" i="5"/>
  <c r="M7" i="5" s="1"/>
  <c r="K6" i="6"/>
  <c r="A8" i="5"/>
  <c r="A7" i="5"/>
  <c r="A6" i="5"/>
  <c r="K9" i="5" l="1"/>
  <c r="M6" i="5"/>
  <c r="M9" i="5" s="1"/>
  <c r="K8" i="6"/>
  <c r="M6" i="6"/>
  <c r="M8" i="6" s="1"/>
  <c r="K8" i="2" l="1"/>
  <c r="M8" i="2" s="1"/>
  <c r="A8" i="2" l="1"/>
  <c r="A8" i="1" l="1"/>
  <c r="A9" i="1"/>
  <c r="A10" i="1"/>
  <c r="A11" i="1"/>
  <c r="A12" i="1"/>
  <c r="A13" i="1"/>
  <c r="A7" i="1"/>
  <c r="A6" i="1"/>
  <c r="A6" i="2"/>
  <c r="K6" i="2" l="1"/>
  <c r="M6" i="2" s="1"/>
  <c r="M9" i="2" s="1"/>
  <c r="K9" i="2" l="1"/>
  <c r="K13" i="1" l="1"/>
  <c r="M13" i="1" s="1"/>
  <c r="K12" i="1"/>
  <c r="M12" i="1" s="1"/>
  <c r="K11" i="1"/>
  <c r="M11" i="1" s="1"/>
  <c r="K6" i="1" l="1"/>
  <c r="K7" i="1"/>
  <c r="M7" i="1" s="1"/>
  <c r="K8" i="1"/>
  <c r="M8" i="1" s="1"/>
  <c r="K9" i="1"/>
  <c r="M9" i="1" s="1"/>
  <c r="K10" i="1"/>
  <c r="M10" i="1" s="1"/>
  <c r="K14" i="1" l="1"/>
  <c r="M6" i="1"/>
  <c r="M14" i="1" s="1"/>
</calcChain>
</file>

<file path=xl/sharedStrings.xml><?xml version="1.0" encoding="utf-8"?>
<sst xmlns="http://schemas.openxmlformats.org/spreadsheetml/2006/main" count="309" uniqueCount="185">
  <si>
    <t>SZT</t>
  </si>
  <si>
    <t xml:space="preserve"> </t>
  </si>
  <si>
    <t>Wartość brutto                                                                 (wartość netto + kwota VAT)</t>
  </si>
  <si>
    <t>Stawka podatku    VAT          w %</t>
  </si>
  <si>
    <t>Wartość netto     [zł]                    (cena jednostkowa netto x ilość)</t>
  </si>
  <si>
    <t>Cena jednostkowa netto                   [zł za j.m.]</t>
  </si>
  <si>
    <t>Ilość</t>
  </si>
  <si>
    <t>J.m.</t>
  </si>
  <si>
    <t>nr dokumentu
nr rysunku
nr indeksu
w JIM</t>
  </si>
  <si>
    <t>NAZWA</t>
  </si>
  <si>
    <t>JIM</t>
  </si>
  <si>
    <t>Lp.</t>
  </si>
  <si>
    <t>Dodatkowe informacje</t>
  </si>
  <si>
    <t>nazwa oferowanego wyrobu równoważnego</t>
  </si>
  <si>
    <t>nr dokumentu
nr rysunku
nr indeksu oferowanego wyrobu równoważnego</t>
  </si>
  <si>
    <t xml:space="preserve">RAZEM: </t>
  </si>
  <si>
    <t>XXXX</t>
  </si>
  <si>
    <t>WYKAZ CZĘŚCI DO RADIOSTACJI HARRIS</t>
  </si>
  <si>
    <t>Części do radiostacji HARRIS</t>
  </si>
  <si>
    <t>5998PL0225396</t>
  </si>
  <si>
    <t>PANEL 10513-4000-01</t>
  </si>
  <si>
    <t>10513-4000-01</t>
  </si>
  <si>
    <t>6140PL1066473</t>
  </si>
  <si>
    <t>AKUMULATOR BB-2590/U_</t>
  </si>
  <si>
    <t>Zadanie nr 1</t>
  </si>
  <si>
    <t>Zadanie nr 2</t>
  </si>
  <si>
    <t>Zadanie nr 3</t>
  </si>
  <si>
    <t>6140PL0608285</t>
  </si>
  <si>
    <t>AKUMULATOR SUN-BB-390/U</t>
  </si>
  <si>
    <t>5998PL1566161</t>
  </si>
  <si>
    <t>PŁYTKA 10513-6400-04</t>
  </si>
  <si>
    <t>5998PL0855476</t>
  </si>
  <si>
    <t>PŁYTKA 10513-6400-01</t>
  </si>
  <si>
    <t>5998PL0225387</t>
  </si>
  <si>
    <t>PANEL 10511-7100-05</t>
  </si>
  <si>
    <t>5963PL0740855</t>
  </si>
  <si>
    <t>MODUŁ W.CZ.12020-1220-20</t>
  </si>
  <si>
    <t>5342PL0225358</t>
  </si>
  <si>
    <t>OBUDOWA 10513-5800-01</t>
  </si>
  <si>
    <t>5935PL0914829</t>
  </si>
  <si>
    <t>WTYK N MĘSKI RG58</t>
  </si>
  <si>
    <t>5935PL1301862</t>
  </si>
  <si>
    <t>WTYK TYPU N MĘSKI NA KABEL RG-213</t>
  </si>
  <si>
    <t>10513-6400-04</t>
  </si>
  <si>
    <t>10513-6400-01</t>
  </si>
  <si>
    <t xml:space="preserve"> 10511-7100-05</t>
  </si>
  <si>
    <t>12020-1220-20</t>
  </si>
  <si>
    <t>10513-5800-01</t>
  </si>
  <si>
    <t xml:space="preserve">Akumulatory do radiostacji HARRIS </t>
  </si>
  <si>
    <t>WYKAZ CZĘŚCI DO RADIOSTACJI RADMOR</t>
  </si>
  <si>
    <t>Wykaz części do radiostacji RADMOR</t>
  </si>
  <si>
    <t>5965PL0036392</t>
  </si>
  <si>
    <t>GŁOŚNIK 0,5W 8Q 36CS0BF-M50BD</t>
  </si>
  <si>
    <t>36CS0BF-M50BD</t>
  </si>
  <si>
    <t>5985PL0131097</t>
  </si>
  <si>
    <t>PRĘT ANTENOWY F9963-13500</t>
  </si>
  <si>
    <t>5961PL0534186</t>
  </si>
  <si>
    <t>DIODA MA4ST409CK</t>
  </si>
  <si>
    <t>MA4ST409CK</t>
  </si>
  <si>
    <t>5961PL0534209</t>
  </si>
  <si>
    <t>TRANZYSTOR BFR93A</t>
  </si>
  <si>
    <t>5962PL0453192</t>
  </si>
  <si>
    <t>UKŁAD SCALONY LM4861M</t>
  </si>
  <si>
    <t>5962PL1086953</t>
  </si>
  <si>
    <t>UKŁAD SCALONY LT2179CS</t>
  </si>
  <si>
    <t>5962PL0534229</t>
  </si>
  <si>
    <t>UKŁAD SCALONY AD820AR</t>
  </si>
  <si>
    <t>9320PL0743537</t>
  </si>
  <si>
    <t>KAPTUREK OCHRONNY CMA BA 72 (BERNIER)</t>
  </si>
  <si>
    <t>1158-6941-102</t>
  </si>
  <si>
    <t>5330PL0131117</t>
  </si>
  <si>
    <t>USZCZELKA D-1680-530-2</t>
  </si>
  <si>
    <t>5935PL0464565</t>
  </si>
  <si>
    <t>GNIAZDO WTYKOWE R284F0625001</t>
  </si>
  <si>
    <t>R284F0625001</t>
  </si>
  <si>
    <t>5961PL0896895</t>
  </si>
  <si>
    <t>TRANZYSTOR MRF1517T1</t>
  </si>
  <si>
    <t>MRF1517T1</t>
  </si>
  <si>
    <t>5961PL0534214</t>
  </si>
  <si>
    <t>TRANZYSTOR BFR280</t>
  </si>
  <si>
    <t>BFR280</t>
  </si>
  <si>
    <t>5961PL0449440</t>
  </si>
  <si>
    <t>TRANZYSTOR BSS123</t>
  </si>
  <si>
    <t>BSS123</t>
  </si>
  <si>
    <t>5961PL0976658</t>
  </si>
  <si>
    <t>TRANZYSTOR BC856B</t>
  </si>
  <si>
    <t>BC856B</t>
  </si>
  <si>
    <t>5930PL0457004</t>
  </si>
  <si>
    <t>PRZEŁĄCZNIK SBL12-1-1D-15E-00U-PB-AU-1-P-WD-2</t>
  </si>
  <si>
    <t>1158-6953-203</t>
  </si>
  <si>
    <t>5930PL0962514</t>
  </si>
  <si>
    <t>PRZEŁĄCZNIK SBL12-1-1D-15E-10U-PB-AU-1-P-WD-2</t>
  </si>
  <si>
    <t>1158-6953-201</t>
  </si>
  <si>
    <t>5935PL0131017</t>
  </si>
  <si>
    <t xml:space="preserve"> GNIAZDO ANTENOWE 1158-6935-021</t>
  </si>
  <si>
    <t>1158-6935-021</t>
  </si>
  <si>
    <t>5962PL0672462</t>
  </si>
  <si>
    <t>UKŁAD SCALONY MAX713EPE</t>
  </si>
  <si>
    <t>MAX713EPE</t>
  </si>
  <si>
    <t>5935PL1030188</t>
  </si>
  <si>
    <t>62GB-12E-8-2P</t>
  </si>
  <si>
    <t>5935PL1476802</t>
  </si>
  <si>
    <t xml:space="preserve">   1115-2931-240</t>
  </si>
  <si>
    <t>5961PL0998434</t>
  </si>
  <si>
    <t>TRANZYSTOR IRF9520</t>
  </si>
  <si>
    <t>IRF9520</t>
  </si>
  <si>
    <t>5998PL1083184</t>
  </si>
  <si>
    <t>5985PL0079862</t>
  </si>
  <si>
    <t>ANTENA TAŚMOWA 3581/3 3581-0000-3</t>
  </si>
  <si>
    <t>3581-0000/3</t>
  </si>
  <si>
    <t>5985PL0096941</t>
  </si>
  <si>
    <t>ANTENA TAŚMOWA 3581/2 3581-0000-2</t>
  </si>
  <si>
    <t>3581-0000/2</t>
  </si>
  <si>
    <t>5342PL1549378</t>
  </si>
  <si>
    <t>61001975AA</t>
  </si>
  <si>
    <t>9320PL1863319</t>
  </si>
  <si>
    <t>KIT MEMBRANY 62054809AA</t>
  </si>
  <si>
    <t>62054809AA</t>
  </si>
  <si>
    <t>5965PL1162584</t>
  </si>
  <si>
    <t>GŁOŚNIK HPE 108-14/HP-84A KK-45 269 20A</t>
  </si>
  <si>
    <t>KK-45 269 20A</t>
  </si>
  <si>
    <t>5965PL0127487</t>
  </si>
  <si>
    <t>MIKROTELEFON COT 207-14</t>
  </si>
  <si>
    <t>WT-97/COT207-14</t>
  </si>
  <si>
    <t>5985PL1325949</t>
  </si>
  <si>
    <t xml:space="preserve"> ANTENA ANT-211 KK-ANT-211-01</t>
  </si>
  <si>
    <t>KK-ANT 211.01</t>
  </si>
  <si>
    <t>6130PL0133319</t>
  </si>
  <si>
    <t>URZĄDZENIE ŁADUJĄCE 02730/3</t>
  </si>
  <si>
    <t>02730.0000.3</t>
  </si>
  <si>
    <t>5935PL1087003</t>
  </si>
  <si>
    <t>5920PL0127397</t>
  </si>
  <si>
    <t>BEZPIECZNIK 5A 611TCO-001</t>
  </si>
  <si>
    <t>5963PL1243437</t>
  </si>
  <si>
    <t>MODUŁ CYFROWY 61209898AB</t>
  </si>
  <si>
    <t>5985PL0577711</t>
  </si>
  <si>
    <t>ANTENA 1159-2280-022</t>
  </si>
  <si>
    <t>5998PL1846311</t>
  </si>
  <si>
    <t>ZESTAW PŁYTY TYLNEJ R61000529AA</t>
  </si>
  <si>
    <t>5965PL0036402</t>
  </si>
  <si>
    <t>5985PL0129889</t>
  </si>
  <si>
    <t>PRĘT ANTENOWY ANT-181R F9963-13-500</t>
  </si>
  <si>
    <t>5995PL0851385</t>
  </si>
  <si>
    <t>KABEL COT207-14</t>
  </si>
  <si>
    <t>5920PL0127437</t>
  </si>
  <si>
    <t>BEZPIECZNIK  991770897 16A</t>
  </si>
  <si>
    <t>9330PL1584235</t>
  </si>
  <si>
    <t>UCHWYT KABŁĄKOWY RADMOR 46253857</t>
  </si>
  <si>
    <t>5985PL0649828</t>
  </si>
  <si>
    <t>ANTENA VHF-3088-VM-NT-S</t>
  </si>
  <si>
    <t>5985PL1129640</t>
  </si>
  <si>
    <t>ANTENA ANT GPS66 800-52</t>
  </si>
  <si>
    <t>5961PL0632607</t>
  </si>
  <si>
    <t>DIODA 1N4148</t>
  </si>
  <si>
    <t>5962PL1477143</t>
  </si>
  <si>
    <t>UKŁAD SCALONY LM317HVT</t>
  </si>
  <si>
    <t>LM317HVT</t>
  </si>
  <si>
    <t>5961PL1062694</t>
  </si>
  <si>
    <t>TRANZYSTOR BC846B</t>
  </si>
  <si>
    <t>WYKAZ AKUMULATORÓW DO RADIOSTACJI RADMOR</t>
  </si>
  <si>
    <t xml:space="preserve">Wykaz akumulatorów do radiostacji HARRIS </t>
  </si>
  <si>
    <t>6140PL1964168</t>
  </si>
  <si>
    <t>AKUMULATOR THALES 46250693 14,4V/14,4AH  S</t>
  </si>
  <si>
    <t>6140PL0130102</t>
  </si>
  <si>
    <t>AKUMULATOR ALI-116-R</t>
  </si>
  <si>
    <t>6140PL1035529</t>
  </si>
  <si>
    <t>PAKIET AKUMULATORÓW ALI 116 14,4V 4,5A</t>
  </si>
  <si>
    <t>6140PL0766946</t>
  </si>
  <si>
    <t>ZASILACZ AKUMULATOROWY 3571/2</t>
  </si>
  <si>
    <t>6140PL1591446</t>
  </si>
  <si>
    <t>ZASILACZ AKUMLATOROWY A3571/4  7,2V</t>
  </si>
  <si>
    <t>A3571-0000/4</t>
  </si>
  <si>
    <t>Zadanie nr 4</t>
  </si>
  <si>
    <t>WYKAZ ZASILACZY DO RADIOSTACJI RADMOR</t>
  </si>
  <si>
    <t>POKRYWKA 61001975AA</t>
  </si>
  <si>
    <t>WYKAZ AKUMULATORÓW DO RADIOSTACJI HARRIS</t>
  </si>
  <si>
    <t xml:space="preserve">Wykaz zasilaczy do radiostacji RADMOR </t>
  </si>
  <si>
    <t>Zadanie nr 6</t>
  </si>
  <si>
    <t xml:space="preserve">6140PL0295992 </t>
  </si>
  <si>
    <t>BATERIA AKUMULATOROWA 12011-2100-02</t>
  </si>
  <si>
    <t>GNIAZDO 62GB-12E-8-2P
(Złącze 851-02E8-2P50 "damskie -gniazdo")</t>
  </si>
  <si>
    <t xml:space="preserve"> ŁĄCZNIK 1115-2931-240
(Łącznik miniaturowy 83 545-32)</t>
  </si>
  <si>
    <t>BLOK W.CZ. 3521-1000-1
(Zestaw zmienny bloku w.cz.)</t>
  </si>
  <si>
    <t>WTYK 62GB-16F-8-2P
(Wtyk 851-36G8-2S50)</t>
  </si>
  <si>
    <t>GŁOŚNIK HPE-108-14-4Q
(Głosnik 01114/1)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</si>
</sst>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zł&quot;* #,##0.00_);_(&quot;zł&quot;* \(#,##0.00\);_(&quot;zł&quot;* &quot;-&quot;??_);_(@_)"/>
    <numFmt numFmtId="165" formatCode="#,##0.00\ _z_ł"/>
    <numFmt numFmtId="166" formatCode="#,##0\ _z_ł"/>
    <numFmt numFmtId="167" formatCode="_-* #,##0.00\ [$zł-415]_-;\-* #,##0.00\ [$zł-415]_-;_-* &quot;-&quot;??\ [$zł-415]_-;_-@_-"/>
  </numFmts>
  <fonts count="13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Czcionka tekstu podstawowego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/>
    <xf numFmtId="0" fontId="3" fillId="0" borderId="0" xfId="1" applyFont="1" applyFill="1" applyAlignment="1">
      <alignment horizontal="left" vertical="top" wrapText="1"/>
    </xf>
    <xf numFmtId="0" fontId="3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5" fillId="0" borderId="0" xfId="1" applyFont="1" applyAlignment="1">
      <alignment wrapText="1"/>
    </xf>
    <xf numFmtId="165" fontId="4" fillId="0" borderId="1" xfId="1" applyNumberFormat="1" applyFont="1" applyBorder="1" applyAlignment="1">
      <alignment horizontal="right" vertical="center" wrapText="1"/>
    </xf>
    <xf numFmtId="9" fontId="4" fillId="0" borderId="1" xfId="1" applyNumberFormat="1" applyFont="1" applyBorder="1" applyAlignment="1">
      <alignment horizontal="right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5" fillId="0" borderId="0" xfId="1" applyFont="1" applyAlignment="1"/>
    <xf numFmtId="0" fontId="4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horizontal="left" vertical="top" wrapText="1"/>
    </xf>
    <xf numFmtId="0" fontId="10" fillId="3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>
      <alignment horizontal="left" wrapText="1"/>
    </xf>
    <xf numFmtId="0" fontId="8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165" fontId="7" fillId="2" borderId="1" xfId="1" applyNumberFormat="1" applyFont="1" applyFill="1" applyBorder="1" applyAlignment="1">
      <alignment horizontal="right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4" fontId="3" fillId="0" borderId="0" xfId="1" applyNumberFormat="1" applyFont="1" applyFill="1" applyAlignment="1">
      <alignment horizontal="left" vertical="top" wrapText="1"/>
    </xf>
    <xf numFmtId="164" fontId="3" fillId="0" borderId="0" xfId="1" applyNumberFormat="1" applyFont="1" applyFill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horizontal="left" vertical="center" wrapText="1"/>
    </xf>
    <xf numFmtId="167" fontId="3" fillId="0" borderId="0" xfId="1" applyNumberFormat="1" applyFont="1" applyFill="1" applyAlignment="1">
      <alignment horizontal="left" vertical="center" wrapText="1"/>
    </xf>
    <xf numFmtId="167" fontId="3" fillId="0" borderId="0" xfId="1" applyNumberFormat="1" applyFont="1" applyFill="1" applyAlignment="1">
      <alignment horizontal="left" vertical="top" wrapText="1"/>
    </xf>
    <xf numFmtId="0" fontId="10" fillId="0" borderId="1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iernacki_2019\Wykaz_zada&#324;_2019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2019 projekt"/>
      <sheetName val="Zadanie nr 7"/>
      <sheetName val="Zadanie nr 8"/>
      <sheetName val="Zadanie nr 9"/>
      <sheetName val="Zadanie nr 10"/>
      <sheetName val="Zadanie nr 11"/>
      <sheetName val="Zadanie nr 12"/>
      <sheetName val="Zadanie nr 13"/>
      <sheetName val="Zadanie nr 14"/>
      <sheetName val="Zadanie nr 15"/>
      <sheetName val="Zadanie nr 1"/>
      <sheetName val="Zadanie nr 2"/>
      <sheetName val="Zadanie nr 3"/>
      <sheetName val="Zadanie nr 5"/>
      <sheetName val="Zadanie nr 16"/>
      <sheetName val="Zadanie nr 17"/>
      <sheetName val="Zadanie nr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Normal="100" zoomScaleSheetLayoutView="100" workbookViewId="0">
      <pane ySplit="3" topLeftCell="A4" activePane="bottomLeft" state="frozen"/>
      <selection activeCell="C1" sqref="C1"/>
      <selection pane="bottomLeft" activeCell="K16" sqref="K15:M16"/>
    </sheetView>
  </sheetViews>
  <sheetFormatPr defaultColWidth="9.109375" defaultRowHeight="15.6"/>
  <cols>
    <col min="1" max="1" width="5.5546875" style="8" customWidth="1"/>
    <col min="2" max="2" width="16.44140625" style="6" customWidth="1"/>
    <col min="3" max="3" width="49.88671875" style="7" customWidth="1"/>
    <col min="4" max="4" width="18.6640625" style="6" customWidth="1"/>
    <col min="5" max="5" width="8.109375" style="4" customWidth="1"/>
    <col min="6" max="6" width="12.88671875" style="6" customWidth="1"/>
    <col min="7" max="7" width="14.88671875" style="6" customWidth="1"/>
    <col min="8" max="8" width="14.109375" style="6" customWidth="1"/>
    <col min="9" max="9" width="10.6640625" style="5" customWidth="1"/>
    <col min="10" max="10" width="14.6640625" style="4" bestFit="1" customWidth="1"/>
    <col min="11" max="11" width="18" style="4" bestFit="1" customWidth="1"/>
    <col min="12" max="12" width="9.109375" style="3" customWidth="1"/>
    <col min="13" max="13" width="16.109375" style="2" customWidth="1"/>
    <col min="14" max="16384" width="9.109375" style="1"/>
  </cols>
  <sheetData>
    <row r="1" spans="1:13" s="9" customFormat="1" ht="22.5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9" customFormat="1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9" customFormat="1" ht="72">
      <c r="A3" s="24" t="s">
        <v>11</v>
      </c>
      <c r="B3" s="24" t="s">
        <v>10</v>
      </c>
      <c r="C3" s="24" t="s">
        <v>9</v>
      </c>
      <c r="D3" s="24" t="s">
        <v>8</v>
      </c>
      <c r="E3" s="24" t="s">
        <v>7</v>
      </c>
      <c r="F3" s="24" t="s">
        <v>12</v>
      </c>
      <c r="G3" s="24" t="s">
        <v>13</v>
      </c>
      <c r="H3" s="28" t="s">
        <v>14</v>
      </c>
      <c r="I3" s="24" t="s">
        <v>6</v>
      </c>
      <c r="J3" s="25" t="s">
        <v>5</v>
      </c>
      <c r="K3" s="24" t="s">
        <v>4</v>
      </c>
      <c r="L3" s="24" t="s">
        <v>3</v>
      </c>
      <c r="M3" s="24" t="s">
        <v>2</v>
      </c>
    </row>
    <row r="4" spans="1:13" s="9" customFormat="1" ht="12.7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</row>
    <row r="5" spans="1:13" s="17" customFormat="1" ht="31.5" customHeight="1">
      <c r="A5" s="22" t="s">
        <v>1</v>
      </c>
      <c r="B5" s="21" t="s">
        <v>24</v>
      </c>
      <c r="C5" s="20" t="s">
        <v>18</v>
      </c>
      <c r="D5" s="19"/>
      <c r="E5" s="18"/>
      <c r="F5" s="39"/>
      <c r="G5" s="39"/>
      <c r="H5" s="39"/>
      <c r="I5" s="18"/>
      <c r="J5" s="18"/>
      <c r="K5" s="18"/>
      <c r="L5" s="18"/>
      <c r="M5" s="18"/>
    </row>
    <row r="6" spans="1:13" s="9" customFormat="1" ht="15">
      <c r="A6" s="16">
        <f>SUBTOTAL(3,$C$6:C6)</f>
        <v>1</v>
      </c>
      <c r="B6" s="13" t="s">
        <v>29</v>
      </c>
      <c r="C6" s="41" t="s">
        <v>30</v>
      </c>
      <c r="D6" s="14" t="s">
        <v>43</v>
      </c>
      <c r="E6" s="13" t="s">
        <v>0</v>
      </c>
      <c r="F6" s="29"/>
      <c r="G6" s="30"/>
      <c r="H6" s="30"/>
      <c r="I6" s="26">
        <v>6</v>
      </c>
      <c r="J6" s="12"/>
      <c r="K6" s="10">
        <f t="shared" ref="K6:K10" si="0">I6*J6</f>
        <v>0</v>
      </c>
      <c r="L6" s="11">
        <v>0.23</v>
      </c>
      <c r="M6" s="10">
        <f t="shared" ref="M6:M10" si="1">K6+ROUND(K6*L6,2)</f>
        <v>0</v>
      </c>
    </row>
    <row r="7" spans="1:13" s="9" customFormat="1" ht="15">
      <c r="A7" s="16">
        <f>SUBTOTAL(3,$C$6:C7)</f>
        <v>2</v>
      </c>
      <c r="B7" s="13" t="s">
        <v>31</v>
      </c>
      <c r="C7" s="41" t="s">
        <v>32</v>
      </c>
      <c r="D7" s="14" t="s">
        <v>44</v>
      </c>
      <c r="E7" s="13" t="s">
        <v>0</v>
      </c>
      <c r="F7" s="29"/>
      <c r="G7" s="30"/>
      <c r="H7" s="30"/>
      <c r="I7" s="26">
        <v>5</v>
      </c>
      <c r="J7" s="12"/>
      <c r="K7" s="10">
        <f t="shared" si="0"/>
        <v>0</v>
      </c>
      <c r="L7" s="11">
        <v>0.23</v>
      </c>
      <c r="M7" s="10">
        <f t="shared" si="1"/>
        <v>0</v>
      </c>
    </row>
    <row r="8" spans="1:13" s="9" customFormat="1" ht="15">
      <c r="A8" s="16">
        <f>SUBTOTAL(3,$C$6:C8)</f>
        <v>3</v>
      </c>
      <c r="B8" s="13" t="s">
        <v>19</v>
      </c>
      <c r="C8" s="41" t="s">
        <v>20</v>
      </c>
      <c r="D8" s="14" t="s">
        <v>21</v>
      </c>
      <c r="E8" s="13" t="s">
        <v>0</v>
      </c>
      <c r="F8" s="29"/>
      <c r="G8" s="30"/>
      <c r="H8" s="30"/>
      <c r="I8" s="26">
        <v>4</v>
      </c>
      <c r="J8" s="12"/>
      <c r="K8" s="10">
        <f t="shared" si="0"/>
        <v>0</v>
      </c>
      <c r="L8" s="11">
        <v>0.23</v>
      </c>
      <c r="M8" s="10">
        <f t="shared" si="1"/>
        <v>0</v>
      </c>
    </row>
    <row r="9" spans="1:13" s="9" customFormat="1" ht="15">
      <c r="A9" s="16">
        <f>SUBTOTAL(3,$C$6:C9)</f>
        <v>4</v>
      </c>
      <c r="B9" s="13" t="s">
        <v>33</v>
      </c>
      <c r="C9" s="41" t="s">
        <v>34</v>
      </c>
      <c r="D9" s="14" t="s">
        <v>45</v>
      </c>
      <c r="E9" s="13" t="s">
        <v>0</v>
      </c>
      <c r="F9" s="29"/>
      <c r="G9" s="30"/>
      <c r="H9" s="30"/>
      <c r="I9" s="26">
        <v>1</v>
      </c>
      <c r="J9" s="12"/>
      <c r="K9" s="10">
        <f t="shared" si="0"/>
        <v>0</v>
      </c>
      <c r="L9" s="11">
        <v>0.23</v>
      </c>
      <c r="M9" s="10">
        <f t="shared" si="1"/>
        <v>0</v>
      </c>
    </row>
    <row r="10" spans="1:13" s="9" customFormat="1" ht="15">
      <c r="A10" s="16">
        <f>SUBTOTAL(3,$C$6:C10)</f>
        <v>5</v>
      </c>
      <c r="B10" s="13" t="s">
        <v>35</v>
      </c>
      <c r="C10" s="41" t="s">
        <v>36</v>
      </c>
      <c r="D10" s="14" t="s">
        <v>46</v>
      </c>
      <c r="E10" s="13" t="s">
        <v>0</v>
      </c>
      <c r="F10" s="29"/>
      <c r="G10" s="30"/>
      <c r="H10" s="30"/>
      <c r="I10" s="26">
        <v>2</v>
      </c>
      <c r="J10" s="12"/>
      <c r="K10" s="10">
        <f t="shared" si="0"/>
        <v>0</v>
      </c>
      <c r="L10" s="11">
        <v>0.23</v>
      </c>
      <c r="M10" s="10">
        <f t="shared" si="1"/>
        <v>0</v>
      </c>
    </row>
    <row r="11" spans="1:13" s="9" customFormat="1" ht="15">
      <c r="A11" s="16">
        <f>SUBTOTAL(3,$C$6:C11)</f>
        <v>6</v>
      </c>
      <c r="B11" s="13" t="s">
        <v>37</v>
      </c>
      <c r="C11" s="41" t="s">
        <v>38</v>
      </c>
      <c r="D11" s="14" t="s">
        <v>47</v>
      </c>
      <c r="E11" s="13" t="s">
        <v>0</v>
      </c>
      <c r="F11" s="29"/>
      <c r="G11" s="30"/>
      <c r="H11" s="30"/>
      <c r="I11" s="26">
        <v>1</v>
      </c>
      <c r="J11" s="12"/>
      <c r="K11" s="10">
        <f t="shared" ref="K11:K13" si="2">I11*J11</f>
        <v>0</v>
      </c>
      <c r="L11" s="11">
        <v>0.23</v>
      </c>
      <c r="M11" s="10">
        <f t="shared" ref="M11:M13" si="3">K11+ROUND(K11*L11,2)</f>
        <v>0</v>
      </c>
    </row>
    <row r="12" spans="1:13" s="9" customFormat="1" ht="15">
      <c r="A12" s="16">
        <f>SUBTOTAL(3,$C$6:C12)</f>
        <v>7</v>
      </c>
      <c r="B12" s="13" t="s">
        <v>39</v>
      </c>
      <c r="C12" s="41" t="s">
        <v>40</v>
      </c>
      <c r="D12" s="14"/>
      <c r="E12" s="13" t="s">
        <v>0</v>
      </c>
      <c r="F12" s="31"/>
      <c r="G12" s="31"/>
      <c r="H12" s="31"/>
      <c r="I12" s="26">
        <v>20</v>
      </c>
      <c r="J12" s="12"/>
      <c r="K12" s="10">
        <f t="shared" si="2"/>
        <v>0</v>
      </c>
      <c r="L12" s="11">
        <v>0.23</v>
      </c>
      <c r="M12" s="10">
        <f t="shared" si="3"/>
        <v>0</v>
      </c>
    </row>
    <row r="13" spans="1:13" s="9" customFormat="1" ht="15">
      <c r="A13" s="16">
        <f>SUBTOTAL(3,$C$6:C13)</f>
        <v>8</v>
      </c>
      <c r="B13" s="13" t="s">
        <v>41</v>
      </c>
      <c r="C13" s="41" t="s">
        <v>42</v>
      </c>
      <c r="D13" s="14"/>
      <c r="E13" s="13" t="s">
        <v>0</v>
      </c>
      <c r="F13" s="31"/>
      <c r="G13" s="31"/>
      <c r="H13" s="31"/>
      <c r="I13" s="26">
        <v>16</v>
      </c>
      <c r="J13" s="12"/>
      <c r="K13" s="10">
        <f t="shared" si="2"/>
        <v>0</v>
      </c>
      <c r="L13" s="11">
        <v>0.23</v>
      </c>
      <c r="M13" s="10">
        <f t="shared" si="3"/>
        <v>0</v>
      </c>
    </row>
    <row r="14" spans="1:13" s="9" customFormat="1" ht="15" customHeight="1">
      <c r="A14" s="32"/>
      <c r="B14" s="32"/>
      <c r="C14" s="33"/>
      <c r="D14" s="34"/>
      <c r="E14" s="49"/>
      <c r="F14" s="49"/>
      <c r="G14" s="49"/>
      <c r="H14" s="49"/>
      <c r="I14" s="49"/>
      <c r="J14" s="36" t="s">
        <v>15</v>
      </c>
      <c r="K14" s="35">
        <f>SUM(K6:K13)</f>
        <v>0</v>
      </c>
      <c r="L14" s="37" t="s">
        <v>16</v>
      </c>
      <c r="M14" s="35">
        <f>SUM(M6:M13)</f>
        <v>0</v>
      </c>
    </row>
    <row r="16" spans="1:13">
      <c r="K16" s="46"/>
      <c r="L16" s="47"/>
      <c r="M16" s="48"/>
    </row>
    <row r="17" spans="13:13">
      <c r="M17" s="27"/>
    </row>
  </sheetData>
  <autoFilter ref="A5:M14"/>
  <mergeCells count="2">
    <mergeCell ref="E14:I14"/>
    <mergeCell ref="A1:M2"/>
  </mergeCells>
  <conditionalFormatting sqref="D10">
    <cfRule type="duplicateValues" dxfId="89" priority="207"/>
  </conditionalFormatting>
  <conditionalFormatting sqref="D9">
    <cfRule type="duplicateValues" dxfId="88" priority="205"/>
  </conditionalFormatting>
  <conditionalFormatting sqref="D8">
    <cfRule type="duplicateValues" dxfId="87" priority="203"/>
  </conditionalFormatting>
  <conditionalFormatting sqref="D7">
    <cfRule type="duplicateValues" dxfId="86" priority="201"/>
  </conditionalFormatting>
  <conditionalFormatting sqref="D6">
    <cfRule type="duplicateValues" dxfId="85" priority="199"/>
  </conditionalFormatting>
  <conditionalFormatting sqref="D13">
    <cfRule type="duplicateValues" dxfId="84" priority="131"/>
  </conditionalFormatting>
  <conditionalFormatting sqref="D12">
    <cfRule type="duplicateValues" dxfId="83" priority="125"/>
  </conditionalFormatting>
  <conditionalFormatting sqref="D11">
    <cfRule type="duplicateValues" dxfId="82" priority="115"/>
  </conditionalFormatting>
  <conditionalFormatting sqref="G11">
    <cfRule type="duplicateValues" dxfId="81" priority="10"/>
  </conditionalFormatting>
  <conditionalFormatting sqref="G10">
    <cfRule type="duplicateValues" dxfId="80" priority="9"/>
  </conditionalFormatting>
  <conditionalFormatting sqref="G9">
    <cfRule type="duplicateValues" dxfId="79" priority="8"/>
  </conditionalFormatting>
  <conditionalFormatting sqref="G8">
    <cfRule type="duplicateValues" dxfId="78" priority="7"/>
  </conditionalFormatting>
  <conditionalFormatting sqref="G7">
    <cfRule type="duplicateValues" dxfId="77" priority="6"/>
  </conditionalFormatting>
  <conditionalFormatting sqref="G6">
    <cfRule type="duplicateValues" dxfId="76" priority="5"/>
  </conditionalFormatting>
  <pageMargins left="0.31496062992125984" right="0.19685039370078741" top="0.55118110236220474" bottom="0.55118110236220474" header="0" footer="0"/>
  <pageSetup paperSize="9" scale="68" fitToHeight="0" orientation="landscape" r:id="rId1"/>
  <headerFooter>
    <oddHeader>&amp;RZałącznik nr 1 - opis przedmiotu zamówienia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view="pageBreakPreview" zoomScaleNormal="100" zoomScaleSheetLayoutView="100" workbookViewId="0">
      <pane ySplit="3" topLeftCell="A4" activePane="bottomLeft" state="frozen"/>
      <selection activeCell="C1" sqref="C1"/>
      <selection pane="bottomLeft" activeCell="J8" sqref="J8"/>
    </sheetView>
  </sheetViews>
  <sheetFormatPr defaultColWidth="9.109375" defaultRowHeight="15.6"/>
  <cols>
    <col min="1" max="1" width="5.5546875" style="8" customWidth="1"/>
    <col min="2" max="2" width="16.44140625" style="6" customWidth="1"/>
    <col min="3" max="3" width="49.88671875" style="7" customWidth="1"/>
    <col min="4" max="4" width="18.6640625" style="6" customWidth="1"/>
    <col min="5" max="5" width="8.109375" style="4" customWidth="1"/>
    <col min="6" max="6" width="12.88671875" style="6" customWidth="1"/>
    <col min="7" max="7" width="14.88671875" style="6" customWidth="1"/>
    <col min="8" max="8" width="14.109375" style="6" customWidth="1"/>
    <col min="9" max="9" width="10.6640625" style="5" customWidth="1"/>
    <col min="10" max="10" width="14.6640625" style="4" bestFit="1" customWidth="1"/>
    <col min="11" max="11" width="18" style="4" bestFit="1" customWidth="1"/>
    <col min="12" max="12" width="9.109375" style="3" customWidth="1"/>
    <col min="13" max="13" width="16.109375" style="2" customWidth="1"/>
    <col min="14" max="16384" width="9.109375" style="1"/>
  </cols>
  <sheetData>
    <row r="1" spans="1:13" s="9" customFormat="1" ht="22.5" customHeight="1">
      <c r="A1" s="50" t="s">
        <v>175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9" customFormat="1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9" customFormat="1" ht="72">
      <c r="A3" s="24" t="s">
        <v>11</v>
      </c>
      <c r="B3" s="24" t="s">
        <v>10</v>
      </c>
      <c r="C3" s="24" t="s">
        <v>9</v>
      </c>
      <c r="D3" s="24" t="s">
        <v>8</v>
      </c>
      <c r="E3" s="24" t="s">
        <v>7</v>
      </c>
      <c r="F3" s="24" t="s">
        <v>12</v>
      </c>
      <c r="G3" s="24" t="s">
        <v>13</v>
      </c>
      <c r="H3" s="28" t="s">
        <v>14</v>
      </c>
      <c r="I3" s="24" t="s">
        <v>6</v>
      </c>
      <c r="J3" s="25" t="s">
        <v>5</v>
      </c>
      <c r="K3" s="24" t="s">
        <v>4</v>
      </c>
      <c r="L3" s="24" t="s">
        <v>3</v>
      </c>
      <c r="M3" s="24" t="s">
        <v>2</v>
      </c>
    </row>
    <row r="4" spans="1:13" s="9" customFormat="1" ht="12.7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</row>
    <row r="5" spans="1:13" s="17" customFormat="1" ht="44.25" customHeight="1">
      <c r="A5" s="22" t="s">
        <v>1</v>
      </c>
      <c r="B5" s="21" t="s">
        <v>25</v>
      </c>
      <c r="C5" s="20" t="s">
        <v>48</v>
      </c>
      <c r="D5" s="19"/>
      <c r="E5" s="18"/>
      <c r="F5" s="39"/>
      <c r="G5" s="39"/>
      <c r="H5" s="39"/>
      <c r="I5" s="18"/>
      <c r="J5" s="18"/>
      <c r="K5" s="18"/>
      <c r="L5" s="18"/>
      <c r="M5" s="18"/>
    </row>
    <row r="6" spans="1:13" s="9" customFormat="1" ht="15">
      <c r="A6" s="16">
        <f>SUBTOTAL(3,$C$6:C6)</f>
        <v>1</v>
      </c>
      <c r="B6" s="13" t="s">
        <v>27</v>
      </c>
      <c r="C6" s="15" t="s">
        <v>28</v>
      </c>
      <c r="D6" s="14"/>
      <c r="E6" s="13" t="s">
        <v>0</v>
      </c>
      <c r="F6" s="29"/>
      <c r="G6" s="30"/>
      <c r="H6" s="30"/>
      <c r="I6" s="26">
        <v>9</v>
      </c>
      <c r="J6" s="12"/>
      <c r="K6" s="10">
        <f t="shared" ref="K6:K7" si="0">I6*J6</f>
        <v>0</v>
      </c>
      <c r="L6" s="11">
        <v>0.23</v>
      </c>
      <c r="M6" s="10">
        <f t="shared" ref="M6:M7" si="1">K6+ROUND(K6*L6,2)</f>
        <v>0</v>
      </c>
    </row>
    <row r="7" spans="1:13" s="9" customFormat="1" ht="15">
      <c r="A7" s="16">
        <f>SUBTOTAL(3,$C$6:C7)</f>
        <v>2</v>
      </c>
      <c r="B7" s="13" t="s">
        <v>22</v>
      </c>
      <c r="C7" s="15" t="s">
        <v>23</v>
      </c>
      <c r="D7" s="14"/>
      <c r="E7" s="13" t="s">
        <v>0</v>
      </c>
      <c r="F7" s="29"/>
      <c r="G7" s="30"/>
      <c r="H7" s="30"/>
      <c r="I7" s="26">
        <v>10</v>
      </c>
      <c r="J7" s="12"/>
      <c r="K7" s="10">
        <f t="shared" si="0"/>
        <v>0</v>
      </c>
      <c r="L7" s="11">
        <v>0.23</v>
      </c>
      <c r="M7" s="10">
        <f t="shared" si="1"/>
        <v>0</v>
      </c>
    </row>
    <row r="8" spans="1:13" s="9" customFormat="1" ht="15">
      <c r="A8" s="16">
        <f>SUBTOTAL(3,$C$6:C8)</f>
        <v>3</v>
      </c>
      <c r="B8" s="13" t="s">
        <v>178</v>
      </c>
      <c r="C8" s="15" t="s">
        <v>179</v>
      </c>
      <c r="D8" s="14"/>
      <c r="E8" s="13" t="s">
        <v>0</v>
      </c>
      <c r="F8" s="29"/>
      <c r="G8" s="30"/>
      <c r="H8" s="30"/>
      <c r="I8" s="26">
        <v>2</v>
      </c>
      <c r="J8" s="12"/>
      <c r="K8" s="10">
        <f t="shared" ref="K8" si="2">I8*J8</f>
        <v>0</v>
      </c>
      <c r="L8" s="11">
        <v>0.23</v>
      </c>
      <c r="M8" s="10">
        <f t="shared" ref="M8" si="3">K8+ROUND(K8*L8,2)</f>
        <v>0</v>
      </c>
    </row>
    <row r="9" spans="1:13" s="9" customFormat="1" ht="15" customHeight="1">
      <c r="A9" s="32"/>
      <c r="B9" s="32"/>
      <c r="C9" s="33"/>
      <c r="D9" s="38"/>
      <c r="E9" s="49"/>
      <c r="F9" s="49"/>
      <c r="G9" s="49"/>
      <c r="H9" s="49"/>
      <c r="I9" s="49"/>
      <c r="J9" s="36" t="s">
        <v>15</v>
      </c>
      <c r="K9" s="35">
        <f>SUM(K6:K8)</f>
        <v>0</v>
      </c>
      <c r="L9" s="37" t="s">
        <v>16</v>
      </c>
      <c r="M9" s="35">
        <f>SUM(M6:M8)</f>
        <v>0</v>
      </c>
    </row>
    <row r="12" spans="1:13">
      <c r="M12" s="27"/>
    </row>
  </sheetData>
  <mergeCells count="2">
    <mergeCell ref="E9:I9"/>
    <mergeCell ref="A1:M2"/>
  </mergeCells>
  <conditionalFormatting sqref="D6 D8">
    <cfRule type="duplicateValues" dxfId="75" priority="210"/>
  </conditionalFormatting>
  <conditionalFormatting sqref="G6 G8">
    <cfRule type="duplicateValues" dxfId="74" priority="211"/>
  </conditionalFormatting>
  <conditionalFormatting sqref="D7">
    <cfRule type="duplicateValues" dxfId="73" priority="1"/>
  </conditionalFormatting>
  <conditionalFormatting sqref="G7">
    <cfRule type="duplicateValues" dxfId="72" priority="2"/>
  </conditionalFormatting>
  <pageMargins left="0.31496062992125984" right="0.19685039370078741" top="0.55118110236220474" bottom="0.55118110236220474" header="0" footer="0"/>
  <pageSetup paperSize="9" scale="68" fitToHeight="0" orientation="landscape" r:id="rId1"/>
  <headerFooter>
    <oddHeader>&amp;R&amp;"-,Pogrubiony"&amp;12Załącznik nr 1 - opis przedmiotu zamówienia</oddHead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view="pageBreakPreview" zoomScaleNormal="100" zoomScaleSheetLayoutView="100" workbookViewId="0">
      <pane ySplit="3" topLeftCell="A37" activePane="bottomLeft" state="frozen"/>
      <selection activeCell="C72" sqref="C72"/>
      <selection pane="bottomLeft" activeCell="J6" sqref="J6:J50"/>
    </sheetView>
  </sheetViews>
  <sheetFormatPr defaultColWidth="9.109375" defaultRowHeight="15.6"/>
  <cols>
    <col min="1" max="1" width="5.5546875" style="8" customWidth="1"/>
    <col min="2" max="2" width="16.44140625" style="6" customWidth="1"/>
    <col min="3" max="3" width="49.88671875" style="7" customWidth="1"/>
    <col min="4" max="4" width="18.6640625" style="6" customWidth="1"/>
    <col min="5" max="5" width="8.109375" style="4" customWidth="1"/>
    <col min="6" max="6" width="12.88671875" style="6" customWidth="1"/>
    <col min="7" max="7" width="14.88671875" style="6" customWidth="1"/>
    <col min="8" max="8" width="14.109375" style="6" customWidth="1"/>
    <col min="9" max="9" width="10.6640625" style="5" customWidth="1"/>
    <col min="10" max="10" width="14.6640625" style="4" bestFit="1" customWidth="1"/>
    <col min="11" max="11" width="18" style="4" bestFit="1" customWidth="1"/>
    <col min="12" max="12" width="9.109375" style="3" customWidth="1"/>
    <col min="13" max="13" width="16.109375" style="2" customWidth="1"/>
    <col min="14" max="16384" width="9.109375" style="1"/>
  </cols>
  <sheetData>
    <row r="1" spans="1:13" s="9" customFormat="1" ht="22.5" customHeight="1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9" customFormat="1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9" customFormat="1" ht="72">
      <c r="A3" s="24" t="s">
        <v>11</v>
      </c>
      <c r="B3" s="24" t="s">
        <v>10</v>
      </c>
      <c r="C3" s="24" t="s">
        <v>9</v>
      </c>
      <c r="D3" s="24" t="s">
        <v>8</v>
      </c>
      <c r="E3" s="24" t="s">
        <v>7</v>
      </c>
      <c r="F3" s="24" t="s">
        <v>12</v>
      </c>
      <c r="G3" s="24" t="s">
        <v>13</v>
      </c>
      <c r="H3" s="28" t="s">
        <v>14</v>
      </c>
      <c r="I3" s="24" t="s">
        <v>6</v>
      </c>
      <c r="J3" s="25" t="s">
        <v>5</v>
      </c>
      <c r="K3" s="24" t="s">
        <v>4</v>
      </c>
      <c r="L3" s="24" t="s">
        <v>3</v>
      </c>
      <c r="M3" s="24" t="s">
        <v>2</v>
      </c>
    </row>
    <row r="4" spans="1:13" s="9" customFormat="1" ht="12.7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</row>
    <row r="5" spans="1:13" s="17" customFormat="1" ht="31.5" customHeight="1">
      <c r="A5" s="22" t="s">
        <v>1</v>
      </c>
      <c r="B5" s="21" t="s">
        <v>26</v>
      </c>
      <c r="C5" s="20" t="s">
        <v>50</v>
      </c>
      <c r="D5" s="19"/>
      <c r="E5" s="18"/>
      <c r="F5" s="39"/>
      <c r="G5" s="39"/>
      <c r="H5" s="39"/>
      <c r="I5" s="18"/>
      <c r="J5" s="18"/>
      <c r="K5" s="18"/>
      <c r="L5" s="18"/>
      <c r="M5" s="18"/>
    </row>
    <row r="6" spans="1:13" s="9" customFormat="1" ht="15">
      <c r="A6" s="16">
        <f>SUBTOTAL(3,$C$6:C6)</f>
        <v>1</v>
      </c>
      <c r="B6" s="13" t="s">
        <v>51</v>
      </c>
      <c r="C6" s="41" t="s">
        <v>52</v>
      </c>
      <c r="D6" s="14" t="s">
        <v>53</v>
      </c>
      <c r="E6" s="13" t="s">
        <v>0</v>
      </c>
      <c r="F6" s="29"/>
      <c r="G6" s="30"/>
      <c r="H6" s="30"/>
      <c r="I6" s="26">
        <v>14</v>
      </c>
      <c r="J6" s="12"/>
      <c r="K6" s="10">
        <f t="shared" ref="K6:K50" si="0">I6*J6</f>
        <v>0</v>
      </c>
      <c r="L6" s="11">
        <v>0.23</v>
      </c>
      <c r="M6" s="10">
        <f t="shared" ref="M6:M50" si="1">K6+ROUND(K6*L6,2)</f>
        <v>0</v>
      </c>
    </row>
    <row r="7" spans="1:13" s="9" customFormat="1" ht="15">
      <c r="A7" s="16">
        <f>SUBTOTAL(3,$C$6:C7)</f>
        <v>2</v>
      </c>
      <c r="B7" s="13" t="s">
        <v>54</v>
      </c>
      <c r="C7" s="41" t="s">
        <v>55</v>
      </c>
      <c r="D7" s="14"/>
      <c r="E7" s="13" t="s">
        <v>0</v>
      </c>
      <c r="F7" s="29"/>
      <c r="G7" s="30"/>
      <c r="H7" s="30"/>
      <c r="I7" s="26">
        <v>13</v>
      </c>
      <c r="J7" s="12"/>
      <c r="K7" s="10">
        <f t="shared" si="0"/>
        <v>0</v>
      </c>
      <c r="L7" s="11">
        <v>0.23</v>
      </c>
      <c r="M7" s="10">
        <f t="shared" si="1"/>
        <v>0</v>
      </c>
    </row>
    <row r="8" spans="1:13" s="9" customFormat="1" ht="15">
      <c r="A8" s="16">
        <f>SUBTOTAL(3,$C$6:C8)</f>
        <v>3</v>
      </c>
      <c r="B8" s="13" t="s">
        <v>56</v>
      </c>
      <c r="C8" s="41" t="s">
        <v>57</v>
      </c>
      <c r="D8" s="14" t="s">
        <v>58</v>
      </c>
      <c r="E8" s="13" t="s">
        <v>0</v>
      </c>
      <c r="F8" s="29"/>
      <c r="G8" s="30"/>
      <c r="H8" s="30"/>
      <c r="I8" s="26">
        <v>40</v>
      </c>
      <c r="J8" s="12"/>
      <c r="K8" s="10">
        <f t="shared" si="0"/>
        <v>0</v>
      </c>
      <c r="L8" s="11">
        <v>0.23</v>
      </c>
      <c r="M8" s="10">
        <f t="shared" si="1"/>
        <v>0</v>
      </c>
    </row>
    <row r="9" spans="1:13" s="9" customFormat="1" ht="15">
      <c r="A9" s="16">
        <f>SUBTOTAL(3,$C$6:C9)</f>
        <v>4</v>
      </c>
      <c r="B9" s="13" t="s">
        <v>59</v>
      </c>
      <c r="C9" s="41" t="s">
        <v>60</v>
      </c>
      <c r="D9" s="14"/>
      <c r="E9" s="13" t="s">
        <v>0</v>
      </c>
      <c r="F9" s="31"/>
      <c r="G9" s="31"/>
      <c r="H9" s="31"/>
      <c r="I9" s="26">
        <v>15</v>
      </c>
      <c r="J9" s="12"/>
      <c r="K9" s="10">
        <f t="shared" si="0"/>
        <v>0</v>
      </c>
      <c r="L9" s="11">
        <v>0.23</v>
      </c>
      <c r="M9" s="10">
        <f t="shared" si="1"/>
        <v>0</v>
      </c>
    </row>
    <row r="10" spans="1:13" s="9" customFormat="1" ht="15">
      <c r="A10" s="16">
        <f>SUBTOTAL(3,$C$6:C10)</f>
        <v>5</v>
      </c>
      <c r="B10" s="13" t="s">
        <v>61</v>
      </c>
      <c r="C10" s="41" t="s">
        <v>62</v>
      </c>
      <c r="D10" s="14"/>
      <c r="E10" s="13" t="s">
        <v>0</v>
      </c>
      <c r="F10" s="31"/>
      <c r="G10" s="31"/>
      <c r="H10" s="31"/>
      <c r="I10" s="26">
        <v>5</v>
      </c>
      <c r="J10" s="12"/>
      <c r="K10" s="10">
        <f t="shared" si="0"/>
        <v>0</v>
      </c>
      <c r="L10" s="11">
        <v>0.23</v>
      </c>
      <c r="M10" s="10">
        <f t="shared" si="1"/>
        <v>0</v>
      </c>
    </row>
    <row r="11" spans="1:13" s="9" customFormat="1" ht="15">
      <c r="A11" s="16">
        <f>SUBTOTAL(3,$C$6:C11)</f>
        <v>6</v>
      </c>
      <c r="B11" s="40" t="s">
        <v>63</v>
      </c>
      <c r="C11" s="41" t="s">
        <v>64</v>
      </c>
      <c r="D11" s="14"/>
      <c r="E11" s="13" t="s">
        <v>0</v>
      </c>
      <c r="F11" s="31"/>
      <c r="G11" s="31"/>
      <c r="H11" s="31"/>
      <c r="I11" s="26">
        <v>5</v>
      </c>
      <c r="J11" s="12"/>
      <c r="K11" s="10">
        <f t="shared" si="0"/>
        <v>0</v>
      </c>
      <c r="L11" s="11">
        <v>0.23</v>
      </c>
      <c r="M11" s="10">
        <f t="shared" si="1"/>
        <v>0</v>
      </c>
    </row>
    <row r="12" spans="1:13" s="9" customFormat="1" ht="15">
      <c r="A12" s="16">
        <f>SUBTOTAL(3,$C$6:C12)</f>
        <v>7</v>
      </c>
      <c r="B12" s="40" t="s">
        <v>65</v>
      </c>
      <c r="C12" s="41" t="s">
        <v>66</v>
      </c>
      <c r="D12" s="14"/>
      <c r="E12" s="13" t="s">
        <v>0</v>
      </c>
      <c r="F12" s="31"/>
      <c r="G12" s="31"/>
      <c r="H12" s="31"/>
      <c r="I12" s="26">
        <v>5</v>
      </c>
      <c r="J12" s="12"/>
      <c r="K12" s="10">
        <f t="shared" si="0"/>
        <v>0</v>
      </c>
      <c r="L12" s="11">
        <v>0.23</v>
      </c>
      <c r="M12" s="10">
        <f t="shared" si="1"/>
        <v>0</v>
      </c>
    </row>
    <row r="13" spans="1:13" s="9" customFormat="1" ht="15">
      <c r="A13" s="16">
        <f>SUBTOTAL(3,$C$6:C13)</f>
        <v>8</v>
      </c>
      <c r="B13" s="40" t="s">
        <v>67</v>
      </c>
      <c r="C13" s="41" t="s">
        <v>68</v>
      </c>
      <c r="D13" s="14" t="s">
        <v>69</v>
      </c>
      <c r="E13" s="13" t="s">
        <v>0</v>
      </c>
      <c r="F13" s="31"/>
      <c r="G13" s="31"/>
      <c r="H13" s="31"/>
      <c r="I13" s="26">
        <v>3</v>
      </c>
      <c r="J13" s="12"/>
      <c r="K13" s="10">
        <f t="shared" si="0"/>
        <v>0</v>
      </c>
      <c r="L13" s="11">
        <v>0.23</v>
      </c>
      <c r="M13" s="10">
        <f t="shared" si="1"/>
        <v>0</v>
      </c>
    </row>
    <row r="14" spans="1:13" s="9" customFormat="1" ht="15">
      <c r="A14" s="16">
        <f>SUBTOTAL(3,$C$6:C14)</f>
        <v>9</v>
      </c>
      <c r="B14" s="40" t="s">
        <v>70</v>
      </c>
      <c r="C14" s="41" t="s">
        <v>71</v>
      </c>
      <c r="D14" s="14"/>
      <c r="E14" s="13" t="s">
        <v>0</v>
      </c>
      <c r="F14" s="31"/>
      <c r="G14" s="31"/>
      <c r="H14" s="31"/>
      <c r="I14" s="26">
        <v>60</v>
      </c>
      <c r="J14" s="12"/>
      <c r="K14" s="10">
        <f t="shared" si="0"/>
        <v>0</v>
      </c>
      <c r="L14" s="11">
        <v>0.23</v>
      </c>
      <c r="M14" s="10">
        <f t="shared" si="1"/>
        <v>0</v>
      </c>
    </row>
    <row r="15" spans="1:13" s="9" customFormat="1" ht="15">
      <c r="A15" s="16">
        <f>SUBTOTAL(3,$C$6:C15)</f>
        <v>10</v>
      </c>
      <c r="B15" s="13" t="s">
        <v>72</v>
      </c>
      <c r="C15" s="41" t="s">
        <v>73</v>
      </c>
      <c r="D15" s="14" t="s">
        <v>74</v>
      </c>
      <c r="E15" s="13" t="s">
        <v>0</v>
      </c>
      <c r="F15" s="31"/>
      <c r="G15" s="31"/>
      <c r="H15" s="31"/>
      <c r="I15" s="26">
        <v>45</v>
      </c>
      <c r="J15" s="12"/>
      <c r="K15" s="10">
        <f t="shared" si="0"/>
        <v>0</v>
      </c>
      <c r="L15" s="11">
        <v>0.23</v>
      </c>
      <c r="M15" s="10">
        <f t="shared" si="1"/>
        <v>0</v>
      </c>
    </row>
    <row r="16" spans="1:13" s="9" customFormat="1" ht="15">
      <c r="A16" s="16">
        <f>SUBTOTAL(3,$C$6:C16)</f>
        <v>11</v>
      </c>
      <c r="B16" s="13" t="s">
        <v>75</v>
      </c>
      <c r="C16" s="41" t="s">
        <v>76</v>
      </c>
      <c r="D16" s="14" t="s">
        <v>77</v>
      </c>
      <c r="E16" s="13" t="s">
        <v>0</v>
      </c>
      <c r="F16" s="29"/>
      <c r="G16" s="30"/>
      <c r="H16" s="30"/>
      <c r="I16" s="26">
        <v>30</v>
      </c>
      <c r="J16" s="12"/>
      <c r="K16" s="10">
        <f t="shared" si="0"/>
        <v>0</v>
      </c>
      <c r="L16" s="11">
        <v>0.23</v>
      </c>
      <c r="M16" s="10">
        <f t="shared" si="1"/>
        <v>0</v>
      </c>
    </row>
    <row r="17" spans="1:13" s="9" customFormat="1" ht="15">
      <c r="A17" s="16">
        <f>SUBTOTAL(3,$C$6:C17)</f>
        <v>12</v>
      </c>
      <c r="B17" s="13" t="s">
        <v>78</v>
      </c>
      <c r="C17" s="41" t="s">
        <v>79</v>
      </c>
      <c r="D17" s="14" t="s">
        <v>80</v>
      </c>
      <c r="E17" s="13" t="s">
        <v>0</v>
      </c>
      <c r="F17" s="29"/>
      <c r="G17" s="30"/>
      <c r="H17" s="30"/>
      <c r="I17" s="26">
        <v>5</v>
      </c>
      <c r="J17" s="12"/>
      <c r="K17" s="10">
        <f t="shared" si="0"/>
        <v>0</v>
      </c>
      <c r="L17" s="11">
        <v>0.23</v>
      </c>
      <c r="M17" s="10">
        <f t="shared" si="1"/>
        <v>0</v>
      </c>
    </row>
    <row r="18" spans="1:13" s="9" customFormat="1" ht="15">
      <c r="A18" s="16">
        <f>SUBTOTAL(3,$C$6:C18)</f>
        <v>13</v>
      </c>
      <c r="B18" s="13" t="s">
        <v>81</v>
      </c>
      <c r="C18" s="41" t="s">
        <v>82</v>
      </c>
      <c r="D18" s="14" t="s">
        <v>83</v>
      </c>
      <c r="E18" s="13" t="s">
        <v>0</v>
      </c>
      <c r="F18" s="31"/>
      <c r="G18" s="31"/>
      <c r="H18" s="31"/>
      <c r="I18" s="26">
        <v>5</v>
      </c>
      <c r="J18" s="12"/>
      <c r="K18" s="10">
        <f t="shared" si="0"/>
        <v>0</v>
      </c>
      <c r="L18" s="11">
        <v>0.23</v>
      </c>
      <c r="M18" s="10">
        <f t="shared" si="1"/>
        <v>0</v>
      </c>
    </row>
    <row r="19" spans="1:13" s="9" customFormat="1" ht="15">
      <c r="A19" s="16">
        <f>SUBTOTAL(3,$C$6:C19)</f>
        <v>14</v>
      </c>
      <c r="B19" s="13" t="s">
        <v>84</v>
      </c>
      <c r="C19" s="41" t="s">
        <v>85</v>
      </c>
      <c r="D19" s="14" t="s">
        <v>86</v>
      </c>
      <c r="E19" s="13" t="s">
        <v>0</v>
      </c>
      <c r="F19" s="31"/>
      <c r="G19" s="31"/>
      <c r="H19" s="31"/>
      <c r="I19" s="26">
        <v>5</v>
      </c>
      <c r="J19" s="12"/>
      <c r="K19" s="10">
        <f t="shared" si="0"/>
        <v>0</v>
      </c>
      <c r="L19" s="11">
        <v>0.23</v>
      </c>
      <c r="M19" s="10">
        <f t="shared" si="1"/>
        <v>0</v>
      </c>
    </row>
    <row r="20" spans="1:13" s="9" customFormat="1" ht="27.6">
      <c r="A20" s="16">
        <f>SUBTOTAL(3,$C$6:C20)</f>
        <v>15</v>
      </c>
      <c r="B20" s="40" t="s">
        <v>87</v>
      </c>
      <c r="C20" s="41" t="s">
        <v>88</v>
      </c>
      <c r="D20" s="14" t="s">
        <v>89</v>
      </c>
      <c r="E20" s="13" t="s">
        <v>0</v>
      </c>
      <c r="F20" s="31"/>
      <c r="G20" s="31"/>
      <c r="H20" s="31"/>
      <c r="I20" s="26">
        <v>10</v>
      </c>
      <c r="J20" s="12"/>
      <c r="K20" s="10">
        <f t="shared" si="0"/>
        <v>0</v>
      </c>
      <c r="L20" s="11">
        <v>0.23</v>
      </c>
      <c r="M20" s="10">
        <f t="shared" si="1"/>
        <v>0</v>
      </c>
    </row>
    <row r="21" spans="1:13" s="9" customFormat="1" ht="27.6">
      <c r="A21" s="16">
        <f>SUBTOTAL(3,$C$6:C21)</f>
        <v>16</v>
      </c>
      <c r="B21" s="40" t="s">
        <v>90</v>
      </c>
      <c r="C21" s="41" t="s">
        <v>91</v>
      </c>
      <c r="D21" s="14" t="s">
        <v>92</v>
      </c>
      <c r="E21" s="13" t="s">
        <v>0</v>
      </c>
      <c r="F21" s="31"/>
      <c r="G21" s="31"/>
      <c r="H21" s="31"/>
      <c r="I21" s="26">
        <v>10</v>
      </c>
      <c r="J21" s="12"/>
      <c r="K21" s="10">
        <f t="shared" si="0"/>
        <v>0</v>
      </c>
      <c r="L21" s="11">
        <v>0.23</v>
      </c>
      <c r="M21" s="10">
        <f t="shared" si="1"/>
        <v>0</v>
      </c>
    </row>
    <row r="22" spans="1:13" s="9" customFormat="1" ht="15">
      <c r="A22" s="16">
        <f>SUBTOTAL(3,$C$6:C22)</f>
        <v>17</v>
      </c>
      <c r="B22" s="40" t="s">
        <v>93</v>
      </c>
      <c r="C22" s="41" t="s">
        <v>94</v>
      </c>
      <c r="D22" s="14" t="s">
        <v>95</v>
      </c>
      <c r="E22" s="13" t="s">
        <v>0</v>
      </c>
      <c r="F22" s="31"/>
      <c r="G22" s="31"/>
      <c r="H22" s="31"/>
      <c r="I22" s="26">
        <v>15</v>
      </c>
      <c r="J22" s="12"/>
      <c r="K22" s="10">
        <f t="shared" si="0"/>
        <v>0</v>
      </c>
      <c r="L22" s="11">
        <v>0.23</v>
      </c>
      <c r="M22" s="10">
        <f t="shared" si="1"/>
        <v>0</v>
      </c>
    </row>
    <row r="23" spans="1:13" s="9" customFormat="1" ht="15">
      <c r="A23" s="16">
        <f>SUBTOTAL(3,$C$6:C23)</f>
        <v>18</v>
      </c>
      <c r="B23" s="40" t="s">
        <v>96</v>
      </c>
      <c r="C23" s="41" t="s">
        <v>97</v>
      </c>
      <c r="D23" s="14" t="s">
        <v>98</v>
      </c>
      <c r="E23" s="13" t="s">
        <v>0</v>
      </c>
      <c r="F23" s="31"/>
      <c r="G23" s="31"/>
      <c r="H23" s="31"/>
      <c r="I23" s="26">
        <v>70</v>
      </c>
      <c r="J23" s="12"/>
      <c r="K23" s="10">
        <f t="shared" si="0"/>
        <v>0</v>
      </c>
      <c r="L23" s="11">
        <v>0.23</v>
      </c>
      <c r="M23" s="10">
        <f t="shared" si="1"/>
        <v>0</v>
      </c>
    </row>
    <row r="24" spans="1:13" s="9" customFormat="1" ht="27.6">
      <c r="A24" s="16">
        <f>SUBTOTAL(3,$C$6:C24)</f>
        <v>19</v>
      </c>
      <c r="B24" s="13" t="s">
        <v>99</v>
      </c>
      <c r="C24" s="41" t="s">
        <v>180</v>
      </c>
      <c r="D24" s="14" t="s">
        <v>100</v>
      </c>
      <c r="E24" s="13" t="s">
        <v>0</v>
      </c>
      <c r="F24" s="31"/>
      <c r="G24" s="31"/>
      <c r="H24" s="31"/>
      <c r="I24" s="26">
        <v>15</v>
      </c>
      <c r="J24" s="12"/>
      <c r="K24" s="10">
        <f t="shared" si="0"/>
        <v>0</v>
      </c>
      <c r="L24" s="11">
        <v>0.23</v>
      </c>
      <c r="M24" s="10">
        <f t="shared" si="1"/>
        <v>0</v>
      </c>
    </row>
    <row r="25" spans="1:13" s="9" customFormat="1" ht="27.6">
      <c r="A25" s="16">
        <f>SUBTOTAL(3,$C$6:C25)</f>
        <v>20</v>
      </c>
      <c r="B25" s="13" t="s">
        <v>101</v>
      </c>
      <c r="C25" s="41" t="s">
        <v>181</v>
      </c>
      <c r="D25" s="14" t="s">
        <v>102</v>
      </c>
      <c r="E25" s="13" t="s">
        <v>0</v>
      </c>
      <c r="F25" s="29"/>
      <c r="G25" s="30"/>
      <c r="H25" s="30"/>
      <c r="I25" s="26">
        <v>20</v>
      </c>
      <c r="J25" s="12"/>
      <c r="K25" s="10">
        <f t="shared" si="0"/>
        <v>0</v>
      </c>
      <c r="L25" s="11">
        <v>0.23</v>
      </c>
      <c r="M25" s="10">
        <f t="shared" si="1"/>
        <v>0</v>
      </c>
    </row>
    <row r="26" spans="1:13" s="9" customFormat="1" ht="15">
      <c r="A26" s="16">
        <f>SUBTOTAL(3,$C$6:C26)</f>
        <v>21</v>
      </c>
      <c r="B26" s="13" t="s">
        <v>103</v>
      </c>
      <c r="C26" s="41" t="s">
        <v>104</v>
      </c>
      <c r="D26" s="14" t="s">
        <v>105</v>
      </c>
      <c r="E26" s="13" t="s">
        <v>0</v>
      </c>
      <c r="F26" s="29"/>
      <c r="G26" s="30"/>
      <c r="H26" s="30"/>
      <c r="I26" s="26">
        <v>30</v>
      </c>
      <c r="J26" s="12"/>
      <c r="K26" s="10">
        <f t="shared" si="0"/>
        <v>0</v>
      </c>
      <c r="L26" s="11">
        <v>0.23</v>
      </c>
      <c r="M26" s="10">
        <f t="shared" si="1"/>
        <v>0</v>
      </c>
    </row>
    <row r="27" spans="1:13" s="9" customFormat="1" ht="27.6">
      <c r="A27" s="16">
        <f>SUBTOTAL(3,$C$6:C27)</f>
        <v>22</v>
      </c>
      <c r="B27" s="13" t="s">
        <v>106</v>
      </c>
      <c r="C27" s="41" t="s">
        <v>182</v>
      </c>
      <c r="D27" s="14"/>
      <c r="E27" s="13" t="s">
        <v>0</v>
      </c>
      <c r="F27" s="29"/>
      <c r="G27" s="30"/>
      <c r="H27" s="30"/>
      <c r="I27" s="26">
        <v>5</v>
      </c>
      <c r="J27" s="12"/>
      <c r="K27" s="10">
        <f t="shared" si="0"/>
        <v>0</v>
      </c>
      <c r="L27" s="11">
        <v>0.23</v>
      </c>
      <c r="M27" s="10">
        <f t="shared" si="1"/>
        <v>0</v>
      </c>
    </row>
    <row r="28" spans="1:13" s="9" customFormat="1" ht="15">
      <c r="A28" s="16">
        <f>SUBTOTAL(3,$C$6:C28)</f>
        <v>23</v>
      </c>
      <c r="B28" s="40" t="s">
        <v>107</v>
      </c>
      <c r="C28" s="41" t="s">
        <v>108</v>
      </c>
      <c r="D28" s="14" t="s">
        <v>109</v>
      </c>
      <c r="E28" s="13" t="s">
        <v>0</v>
      </c>
      <c r="F28" s="31"/>
      <c r="G28" s="31"/>
      <c r="H28" s="31"/>
      <c r="I28" s="26">
        <v>8</v>
      </c>
      <c r="J28" s="12"/>
      <c r="K28" s="10">
        <f t="shared" si="0"/>
        <v>0</v>
      </c>
      <c r="L28" s="11">
        <v>0.23</v>
      </c>
      <c r="M28" s="10">
        <f t="shared" si="1"/>
        <v>0</v>
      </c>
    </row>
    <row r="29" spans="1:13" s="9" customFormat="1" ht="15">
      <c r="A29" s="16">
        <f>SUBTOTAL(3,$C$6:C29)</f>
        <v>24</v>
      </c>
      <c r="B29" s="13" t="s">
        <v>110</v>
      </c>
      <c r="C29" s="41" t="s">
        <v>111</v>
      </c>
      <c r="D29" s="14" t="s">
        <v>112</v>
      </c>
      <c r="E29" s="13" t="s">
        <v>0</v>
      </c>
      <c r="F29" s="29"/>
      <c r="G29" s="30"/>
      <c r="H29" s="30"/>
      <c r="I29" s="26">
        <v>6</v>
      </c>
      <c r="J29" s="12"/>
      <c r="K29" s="10">
        <f t="shared" si="0"/>
        <v>0</v>
      </c>
      <c r="L29" s="11">
        <v>0.23</v>
      </c>
      <c r="M29" s="10">
        <f t="shared" si="1"/>
        <v>0</v>
      </c>
    </row>
    <row r="30" spans="1:13" s="9" customFormat="1" ht="15">
      <c r="A30" s="16">
        <f>SUBTOTAL(3,$C$6:C30)</f>
        <v>25</v>
      </c>
      <c r="B30" s="13" t="s">
        <v>113</v>
      </c>
      <c r="C30" s="41" t="s">
        <v>174</v>
      </c>
      <c r="D30" s="14" t="s">
        <v>114</v>
      </c>
      <c r="E30" s="13" t="s">
        <v>0</v>
      </c>
      <c r="F30" s="29"/>
      <c r="G30" s="30"/>
      <c r="H30" s="30"/>
      <c r="I30" s="26">
        <v>43</v>
      </c>
      <c r="J30" s="12"/>
      <c r="K30" s="10">
        <f t="shared" si="0"/>
        <v>0</v>
      </c>
      <c r="L30" s="11">
        <v>0.23</v>
      </c>
      <c r="M30" s="10">
        <f t="shared" si="1"/>
        <v>0</v>
      </c>
    </row>
    <row r="31" spans="1:13" s="9" customFormat="1" ht="15">
      <c r="A31" s="16">
        <f>SUBTOTAL(3,$C$6:C31)</f>
        <v>26</v>
      </c>
      <c r="B31" s="13" t="s">
        <v>115</v>
      </c>
      <c r="C31" s="41" t="s">
        <v>116</v>
      </c>
      <c r="D31" s="14" t="s">
        <v>117</v>
      </c>
      <c r="E31" s="13" t="s">
        <v>0</v>
      </c>
      <c r="F31" s="29"/>
      <c r="G31" s="30"/>
      <c r="H31" s="30"/>
      <c r="I31" s="26">
        <v>18</v>
      </c>
      <c r="J31" s="12"/>
      <c r="K31" s="10">
        <f t="shared" si="0"/>
        <v>0</v>
      </c>
      <c r="L31" s="11">
        <v>0.23</v>
      </c>
      <c r="M31" s="10">
        <f t="shared" si="1"/>
        <v>0</v>
      </c>
    </row>
    <row r="32" spans="1:13" s="9" customFormat="1" ht="15">
      <c r="A32" s="16">
        <f>SUBTOTAL(3,$C$6:C32)</f>
        <v>27</v>
      </c>
      <c r="B32" s="13" t="s">
        <v>118</v>
      </c>
      <c r="C32" s="41" t="s">
        <v>119</v>
      </c>
      <c r="D32" s="14" t="s">
        <v>120</v>
      </c>
      <c r="E32" s="13" t="s">
        <v>0</v>
      </c>
      <c r="F32" s="29"/>
      <c r="G32" s="30"/>
      <c r="H32" s="30"/>
      <c r="I32" s="26">
        <v>12</v>
      </c>
      <c r="J32" s="12"/>
      <c r="K32" s="10">
        <f t="shared" si="0"/>
        <v>0</v>
      </c>
      <c r="L32" s="11">
        <v>0.23</v>
      </c>
      <c r="M32" s="10">
        <f t="shared" si="1"/>
        <v>0</v>
      </c>
    </row>
    <row r="33" spans="1:13" s="9" customFormat="1" ht="15">
      <c r="A33" s="16">
        <f>SUBTOTAL(3,$C$6:C33)</f>
        <v>28</v>
      </c>
      <c r="B33" s="13" t="s">
        <v>121</v>
      </c>
      <c r="C33" s="41" t="s">
        <v>122</v>
      </c>
      <c r="D33" s="14" t="s">
        <v>123</v>
      </c>
      <c r="E33" s="13" t="s">
        <v>0</v>
      </c>
      <c r="F33" s="29"/>
      <c r="G33" s="30"/>
      <c r="H33" s="30"/>
      <c r="I33" s="26">
        <v>10</v>
      </c>
      <c r="J33" s="12"/>
      <c r="K33" s="10">
        <f t="shared" si="0"/>
        <v>0</v>
      </c>
      <c r="L33" s="11">
        <v>0.23</v>
      </c>
      <c r="M33" s="10">
        <f t="shared" si="1"/>
        <v>0</v>
      </c>
    </row>
    <row r="34" spans="1:13" s="9" customFormat="1" ht="15">
      <c r="A34" s="16">
        <f>SUBTOTAL(3,$C$6:C34)</f>
        <v>29</v>
      </c>
      <c r="B34" s="13" t="s">
        <v>124</v>
      </c>
      <c r="C34" s="41" t="s">
        <v>125</v>
      </c>
      <c r="D34" s="14" t="s">
        <v>126</v>
      </c>
      <c r="E34" s="13" t="s">
        <v>0</v>
      </c>
      <c r="F34" s="31"/>
      <c r="G34" s="31"/>
      <c r="H34" s="31"/>
      <c r="I34" s="26">
        <v>10</v>
      </c>
      <c r="J34" s="12"/>
      <c r="K34" s="10">
        <f t="shared" si="0"/>
        <v>0</v>
      </c>
      <c r="L34" s="11">
        <v>0.23</v>
      </c>
      <c r="M34" s="10">
        <f t="shared" si="1"/>
        <v>0</v>
      </c>
    </row>
    <row r="35" spans="1:13" s="9" customFormat="1" ht="15">
      <c r="A35" s="16">
        <f>SUBTOTAL(3,$C$6:C35)</f>
        <v>30</v>
      </c>
      <c r="B35" s="40" t="s">
        <v>127</v>
      </c>
      <c r="C35" s="41" t="s">
        <v>128</v>
      </c>
      <c r="D35" s="14" t="s">
        <v>129</v>
      </c>
      <c r="E35" s="13" t="s">
        <v>0</v>
      </c>
      <c r="F35" s="31"/>
      <c r="G35" s="31"/>
      <c r="H35" s="31"/>
      <c r="I35" s="26">
        <v>7</v>
      </c>
      <c r="J35" s="12"/>
      <c r="K35" s="10">
        <f t="shared" si="0"/>
        <v>0</v>
      </c>
      <c r="L35" s="11">
        <v>0.23</v>
      </c>
      <c r="M35" s="10">
        <f t="shared" si="1"/>
        <v>0</v>
      </c>
    </row>
    <row r="36" spans="1:13" s="9" customFormat="1" ht="27.6">
      <c r="A36" s="16">
        <f>SUBTOTAL(3,$C$6:C36)</f>
        <v>31</v>
      </c>
      <c r="B36" s="13" t="s">
        <v>130</v>
      </c>
      <c r="C36" s="41" t="s">
        <v>183</v>
      </c>
      <c r="D36" s="14"/>
      <c r="E36" s="13" t="s">
        <v>0</v>
      </c>
      <c r="F36" s="31"/>
      <c r="G36" s="31"/>
      <c r="H36" s="31"/>
      <c r="I36" s="26">
        <v>4</v>
      </c>
      <c r="J36" s="12"/>
      <c r="K36" s="10">
        <f t="shared" si="0"/>
        <v>0</v>
      </c>
      <c r="L36" s="11">
        <v>0.23</v>
      </c>
      <c r="M36" s="10">
        <f t="shared" si="1"/>
        <v>0</v>
      </c>
    </row>
    <row r="37" spans="1:13" s="9" customFormat="1" ht="15">
      <c r="A37" s="16">
        <f>SUBTOTAL(3,$C$6:C37)</f>
        <v>32</v>
      </c>
      <c r="B37" s="13" t="s">
        <v>131</v>
      </c>
      <c r="C37" s="41" t="s">
        <v>132</v>
      </c>
      <c r="D37" s="14"/>
      <c r="E37" s="13" t="s">
        <v>0</v>
      </c>
      <c r="F37" s="29"/>
      <c r="G37" s="30"/>
      <c r="H37" s="30"/>
      <c r="I37" s="26">
        <v>30</v>
      </c>
      <c r="J37" s="12"/>
      <c r="K37" s="10">
        <f t="shared" si="0"/>
        <v>0</v>
      </c>
      <c r="L37" s="11">
        <v>0.23</v>
      </c>
      <c r="M37" s="10">
        <f t="shared" si="1"/>
        <v>0</v>
      </c>
    </row>
    <row r="38" spans="1:13" s="9" customFormat="1" ht="15">
      <c r="A38" s="16">
        <f>SUBTOTAL(3,$C$6:C38)</f>
        <v>33</v>
      </c>
      <c r="B38" s="13" t="s">
        <v>133</v>
      </c>
      <c r="C38" s="41" t="s">
        <v>134</v>
      </c>
      <c r="D38" s="14"/>
      <c r="E38" s="13" t="s">
        <v>0</v>
      </c>
      <c r="F38" s="31"/>
      <c r="G38" s="31"/>
      <c r="H38" s="31"/>
      <c r="I38" s="26">
        <v>10</v>
      </c>
      <c r="J38" s="12"/>
      <c r="K38" s="10">
        <f t="shared" si="0"/>
        <v>0</v>
      </c>
      <c r="L38" s="11">
        <v>0.23</v>
      </c>
      <c r="M38" s="10">
        <f t="shared" si="1"/>
        <v>0</v>
      </c>
    </row>
    <row r="39" spans="1:13" s="9" customFormat="1" ht="15">
      <c r="A39" s="16">
        <f>SUBTOTAL(3,$C$6:C39)</f>
        <v>34</v>
      </c>
      <c r="B39" s="13" t="s">
        <v>135</v>
      </c>
      <c r="C39" s="41" t="s">
        <v>136</v>
      </c>
      <c r="D39" s="14"/>
      <c r="E39" s="13" t="s">
        <v>0</v>
      </c>
      <c r="F39" s="31"/>
      <c r="G39" s="31"/>
      <c r="H39" s="31"/>
      <c r="I39" s="26">
        <v>9</v>
      </c>
      <c r="J39" s="12"/>
      <c r="K39" s="10">
        <f t="shared" si="0"/>
        <v>0</v>
      </c>
      <c r="L39" s="11">
        <v>0.23</v>
      </c>
      <c r="M39" s="10">
        <f t="shared" si="1"/>
        <v>0</v>
      </c>
    </row>
    <row r="40" spans="1:13" s="9" customFormat="1" ht="15">
      <c r="A40" s="16">
        <f>SUBTOTAL(3,$C$6:C40)</f>
        <v>35</v>
      </c>
      <c r="B40" s="40" t="s">
        <v>137</v>
      </c>
      <c r="C40" s="41" t="s">
        <v>138</v>
      </c>
      <c r="D40" s="14"/>
      <c r="E40" s="13" t="s">
        <v>0</v>
      </c>
      <c r="F40" s="31"/>
      <c r="G40" s="31"/>
      <c r="H40" s="31"/>
      <c r="I40" s="26">
        <v>5</v>
      </c>
      <c r="J40" s="12"/>
      <c r="K40" s="10">
        <f t="shared" si="0"/>
        <v>0</v>
      </c>
      <c r="L40" s="11">
        <v>0.23</v>
      </c>
      <c r="M40" s="10">
        <f t="shared" si="1"/>
        <v>0</v>
      </c>
    </row>
    <row r="41" spans="1:13" s="9" customFormat="1" ht="27.6">
      <c r="A41" s="16">
        <f>SUBTOTAL(3,$C$6:C41)</f>
        <v>36</v>
      </c>
      <c r="B41" s="40" t="s">
        <v>139</v>
      </c>
      <c r="C41" s="41" t="s">
        <v>184</v>
      </c>
      <c r="D41" s="14"/>
      <c r="E41" s="13" t="s">
        <v>0</v>
      </c>
      <c r="F41" s="31"/>
      <c r="G41" s="31"/>
      <c r="H41" s="31"/>
      <c r="I41" s="26">
        <v>10</v>
      </c>
      <c r="J41" s="12"/>
      <c r="K41" s="10">
        <f t="shared" si="0"/>
        <v>0</v>
      </c>
      <c r="L41" s="11">
        <v>0.23</v>
      </c>
      <c r="M41" s="10">
        <f t="shared" si="1"/>
        <v>0</v>
      </c>
    </row>
    <row r="42" spans="1:13" s="9" customFormat="1" ht="15">
      <c r="A42" s="16">
        <f>SUBTOTAL(3,$C$6:C42)</f>
        <v>37</v>
      </c>
      <c r="B42" s="40" t="s">
        <v>140</v>
      </c>
      <c r="C42" s="41" t="s">
        <v>141</v>
      </c>
      <c r="D42" s="14"/>
      <c r="E42" s="13" t="s">
        <v>0</v>
      </c>
      <c r="F42" s="31"/>
      <c r="G42" s="31"/>
      <c r="H42" s="31"/>
      <c r="I42" s="26">
        <v>5</v>
      </c>
      <c r="J42" s="12"/>
      <c r="K42" s="10">
        <f t="shared" si="0"/>
        <v>0</v>
      </c>
      <c r="L42" s="11">
        <v>0.23</v>
      </c>
      <c r="M42" s="10">
        <f t="shared" si="1"/>
        <v>0</v>
      </c>
    </row>
    <row r="43" spans="1:13" s="9" customFormat="1" ht="15">
      <c r="A43" s="16">
        <f>SUBTOTAL(3,$C$6:C43)</f>
        <v>38</v>
      </c>
      <c r="B43" s="13" t="s">
        <v>142</v>
      </c>
      <c r="C43" s="41" t="s">
        <v>143</v>
      </c>
      <c r="D43" s="14"/>
      <c r="E43" s="13" t="s">
        <v>0</v>
      </c>
      <c r="F43" s="31"/>
      <c r="G43" s="31"/>
      <c r="H43" s="31"/>
      <c r="I43" s="26">
        <v>10</v>
      </c>
      <c r="J43" s="12"/>
      <c r="K43" s="10">
        <f t="shared" si="0"/>
        <v>0</v>
      </c>
      <c r="L43" s="11">
        <v>0.23</v>
      </c>
      <c r="M43" s="10">
        <f t="shared" si="1"/>
        <v>0</v>
      </c>
    </row>
    <row r="44" spans="1:13" s="9" customFormat="1" ht="15">
      <c r="A44" s="16">
        <f>SUBTOTAL(3,$C$6:C44)</f>
        <v>39</v>
      </c>
      <c r="B44" s="13" t="s">
        <v>144</v>
      </c>
      <c r="C44" s="41" t="s">
        <v>145</v>
      </c>
      <c r="D44" s="14"/>
      <c r="E44" s="13" t="s">
        <v>0</v>
      </c>
      <c r="F44" s="29"/>
      <c r="G44" s="30"/>
      <c r="H44" s="30"/>
      <c r="I44" s="26">
        <v>20</v>
      </c>
      <c r="J44" s="12"/>
      <c r="K44" s="10">
        <f t="shared" si="0"/>
        <v>0</v>
      </c>
      <c r="L44" s="11">
        <v>0.23</v>
      </c>
      <c r="M44" s="10">
        <f t="shared" si="1"/>
        <v>0</v>
      </c>
    </row>
    <row r="45" spans="1:13" s="9" customFormat="1" ht="15">
      <c r="A45" s="16">
        <f>SUBTOTAL(3,$C$6:C45)</f>
        <v>40</v>
      </c>
      <c r="B45" s="13" t="s">
        <v>146</v>
      </c>
      <c r="C45" s="41" t="s">
        <v>147</v>
      </c>
      <c r="D45" s="14"/>
      <c r="E45" s="13" t="s">
        <v>0</v>
      </c>
      <c r="F45" s="29"/>
      <c r="G45" s="30"/>
      <c r="H45" s="30"/>
      <c r="I45" s="26">
        <v>10</v>
      </c>
      <c r="J45" s="12"/>
      <c r="K45" s="10">
        <f t="shared" si="0"/>
        <v>0</v>
      </c>
      <c r="L45" s="11">
        <v>0.23</v>
      </c>
      <c r="M45" s="10">
        <f t="shared" si="1"/>
        <v>0</v>
      </c>
    </row>
    <row r="46" spans="1:13" s="9" customFormat="1" ht="15">
      <c r="A46" s="16">
        <f>SUBTOTAL(3,$C$6:C46)</f>
        <v>41</v>
      </c>
      <c r="B46" s="13" t="s">
        <v>148</v>
      </c>
      <c r="C46" s="41" t="s">
        <v>149</v>
      </c>
      <c r="D46" s="14"/>
      <c r="E46" s="13" t="s">
        <v>0</v>
      </c>
      <c r="F46" s="29"/>
      <c r="G46" s="30"/>
      <c r="H46" s="30"/>
      <c r="I46" s="26">
        <v>10</v>
      </c>
      <c r="J46" s="12"/>
      <c r="K46" s="10">
        <f t="shared" si="0"/>
        <v>0</v>
      </c>
      <c r="L46" s="11">
        <v>0.23</v>
      </c>
      <c r="M46" s="10">
        <f t="shared" si="1"/>
        <v>0</v>
      </c>
    </row>
    <row r="47" spans="1:13" s="9" customFormat="1" ht="15">
      <c r="A47" s="16">
        <f>SUBTOTAL(3,$C$6:C47)</f>
        <v>42</v>
      </c>
      <c r="B47" s="13" t="s">
        <v>150</v>
      </c>
      <c r="C47" s="41" t="s">
        <v>151</v>
      </c>
      <c r="D47" s="14"/>
      <c r="E47" s="13" t="s">
        <v>0</v>
      </c>
      <c r="F47" s="29"/>
      <c r="G47" s="30"/>
      <c r="H47" s="30"/>
      <c r="I47" s="26">
        <v>5</v>
      </c>
      <c r="J47" s="12"/>
      <c r="K47" s="10">
        <f t="shared" si="0"/>
        <v>0</v>
      </c>
      <c r="L47" s="11">
        <v>0.23</v>
      </c>
      <c r="M47" s="10">
        <f t="shared" si="1"/>
        <v>0</v>
      </c>
    </row>
    <row r="48" spans="1:13" s="9" customFormat="1" ht="15">
      <c r="A48" s="16">
        <f>SUBTOTAL(3,$C$6:C48)</f>
        <v>43</v>
      </c>
      <c r="B48" s="40" t="s">
        <v>152</v>
      </c>
      <c r="C48" s="41" t="s">
        <v>153</v>
      </c>
      <c r="D48" s="14"/>
      <c r="E48" s="13" t="s">
        <v>0</v>
      </c>
      <c r="F48" s="31"/>
      <c r="G48" s="31"/>
      <c r="H48" s="31"/>
      <c r="I48" s="26">
        <v>10</v>
      </c>
      <c r="J48" s="12"/>
      <c r="K48" s="10">
        <f t="shared" si="0"/>
        <v>0</v>
      </c>
      <c r="L48" s="11">
        <v>0.23</v>
      </c>
      <c r="M48" s="10">
        <f t="shared" si="1"/>
        <v>0</v>
      </c>
    </row>
    <row r="49" spans="1:13" s="9" customFormat="1" ht="15">
      <c r="A49" s="16">
        <f>SUBTOTAL(3,$C$6:C49)</f>
        <v>44</v>
      </c>
      <c r="B49" s="13" t="s">
        <v>154</v>
      </c>
      <c r="C49" s="41" t="s">
        <v>155</v>
      </c>
      <c r="D49" s="14" t="s">
        <v>156</v>
      </c>
      <c r="E49" s="13" t="s">
        <v>0</v>
      </c>
      <c r="F49" s="31"/>
      <c r="G49" s="31"/>
      <c r="H49" s="31"/>
      <c r="I49" s="26">
        <v>12</v>
      </c>
      <c r="J49" s="12"/>
      <c r="K49" s="10">
        <f t="shared" si="0"/>
        <v>0</v>
      </c>
      <c r="L49" s="11">
        <v>0.23</v>
      </c>
      <c r="M49" s="10">
        <f t="shared" si="1"/>
        <v>0</v>
      </c>
    </row>
    <row r="50" spans="1:13" s="9" customFormat="1" ht="15">
      <c r="A50" s="16">
        <f>SUBTOTAL(3,$C$6:C50)</f>
        <v>45</v>
      </c>
      <c r="B50" s="13" t="s">
        <v>157</v>
      </c>
      <c r="C50" s="41" t="s">
        <v>158</v>
      </c>
      <c r="D50" s="14"/>
      <c r="E50" s="13" t="s">
        <v>0</v>
      </c>
      <c r="F50" s="29"/>
      <c r="G50" s="30"/>
      <c r="H50" s="30"/>
      <c r="I50" s="26">
        <v>20</v>
      </c>
      <c r="J50" s="12"/>
      <c r="K50" s="10">
        <f t="shared" si="0"/>
        <v>0</v>
      </c>
      <c r="L50" s="11">
        <v>0.23</v>
      </c>
      <c r="M50" s="10">
        <f t="shared" si="1"/>
        <v>0</v>
      </c>
    </row>
    <row r="51" spans="1:13" s="9" customFormat="1" ht="15" customHeight="1">
      <c r="A51" s="32"/>
      <c r="B51" s="32"/>
      <c r="C51" s="33"/>
      <c r="D51" s="45"/>
      <c r="E51" s="49"/>
      <c r="F51" s="49"/>
      <c r="G51" s="49"/>
      <c r="H51" s="49"/>
      <c r="I51" s="49"/>
      <c r="J51" s="36" t="s">
        <v>15</v>
      </c>
      <c r="K51" s="35">
        <f>SUM(K6:K50)</f>
        <v>0</v>
      </c>
      <c r="L51" s="37" t="s">
        <v>16</v>
      </c>
      <c r="M51" s="35">
        <f>SUM(M6:M50)</f>
        <v>0</v>
      </c>
    </row>
    <row r="53" spans="1:13">
      <c r="M53" s="43"/>
    </row>
    <row r="54" spans="1:13">
      <c r="M54" s="44"/>
    </row>
  </sheetData>
  <autoFilter ref="A5:M51"/>
  <mergeCells count="2">
    <mergeCell ref="A1:M2"/>
    <mergeCell ref="E51:I51"/>
  </mergeCells>
  <conditionalFormatting sqref="D50">
    <cfRule type="duplicateValues" dxfId="71" priority="84"/>
  </conditionalFormatting>
  <conditionalFormatting sqref="G50">
    <cfRule type="duplicateValues" dxfId="70" priority="81"/>
  </conditionalFormatting>
  <conditionalFormatting sqref="D47">
    <cfRule type="duplicateValues" dxfId="69" priority="79"/>
  </conditionalFormatting>
  <conditionalFormatting sqref="D46">
    <cfRule type="duplicateValues" dxfId="68" priority="78"/>
  </conditionalFormatting>
  <conditionalFormatting sqref="D45">
    <cfRule type="duplicateValues" dxfId="67" priority="77"/>
  </conditionalFormatting>
  <conditionalFormatting sqref="D44">
    <cfRule type="duplicateValues" dxfId="66" priority="76"/>
  </conditionalFormatting>
  <conditionalFormatting sqref="D49">
    <cfRule type="duplicateValues" dxfId="65" priority="75"/>
  </conditionalFormatting>
  <conditionalFormatting sqref="G47">
    <cfRule type="duplicateValues" dxfId="64" priority="72"/>
  </conditionalFormatting>
  <conditionalFormatting sqref="G46">
    <cfRule type="duplicateValues" dxfId="63" priority="71"/>
  </conditionalFormatting>
  <conditionalFormatting sqref="G45">
    <cfRule type="duplicateValues" dxfId="62" priority="70"/>
  </conditionalFormatting>
  <conditionalFormatting sqref="G44">
    <cfRule type="duplicateValues" dxfId="61" priority="69"/>
  </conditionalFormatting>
  <conditionalFormatting sqref="D48">
    <cfRule type="duplicateValues" dxfId="60" priority="67"/>
  </conditionalFormatting>
  <conditionalFormatting sqref="D43">
    <cfRule type="duplicateValues" dxfId="59" priority="61"/>
  </conditionalFormatting>
  <conditionalFormatting sqref="D41">
    <cfRule type="duplicateValues" dxfId="58" priority="60"/>
  </conditionalFormatting>
  <conditionalFormatting sqref="D39">
    <cfRule type="duplicateValues" dxfId="57" priority="58"/>
  </conditionalFormatting>
  <conditionalFormatting sqref="D38">
    <cfRule type="duplicateValues" dxfId="56" priority="57"/>
  </conditionalFormatting>
  <conditionalFormatting sqref="D37">
    <cfRule type="duplicateValues" dxfId="55" priority="56"/>
  </conditionalFormatting>
  <conditionalFormatting sqref="G37">
    <cfRule type="duplicateValues" dxfId="54" priority="55"/>
  </conditionalFormatting>
  <conditionalFormatting sqref="D40">
    <cfRule type="duplicateValues" dxfId="53" priority="49"/>
  </conditionalFormatting>
  <conditionalFormatting sqref="D42">
    <cfRule type="duplicateValues" dxfId="52" priority="48"/>
  </conditionalFormatting>
  <conditionalFormatting sqref="D33">
    <cfRule type="duplicateValues" dxfId="51" priority="47"/>
  </conditionalFormatting>
  <conditionalFormatting sqref="D32">
    <cfRule type="duplicateValues" dxfId="50" priority="46"/>
  </conditionalFormatting>
  <conditionalFormatting sqref="D36">
    <cfRule type="duplicateValues" dxfId="49" priority="45"/>
  </conditionalFormatting>
  <conditionalFormatting sqref="D35">
    <cfRule type="duplicateValues" dxfId="48" priority="44"/>
  </conditionalFormatting>
  <conditionalFormatting sqref="D34">
    <cfRule type="duplicateValues" dxfId="47" priority="43"/>
  </conditionalFormatting>
  <conditionalFormatting sqref="G33">
    <cfRule type="duplicateValues" dxfId="46" priority="42"/>
  </conditionalFormatting>
  <conditionalFormatting sqref="G32">
    <cfRule type="duplicateValues" dxfId="45" priority="41"/>
  </conditionalFormatting>
  <conditionalFormatting sqref="D31">
    <cfRule type="duplicateValues" dxfId="44" priority="40"/>
  </conditionalFormatting>
  <conditionalFormatting sqref="D30">
    <cfRule type="duplicateValues" dxfId="43" priority="39"/>
  </conditionalFormatting>
  <conditionalFormatting sqref="D29">
    <cfRule type="duplicateValues" dxfId="42" priority="38"/>
  </conditionalFormatting>
  <conditionalFormatting sqref="G31">
    <cfRule type="duplicateValues" dxfId="41" priority="36"/>
  </conditionalFormatting>
  <conditionalFormatting sqref="G30">
    <cfRule type="duplicateValues" dxfId="40" priority="35"/>
  </conditionalFormatting>
  <conditionalFormatting sqref="G29">
    <cfRule type="duplicateValues" dxfId="39" priority="34"/>
  </conditionalFormatting>
  <conditionalFormatting sqref="D27">
    <cfRule type="duplicateValues" dxfId="38" priority="33"/>
  </conditionalFormatting>
  <conditionalFormatting sqref="D26">
    <cfRule type="duplicateValues" dxfId="37" priority="32"/>
  </conditionalFormatting>
  <conditionalFormatting sqref="D25">
    <cfRule type="duplicateValues" dxfId="36" priority="31"/>
  </conditionalFormatting>
  <conditionalFormatting sqref="G27">
    <cfRule type="duplicateValues" dxfId="35" priority="30"/>
  </conditionalFormatting>
  <conditionalFormatting sqref="G26">
    <cfRule type="duplicateValues" dxfId="34" priority="29"/>
  </conditionalFormatting>
  <conditionalFormatting sqref="G25">
    <cfRule type="duplicateValues" dxfId="33" priority="28"/>
  </conditionalFormatting>
  <conditionalFormatting sqref="D28">
    <cfRule type="duplicateValues" dxfId="32" priority="27"/>
  </conditionalFormatting>
  <conditionalFormatting sqref="D16">
    <cfRule type="duplicateValues" dxfId="31" priority="25"/>
  </conditionalFormatting>
  <conditionalFormatting sqref="D24">
    <cfRule type="duplicateValues" dxfId="30" priority="24"/>
  </conditionalFormatting>
  <conditionalFormatting sqref="D22">
    <cfRule type="duplicateValues" dxfId="29" priority="23"/>
  </conditionalFormatting>
  <conditionalFormatting sqref="D21">
    <cfRule type="duplicateValues" dxfId="28" priority="22"/>
  </conditionalFormatting>
  <conditionalFormatting sqref="D19">
    <cfRule type="duplicateValues" dxfId="27" priority="21"/>
  </conditionalFormatting>
  <conditionalFormatting sqref="D18">
    <cfRule type="duplicateValues" dxfId="26" priority="20"/>
  </conditionalFormatting>
  <conditionalFormatting sqref="D17">
    <cfRule type="duplicateValues" dxfId="25" priority="19"/>
  </conditionalFormatting>
  <conditionalFormatting sqref="G17">
    <cfRule type="duplicateValues" dxfId="24" priority="18"/>
  </conditionalFormatting>
  <conditionalFormatting sqref="G16">
    <cfRule type="duplicateValues" dxfId="23" priority="16"/>
  </conditionalFormatting>
  <conditionalFormatting sqref="D20">
    <cfRule type="duplicateValues" dxfId="22" priority="15"/>
  </conditionalFormatting>
  <conditionalFormatting sqref="D23">
    <cfRule type="duplicateValues" dxfId="21" priority="14"/>
  </conditionalFormatting>
  <conditionalFormatting sqref="D7">
    <cfRule type="duplicateValues" dxfId="20" priority="13"/>
  </conditionalFormatting>
  <conditionalFormatting sqref="D6">
    <cfRule type="duplicateValues" dxfId="19" priority="12"/>
  </conditionalFormatting>
  <conditionalFormatting sqref="D15">
    <cfRule type="duplicateValues" dxfId="18" priority="11"/>
  </conditionalFormatting>
  <conditionalFormatting sqref="D13">
    <cfRule type="duplicateValues" dxfId="17" priority="10"/>
  </conditionalFormatting>
  <conditionalFormatting sqref="D12">
    <cfRule type="duplicateValues" dxfId="16" priority="9"/>
  </conditionalFormatting>
  <conditionalFormatting sqref="D10">
    <cfRule type="duplicateValues" dxfId="15" priority="8"/>
  </conditionalFormatting>
  <conditionalFormatting sqref="D9">
    <cfRule type="duplicateValues" dxfId="14" priority="7"/>
  </conditionalFormatting>
  <conditionalFormatting sqref="D8">
    <cfRule type="duplicateValues" dxfId="13" priority="6"/>
  </conditionalFormatting>
  <conditionalFormatting sqref="G8">
    <cfRule type="duplicateValues" dxfId="12" priority="5"/>
  </conditionalFormatting>
  <conditionalFormatting sqref="G7">
    <cfRule type="duplicateValues" dxfId="11" priority="4"/>
  </conditionalFormatting>
  <conditionalFormatting sqref="G6">
    <cfRule type="duplicateValues" dxfId="10" priority="3"/>
  </conditionalFormatting>
  <conditionalFormatting sqref="D11">
    <cfRule type="duplicateValues" dxfId="9" priority="2"/>
  </conditionalFormatting>
  <conditionalFormatting sqref="D14">
    <cfRule type="duplicateValues" dxfId="8" priority="1"/>
  </conditionalFormatting>
  <pageMargins left="0.31496062992125984" right="0.19685039370078741" top="0.55118110236220474" bottom="0.55118110236220474" header="0" footer="0"/>
  <pageSetup paperSize="9" scale="68" fitToHeight="0" orientation="landscape" r:id="rId1"/>
  <headerFooter>
    <oddHeader>&amp;RZałącznik nr 1 - opis przedmiotu zamówienia</oddHeader>
    <oddFooter>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zoomScaleNormal="100" zoomScaleSheetLayoutView="100" workbookViewId="0">
      <pane ySplit="3" topLeftCell="A4" activePane="bottomLeft" state="frozen"/>
      <selection activeCell="C72" sqref="C72"/>
      <selection pane="bottomLeft" activeCell="J6" sqref="J6:J8"/>
    </sheetView>
  </sheetViews>
  <sheetFormatPr defaultColWidth="9.109375" defaultRowHeight="15.6"/>
  <cols>
    <col min="1" max="1" width="5.5546875" style="8" customWidth="1"/>
    <col min="2" max="2" width="16.44140625" style="6" customWidth="1"/>
    <col min="3" max="3" width="49.88671875" style="7" customWidth="1"/>
    <col min="4" max="4" width="18.6640625" style="6" customWidth="1"/>
    <col min="5" max="5" width="8.109375" style="4" customWidth="1"/>
    <col min="6" max="6" width="12.88671875" style="6" customWidth="1"/>
    <col min="7" max="7" width="14.88671875" style="6" customWidth="1"/>
    <col min="8" max="8" width="14.109375" style="6" customWidth="1"/>
    <col min="9" max="9" width="10.6640625" style="5" customWidth="1"/>
    <col min="10" max="10" width="14.6640625" style="4" bestFit="1" customWidth="1"/>
    <col min="11" max="11" width="18" style="4" bestFit="1" customWidth="1"/>
    <col min="12" max="12" width="9.109375" style="3" customWidth="1"/>
    <col min="13" max="13" width="16.109375" style="2" customWidth="1"/>
    <col min="14" max="16384" width="9.109375" style="1"/>
  </cols>
  <sheetData>
    <row r="1" spans="1:13" s="9" customFormat="1" ht="22.5" customHeight="1">
      <c r="A1" s="50" t="s">
        <v>159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9" customFormat="1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9" customFormat="1" ht="72">
      <c r="A3" s="24" t="s">
        <v>11</v>
      </c>
      <c r="B3" s="24" t="s">
        <v>10</v>
      </c>
      <c r="C3" s="24" t="s">
        <v>9</v>
      </c>
      <c r="D3" s="24" t="s">
        <v>8</v>
      </c>
      <c r="E3" s="24" t="s">
        <v>7</v>
      </c>
      <c r="F3" s="24" t="s">
        <v>12</v>
      </c>
      <c r="G3" s="24" t="s">
        <v>13</v>
      </c>
      <c r="H3" s="28" t="s">
        <v>14</v>
      </c>
      <c r="I3" s="24" t="s">
        <v>6</v>
      </c>
      <c r="J3" s="25" t="s">
        <v>5</v>
      </c>
      <c r="K3" s="24" t="s">
        <v>4</v>
      </c>
      <c r="L3" s="24" t="s">
        <v>3</v>
      </c>
      <c r="M3" s="24" t="s">
        <v>2</v>
      </c>
    </row>
    <row r="4" spans="1:13" s="9" customFormat="1" ht="12.7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</row>
    <row r="5" spans="1:13" s="17" customFormat="1" ht="44.25" customHeight="1">
      <c r="A5" s="22" t="s">
        <v>1</v>
      </c>
      <c r="B5" s="21" t="s">
        <v>172</v>
      </c>
      <c r="C5" s="20" t="s">
        <v>160</v>
      </c>
      <c r="D5" s="19"/>
      <c r="E5" s="18"/>
      <c r="F5" s="39"/>
      <c r="G5" s="39"/>
      <c r="H5" s="39"/>
      <c r="I5" s="18"/>
      <c r="J5" s="18"/>
      <c r="K5" s="18"/>
      <c r="L5" s="18"/>
      <c r="M5" s="18"/>
    </row>
    <row r="6" spans="1:13" s="9" customFormat="1" ht="18" customHeight="1">
      <c r="A6" s="16">
        <f>SUBTOTAL(3,$C$6:C6)</f>
        <v>1</v>
      </c>
      <c r="B6" s="13" t="s">
        <v>161</v>
      </c>
      <c r="C6" s="15" t="s">
        <v>162</v>
      </c>
      <c r="D6" s="14"/>
      <c r="E6" s="13" t="s">
        <v>0</v>
      </c>
      <c r="F6" s="29"/>
      <c r="G6" s="30"/>
      <c r="H6" s="30"/>
      <c r="I6" s="26">
        <v>134</v>
      </c>
      <c r="J6" s="12"/>
      <c r="K6" s="10">
        <f t="shared" ref="K6:K8" si="0">I6*J6</f>
        <v>0</v>
      </c>
      <c r="L6" s="11">
        <v>0.23</v>
      </c>
      <c r="M6" s="10">
        <f t="shared" ref="M6:M8" si="1">K6+ROUND(K6*L6,2)</f>
        <v>0</v>
      </c>
    </row>
    <row r="7" spans="1:13" s="9" customFormat="1" ht="15">
      <c r="A7" s="16">
        <f>SUBTOTAL(3,$C$6:C7)</f>
        <v>2</v>
      </c>
      <c r="B7" s="13" t="s">
        <v>163</v>
      </c>
      <c r="C7" s="15" t="s">
        <v>164</v>
      </c>
      <c r="D7" s="14"/>
      <c r="E7" s="13" t="s">
        <v>0</v>
      </c>
      <c r="F7" s="29"/>
      <c r="G7" s="30"/>
      <c r="H7" s="30"/>
      <c r="I7" s="26">
        <v>17</v>
      </c>
      <c r="J7" s="12"/>
      <c r="K7" s="10">
        <f t="shared" si="0"/>
        <v>0</v>
      </c>
      <c r="L7" s="11">
        <v>0.23</v>
      </c>
      <c r="M7" s="10">
        <f t="shared" si="1"/>
        <v>0</v>
      </c>
    </row>
    <row r="8" spans="1:13" s="9" customFormat="1" ht="15">
      <c r="A8" s="16">
        <f>SUBTOTAL(3,$C$6:C8)</f>
        <v>3</v>
      </c>
      <c r="B8" s="13" t="s">
        <v>165</v>
      </c>
      <c r="C8" s="15" t="s">
        <v>166</v>
      </c>
      <c r="D8" s="14"/>
      <c r="E8" s="13" t="s">
        <v>0</v>
      </c>
      <c r="F8" s="29"/>
      <c r="G8" s="30"/>
      <c r="H8" s="30"/>
      <c r="I8" s="26">
        <v>10</v>
      </c>
      <c r="J8" s="12"/>
      <c r="K8" s="10">
        <f t="shared" si="0"/>
        <v>0</v>
      </c>
      <c r="L8" s="11">
        <v>0.23</v>
      </c>
      <c r="M8" s="10">
        <f t="shared" si="1"/>
        <v>0</v>
      </c>
    </row>
    <row r="9" spans="1:13" s="9" customFormat="1" ht="15" customHeight="1">
      <c r="A9" s="32"/>
      <c r="B9" s="32"/>
      <c r="C9" s="33"/>
      <c r="D9" s="42"/>
      <c r="E9" s="49"/>
      <c r="F9" s="49"/>
      <c r="G9" s="49"/>
      <c r="H9" s="49"/>
      <c r="I9" s="49"/>
      <c r="J9" s="36" t="s">
        <v>15</v>
      </c>
      <c r="K9" s="35">
        <f>SUM(K6:K8)</f>
        <v>0</v>
      </c>
      <c r="L9" s="37" t="s">
        <v>16</v>
      </c>
      <c r="M9" s="35">
        <f>SUM(M6:M8)</f>
        <v>0</v>
      </c>
    </row>
    <row r="12" spans="1:13">
      <c r="M12" s="44"/>
    </row>
  </sheetData>
  <mergeCells count="2">
    <mergeCell ref="A1:M2"/>
    <mergeCell ref="E9:I9"/>
  </mergeCells>
  <conditionalFormatting sqref="D6 D8">
    <cfRule type="duplicateValues" dxfId="7" priority="3"/>
  </conditionalFormatting>
  <conditionalFormatting sqref="G6 G8">
    <cfRule type="duplicateValues" dxfId="6" priority="4"/>
  </conditionalFormatting>
  <conditionalFormatting sqref="D7">
    <cfRule type="duplicateValues" dxfId="5" priority="1"/>
  </conditionalFormatting>
  <conditionalFormatting sqref="G7">
    <cfRule type="duplicateValues" dxfId="4" priority="2"/>
  </conditionalFormatting>
  <pageMargins left="0.31496062992125984" right="0.19685039370078741" top="0.55118110236220474" bottom="0.55118110236220474" header="0" footer="0"/>
  <pageSetup paperSize="9" scale="68" fitToHeight="0" orientation="landscape" r:id="rId1"/>
  <headerFooter>
    <oddHeader>&amp;R&amp;"-,Pogrubiony"&amp;12Załącznik nr 1 - opis przedmiotu zamówienia</oddHeader>
    <oddFooter>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view="pageBreakPreview" zoomScaleNormal="100" zoomScaleSheetLayoutView="100" workbookViewId="0">
      <pane ySplit="3" topLeftCell="A4" activePane="bottomLeft" state="frozen"/>
      <selection activeCell="C72" sqref="C72"/>
      <selection pane="bottomLeft" activeCell="C19" sqref="C19"/>
    </sheetView>
  </sheetViews>
  <sheetFormatPr defaultColWidth="9.109375" defaultRowHeight="15.6"/>
  <cols>
    <col min="1" max="1" width="5.5546875" style="8" customWidth="1"/>
    <col min="2" max="2" width="16.44140625" style="6" customWidth="1"/>
    <col min="3" max="3" width="49.88671875" style="7" customWidth="1"/>
    <col min="4" max="4" width="18.6640625" style="6" customWidth="1"/>
    <col min="5" max="5" width="8.109375" style="4" customWidth="1"/>
    <col min="6" max="6" width="12.88671875" style="6" customWidth="1"/>
    <col min="7" max="7" width="14.88671875" style="6" customWidth="1"/>
    <col min="8" max="8" width="14.109375" style="6" customWidth="1"/>
    <col min="9" max="9" width="10.6640625" style="5" customWidth="1"/>
    <col min="10" max="10" width="14.6640625" style="4" bestFit="1" customWidth="1"/>
    <col min="11" max="11" width="18" style="4" bestFit="1" customWidth="1"/>
    <col min="12" max="12" width="9.109375" style="3" customWidth="1"/>
    <col min="13" max="13" width="16.109375" style="2" customWidth="1"/>
    <col min="14" max="16384" width="9.109375" style="1"/>
  </cols>
  <sheetData>
    <row r="1" spans="1:13" s="9" customFormat="1" ht="22.5" customHeight="1">
      <c r="A1" s="50" t="s">
        <v>173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9" customFormat="1" ht="18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s="9" customFormat="1" ht="72">
      <c r="A3" s="24" t="s">
        <v>11</v>
      </c>
      <c r="B3" s="24" t="s">
        <v>10</v>
      </c>
      <c r="C3" s="24" t="s">
        <v>9</v>
      </c>
      <c r="D3" s="24" t="s">
        <v>8</v>
      </c>
      <c r="E3" s="24" t="s">
        <v>7</v>
      </c>
      <c r="F3" s="24" t="s">
        <v>12</v>
      </c>
      <c r="G3" s="24" t="s">
        <v>13</v>
      </c>
      <c r="H3" s="28" t="s">
        <v>14</v>
      </c>
      <c r="I3" s="24" t="s">
        <v>6</v>
      </c>
      <c r="J3" s="25" t="s">
        <v>5</v>
      </c>
      <c r="K3" s="24" t="s">
        <v>4</v>
      </c>
      <c r="L3" s="24" t="s">
        <v>3</v>
      </c>
      <c r="M3" s="24" t="s">
        <v>2</v>
      </c>
    </row>
    <row r="4" spans="1:13" s="9" customFormat="1" ht="12.75" customHeight="1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  <c r="J4" s="23">
        <v>10</v>
      </c>
      <c r="K4" s="23">
        <v>11</v>
      </c>
      <c r="L4" s="23">
        <v>12</v>
      </c>
      <c r="M4" s="23">
        <v>13</v>
      </c>
    </row>
    <row r="5" spans="1:13" s="17" customFormat="1" ht="44.25" customHeight="1">
      <c r="A5" s="22" t="s">
        <v>1</v>
      </c>
      <c r="B5" s="21" t="s">
        <v>177</v>
      </c>
      <c r="C5" s="20" t="s">
        <v>176</v>
      </c>
      <c r="D5" s="19"/>
      <c r="E5" s="18"/>
      <c r="F5" s="39"/>
      <c r="G5" s="39"/>
      <c r="H5" s="39"/>
      <c r="I5" s="18"/>
      <c r="J5" s="18"/>
      <c r="K5" s="18"/>
      <c r="L5" s="18"/>
      <c r="M5" s="18"/>
    </row>
    <row r="6" spans="1:13" s="9" customFormat="1" ht="15">
      <c r="A6" s="16">
        <v>1</v>
      </c>
      <c r="B6" s="13" t="s">
        <v>167</v>
      </c>
      <c r="C6" s="15" t="s">
        <v>168</v>
      </c>
      <c r="D6" s="14"/>
      <c r="E6" s="13" t="s">
        <v>0</v>
      </c>
      <c r="F6" s="29"/>
      <c r="G6" s="30"/>
      <c r="H6" s="30"/>
      <c r="I6" s="26">
        <v>60</v>
      </c>
      <c r="J6" s="12"/>
      <c r="K6" s="10">
        <f t="shared" ref="K6:K7" si="0">I6*J6</f>
        <v>0</v>
      </c>
      <c r="L6" s="11">
        <v>0.23</v>
      </c>
      <c r="M6" s="10">
        <f t="shared" ref="M6:M7" si="1">K6+ROUND(K6*L6,2)</f>
        <v>0</v>
      </c>
    </row>
    <row r="7" spans="1:13" s="9" customFormat="1" ht="15">
      <c r="A7" s="16">
        <v>2</v>
      </c>
      <c r="B7" s="13" t="s">
        <v>169</v>
      </c>
      <c r="C7" s="15" t="s">
        <v>170</v>
      </c>
      <c r="D7" s="14" t="s">
        <v>171</v>
      </c>
      <c r="E7" s="13" t="s">
        <v>0</v>
      </c>
      <c r="F7" s="29"/>
      <c r="G7" s="30"/>
      <c r="H7" s="30"/>
      <c r="I7" s="26">
        <v>120</v>
      </c>
      <c r="J7" s="12"/>
      <c r="K7" s="10">
        <f t="shared" si="0"/>
        <v>0</v>
      </c>
      <c r="L7" s="11">
        <v>0.23</v>
      </c>
      <c r="M7" s="10">
        <f t="shared" si="1"/>
        <v>0</v>
      </c>
    </row>
    <row r="8" spans="1:13" s="9" customFormat="1" ht="15" customHeight="1">
      <c r="A8" s="32"/>
      <c r="B8" s="32"/>
      <c r="C8" s="33"/>
      <c r="D8" s="42"/>
      <c r="E8" s="49"/>
      <c r="F8" s="49"/>
      <c r="G8" s="49"/>
      <c r="H8" s="49"/>
      <c r="I8" s="49"/>
      <c r="J8" s="36" t="s">
        <v>15</v>
      </c>
      <c r="K8" s="35">
        <f>SUM(K6:K7)</f>
        <v>0</v>
      </c>
      <c r="L8" s="37" t="s">
        <v>16</v>
      </c>
      <c r="M8" s="35">
        <f>SUM(M6:M7)</f>
        <v>0</v>
      </c>
    </row>
    <row r="11" spans="1:13">
      <c r="M11" s="44"/>
    </row>
  </sheetData>
  <autoFilter ref="A5:M8"/>
  <mergeCells count="2">
    <mergeCell ref="A1:M2"/>
    <mergeCell ref="E8:I8"/>
  </mergeCells>
  <conditionalFormatting sqref="D7">
    <cfRule type="duplicateValues" dxfId="3" priority="6"/>
  </conditionalFormatting>
  <conditionalFormatting sqref="G7">
    <cfRule type="duplicateValues" dxfId="2" priority="5"/>
  </conditionalFormatting>
  <conditionalFormatting sqref="D6">
    <cfRule type="duplicateValues" dxfId="1" priority="4"/>
  </conditionalFormatting>
  <conditionalFormatting sqref="G6">
    <cfRule type="duplicateValues" dxfId="0" priority="3"/>
  </conditionalFormatting>
  <pageMargins left="0.31496062992125984" right="0.19685039370078741" top="0.55118110236220474" bottom="0.55118110236220474" header="0" footer="0"/>
  <pageSetup paperSize="9" scale="68" fitToHeight="0" orientation="landscape" r:id="rId1"/>
  <headerFooter>
    <oddHeader>&amp;R&amp;"-,Pogrubiony"&amp;12Załącznik nr 1 - opis przedmiotu zamówienia</oddHeader>
    <oddFooter>&amp;RStrona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C5CAB22-0CB1-4E38-8BFE-1B06F2281F5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Zadanie nr 1</vt:lpstr>
      <vt:lpstr>Zadanie nr 2</vt:lpstr>
      <vt:lpstr>Zadanie nr 3</vt:lpstr>
      <vt:lpstr>Zadanie nr 4</vt:lpstr>
      <vt:lpstr>Zadanie nr 5</vt:lpstr>
      <vt:lpstr>'Zadanie nr 3'!Obszar_wydruku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Biernacki Robert</dc:creator>
  <cp:lastModifiedBy>BIERNACKI Robert</cp:lastModifiedBy>
  <cp:lastPrinted>2020-03-13T06:33:41Z</cp:lastPrinted>
  <dcterms:created xsi:type="dcterms:W3CDTF">2019-01-02T10:44:59Z</dcterms:created>
  <dcterms:modified xsi:type="dcterms:W3CDTF">2022-04-07T11:22:57Z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c2567672-6673-4c0c-b9e1-7ae310acc477</vt:lpwstr>
  </property>
  <property fmtid="{D5CDD505-2E9C-101B-9397-08002B2CF9AE}" pid="3" name="bjSaver">
    <vt:lpwstr>R9LhRg3GBZY8RiAuNPTT9TILhTrRgTz3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