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A0476F32-E3B1-41CE-A365-434C9294D4DF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MIĘSO I PRODUKTY MIĘSNE" sheetId="1" r:id="rId1"/>
    <sheet name="RÓŻNE ARTYKUŁY ŻYWNOŚCIOWE" sheetId="2" r:id="rId2"/>
    <sheet name="PRODUKTY MLECZARSKIE" sheetId="3" r:id="rId3"/>
    <sheet name="WARZYWA I OWOCE ŚWIEŻE" sheetId="4" r:id="rId4"/>
    <sheet name="PIECZYWO, WYROBY PIEKARSKIE" sheetId="5" r:id="rId5"/>
    <sheet name="MROŻONE WARZYWA, OWOCE ORAZ RYB" sheetId="6" r:id="rId6"/>
    <sheet name="JAJA" sheetId="7" r:id="rId7"/>
    <sheet name="Garmażerka" sheetId="10" r:id="rId8"/>
    <sheet name="RAZEM FORMULARZ CENOWY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K17" i="4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3" i="2"/>
  <c r="H114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H32" i="2" s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H56" i="2" s="1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H97" i="2" s="1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H112" i="2" s="1"/>
  <c r="G113" i="2"/>
  <c r="G114" i="2"/>
  <c r="G115" i="2"/>
  <c r="H115" i="2" s="1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F7" i="2"/>
  <c r="H7" i="2" s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6" i="2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22" i="1"/>
  <c r="I8" i="1"/>
  <c r="I9" i="1"/>
  <c r="I10" i="1"/>
  <c r="I11" i="1"/>
  <c r="I12" i="1"/>
  <c r="I13" i="1"/>
  <c r="I14" i="1"/>
  <c r="I15" i="1"/>
  <c r="I16" i="1"/>
  <c r="J16" i="1" s="1"/>
  <c r="I17" i="1"/>
  <c r="J17" i="1" s="1"/>
  <c r="I18" i="1"/>
  <c r="J18" i="1" s="1"/>
  <c r="I19" i="1"/>
  <c r="J8" i="1"/>
  <c r="J9" i="1"/>
  <c r="J10" i="1"/>
  <c r="J11" i="1"/>
  <c r="J12" i="1"/>
  <c r="J13" i="1"/>
  <c r="J14" i="1"/>
  <c r="J15" i="1"/>
  <c r="J19" i="1"/>
  <c r="G6" i="2" l="1"/>
  <c r="H6" i="2" s="1"/>
  <c r="I22" i="1"/>
  <c r="J22" i="1" s="1"/>
  <c r="H8" i="1" l="1"/>
  <c r="H9" i="1"/>
  <c r="H10" i="1"/>
  <c r="H11" i="1"/>
  <c r="H12" i="1"/>
  <c r="H13" i="1"/>
  <c r="H14" i="1"/>
  <c r="H15" i="1"/>
  <c r="H16" i="1"/>
  <c r="H17" i="1"/>
  <c r="H18" i="1"/>
  <c r="H19" i="1"/>
  <c r="H7" i="1"/>
  <c r="G16" i="10"/>
  <c r="G17" i="10"/>
  <c r="G18" i="10"/>
  <c r="H18" i="10" s="1"/>
  <c r="I18" i="10" s="1"/>
  <c r="J18" i="10" s="1"/>
  <c r="G19" i="10"/>
  <c r="H19" i="10" s="1"/>
  <c r="G20" i="10"/>
  <c r="G21" i="10"/>
  <c r="G22" i="10"/>
  <c r="G23" i="10"/>
  <c r="G24" i="10"/>
  <c r="G15" i="10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8" i="5"/>
  <c r="I17" i="4"/>
  <c r="I41" i="4"/>
  <c r="I54" i="4"/>
  <c r="J54" i="4" s="1"/>
  <c r="I56" i="4"/>
  <c r="J56" i="4" s="1"/>
  <c r="K56" i="4" s="1"/>
  <c r="I62" i="4"/>
  <c r="J62" i="4" s="1"/>
  <c r="H32" i="3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8" i="6"/>
  <c r="H23" i="5"/>
  <c r="G31" i="5"/>
  <c r="H11" i="5"/>
  <c r="I66" i="4"/>
  <c r="I63" i="4"/>
  <c r="J63" i="4" s="1"/>
  <c r="K63" i="4" s="1"/>
  <c r="H21" i="3"/>
  <c r="I21" i="3" s="1"/>
  <c r="I7" i="1" l="1"/>
  <c r="J7" i="1" s="1"/>
  <c r="I23" i="5"/>
  <c r="J23" i="5" s="1"/>
  <c r="I32" i="3"/>
  <c r="J32" i="3" s="1"/>
  <c r="I19" i="10"/>
  <c r="J19" i="10"/>
  <c r="I11" i="5"/>
  <c r="J11" i="5" s="1"/>
  <c r="J41" i="4"/>
  <c r="K41" i="4" s="1"/>
  <c r="K54" i="4"/>
  <c r="J66" i="4"/>
  <c r="K66" i="4" s="1"/>
  <c r="K62" i="4"/>
  <c r="J21" i="3"/>
  <c r="H17" i="10" l="1"/>
  <c r="H20" i="10"/>
  <c r="H21" i="10"/>
  <c r="H22" i="10"/>
  <c r="H23" i="10"/>
  <c r="H24" i="10"/>
  <c r="I17" i="10"/>
  <c r="J17" i="10" s="1"/>
  <c r="I20" i="10"/>
  <c r="J20" i="10" s="1"/>
  <c r="I21" i="10"/>
  <c r="J21" i="10" s="1"/>
  <c r="I22" i="10"/>
  <c r="J22" i="10" s="1"/>
  <c r="I23" i="10"/>
  <c r="J23" i="10" s="1"/>
  <c r="H10" i="6"/>
  <c r="I10" i="6" s="1"/>
  <c r="J10" i="6" s="1"/>
  <c r="H9" i="6"/>
  <c r="H34" i="6"/>
  <c r="I34" i="6" s="1"/>
  <c r="J34" i="6" s="1"/>
  <c r="H31" i="6"/>
  <c r="H24" i="6"/>
  <c r="I24" i="6" s="1"/>
  <c r="H22" i="6"/>
  <c r="I22" i="6" s="1"/>
  <c r="H21" i="6"/>
  <c r="I21" i="6" s="1"/>
  <c r="J21" i="6" s="1"/>
  <c r="H20" i="6"/>
  <c r="I20" i="6" s="1"/>
  <c r="J20" i="6" s="1"/>
  <c r="H18" i="6"/>
  <c r="I18" i="6" s="1"/>
  <c r="J18" i="6" s="1"/>
  <c r="I9" i="6"/>
  <c r="J9" i="6" s="1"/>
  <c r="H18" i="5"/>
  <c r="I18" i="5" s="1"/>
  <c r="H31" i="5"/>
  <c r="H30" i="5"/>
  <c r="I30" i="5" s="1"/>
  <c r="H29" i="5"/>
  <c r="H27" i="5"/>
  <c r="I27" i="5" s="1"/>
  <c r="H26" i="5"/>
  <c r="I26" i="5" s="1"/>
  <c r="I42" i="4"/>
  <c r="J42" i="4" s="1"/>
  <c r="I43" i="4"/>
  <c r="J43" i="4" s="1"/>
  <c r="I44" i="4"/>
  <c r="J44" i="4" s="1"/>
  <c r="I28" i="4"/>
  <c r="J28" i="4" s="1"/>
  <c r="H30" i="3"/>
  <c r="I30" i="3" s="1"/>
  <c r="H37" i="3"/>
  <c r="I37" i="3" s="1"/>
  <c r="H36" i="3"/>
  <c r="I36" i="3" s="1"/>
  <c r="H35" i="3"/>
  <c r="I35" i="3" s="1"/>
  <c r="H33" i="3"/>
  <c r="I33" i="3" s="1"/>
  <c r="H31" i="3"/>
  <c r="I31" i="3" s="1"/>
  <c r="H28" i="3"/>
  <c r="I28" i="3" s="1"/>
  <c r="H22" i="3"/>
  <c r="I22" i="3" s="1"/>
  <c r="J30" i="5" l="1"/>
  <c r="J27" i="5"/>
  <c r="J26" i="5"/>
  <c r="J18" i="5"/>
  <c r="I31" i="5"/>
  <c r="J31" i="5" s="1"/>
  <c r="I29" i="5"/>
  <c r="J29" i="5" s="1"/>
  <c r="J30" i="3"/>
  <c r="F145" i="2"/>
  <c r="K43" i="4"/>
  <c r="I31" i="6"/>
  <c r="J31" i="6" s="1"/>
  <c r="J24" i="6"/>
  <c r="J22" i="6"/>
  <c r="K44" i="4"/>
  <c r="K42" i="4"/>
  <c r="K28" i="4"/>
  <c r="J31" i="3"/>
  <c r="J35" i="3"/>
  <c r="J37" i="3"/>
  <c r="J36" i="3"/>
  <c r="J33" i="3"/>
  <c r="J28" i="3"/>
  <c r="J22" i="3"/>
  <c r="H36" i="6"/>
  <c r="I36" i="6" s="1"/>
  <c r="H145" i="2" l="1"/>
  <c r="G145" i="2"/>
  <c r="I12" i="4"/>
  <c r="J12" i="4" s="1"/>
  <c r="K12" i="4" l="1"/>
  <c r="F37" i="1" l="1"/>
  <c r="F20" i="1" l="1"/>
  <c r="I8" i="4" l="1"/>
  <c r="J8" i="4" s="1"/>
  <c r="C7" i="8" l="1"/>
  <c r="K8" i="4"/>
  <c r="H8" i="3" l="1"/>
  <c r="I8" i="3" s="1"/>
  <c r="H27" i="3"/>
  <c r="I27" i="3" s="1"/>
  <c r="I58" i="4"/>
  <c r="J58" i="4" s="1"/>
  <c r="I45" i="4"/>
  <c r="J45" i="4" s="1"/>
  <c r="I33" i="4"/>
  <c r="J33" i="4" s="1"/>
  <c r="K58" i="4" l="1"/>
  <c r="K33" i="4"/>
  <c r="J27" i="3"/>
  <c r="J8" i="3"/>
  <c r="K45" i="4"/>
  <c r="H21" i="5"/>
  <c r="I21" i="5" s="1"/>
  <c r="H17" i="5"/>
  <c r="I17" i="5" s="1"/>
  <c r="J21" i="5" l="1"/>
  <c r="J17" i="5"/>
  <c r="D7" i="8" l="1"/>
  <c r="H19" i="3" l="1"/>
  <c r="I19" i="3" s="1"/>
  <c r="H18" i="3"/>
  <c r="I18" i="3" s="1"/>
  <c r="H20" i="3"/>
  <c r="I20" i="3" s="1"/>
  <c r="H25" i="3"/>
  <c r="I25" i="3" s="1"/>
  <c r="J18" i="3" l="1"/>
  <c r="J20" i="3"/>
  <c r="J25" i="3"/>
  <c r="J19" i="3"/>
  <c r="J36" i="6" l="1"/>
  <c r="H27" i="6"/>
  <c r="I27" i="6" s="1"/>
  <c r="H28" i="6"/>
  <c r="I28" i="6" s="1"/>
  <c r="H35" i="6"/>
  <c r="I35" i="6" s="1"/>
  <c r="J27" i="6" l="1"/>
  <c r="J35" i="6"/>
  <c r="J28" i="6"/>
  <c r="I24" i="10"/>
  <c r="J24" i="10" s="1"/>
  <c r="H15" i="5" l="1"/>
  <c r="I15" i="5" s="1"/>
  <c r="J15" i="5" l="1"/>
  <c r="H8" i="5" l="1"/>
  <c r="I8" i="5" s="1"/>
  <c r="J8" i="5" l="1"/>
  <c r="H25" i="5"/>
  <c r="I25" i="5" s="1"/>
  <c r="J25" i="5" l="1"/>
  <c r="I24" i="4"/>
  <c r="J24" i="4" s="1"/>
  <c r="I38" i="4"/>
  <c r="J38" i="4" s="1"/>
  <c r="K38" i="4" l="1"/>
  <c r="K24" i="4"/>
  <c r="H17" i="3" l="1"/>
  <c r="I17" i="3" s="1"/>
  <c r="H24" i="3"/>
  <c r="I24" i="3" s="1"/>
  <c r="H29" i="3"/>
  <c r="I29" i="3" s="1"/>
  <c r="H26" i="3"/>
  <c r="I26" i="3" s="1"/>
  <c r="H14" i="3"/>
  <c r="I14" i="3" s="1"/>
  <c r="J24" i="3" l="1"/>
  <c r="J29" i="3"/>
  <c r="J26" i="3"/>
  <c r="J14" i="3"/>
  <c r="J17" i="3"/>
  <c r="H20" i="5" l="1"/>
  <c r="I20" i="5" s="1"/>
  <c r="H16" i="10" l="1"/>
  <c r="I16" i="10" s="1"/>
  <c r="J16" i="10" l="1"/>
  <c r="I23" i="4" l="1"/>
  <c r="J23" i="4" s="1"/>
  <c r="I14" i="4"/>
  <c r="J14" i="4" s="1"/>
  <c r="I22" i="4"/>
  <c r="J22" i="4" s="1"/>
  <c r="H28" i="5"/>
  <c r="I28" i="5" s="1"/>
  <c r="K22" i="4" l="1"/>
  <c r="K23" i="4"/>
  <c r="K14" i="4"/>
  <c r="J28" i="5"/>
  <c r="I15" i="4"/>
  <c r="J15" i="4" s="1"/>
  <c r="I37" i="4"/>
  <c r="J37" i="4" s="1"/>
  <c r="K15" i="4" l="1"/>
  <c r="K37" i="4"/>
  <c r="H15" i="10"/>
  <c r="I15" i="10" s="1"/>
  <c r="J20" i="5"/>
  <c r="H19" i="5"/>
  <c r="I19" i="5" s="1"/>
  <c r="H22" i="5"/>
  <c r="I22" i="5" s="1"/>
  <c r="I69" i="4"/>
  <c r="J69" i="4" s="1"/>
  <c r="I68" i="4"/>
  <c r="J68" i="4" s="1"/>
  <c r="I67" i="4"/>
  <c r="J67" i="4" s="1"/>
  <c r="I65" i="4"/>
  <c r="J65" i="4" s="1"/>
  <c r="I59" i="4"/>
  <c r="J59" i="4" s="1"/>
  <c r="I47" i="4"/>
  <c r="J47" i="4" s="1"/>
  <c r="I40" i="4"/>
  <c r="J40" i="4" s="1"/>
  <c r="K67" i="4" l="1"/>
  <c r="J22" i="5"/>
  <c r="J19" i="5"/>
  <c r="K40" i="4"/>
  <c r="H25" i="10"/>
  <c r="C13" i="8" s="1"/>
  <c r="K65" i="4"/>
  <c r="K68" i="4"/>
  <c r="K47" i="4"/>
  <c r="K59" i="4"/>
  <c r="J15" i="10" l="1"/>
  <c r="J25" i="10" s="1"/>
  <c r="I25" i="10"/>
  <c r="K69" i="4"/>
  <c r="D13" i="8" l="1"/>
  <c r="H16" i="3"/>
  <c r="I16" i="3" s="1"/>
  <c r="H13" i="3"/>
  <c r="I13" i="3" s="1"/>
  <c r="H12" i="6"/>
  <c r="I12" i="6" s="1"/>
  <c r="J13" i="3" l="1"/>
  <c r="J16" i="3"/>
  <c r="H11" i="3"/>
  <c r="I11" i="3" s="1"/>
  <c r="J11" i="3" l="1"/>
  <c r="I10" i="7"/>
  <c r="J10" i="7" s="1"/>
  <c r="H25" i="6"/>
  <c r="I25" i="6" s="1"/>
  <c r="H26" i="6"/>
  <c r="I26" i="6" s="1"/>
  <c r="H29" i="6"/>
  <c r="I29" i="6" s="1"/>
  <c r="H30" i="6"/>
  <c r="I30" i="6" s="1"/>
  <c r="H32" i="6"/>
  <c r="I32" i="6" s="1"/>
  <c r="H33" i="6"/>
  <c r="I33" i="6" s="1"/>
  <c r="H11" i="6"/>
  <c r="I11" i="6" s="1"/>
  <c r="J12" i="6"/>
  <c r="H13" i="6"/>
  <c r="I13" i="6" s="1"/>
  <c r="H14" i="6"/>
  <c r="I14" i="6" s="1"/>
  <c r="H15" i="6"/>
  <c r="I15" i="6" s="1"/>
  <c r="H16" i="6"/>
  <c r="I16" i="6" s="1"/>
  <c r="H17" i="6"/>
  <c r="I17" i="6" s="1"/>
  <c r="H19" i="6"/>
  <c r="I19" i="6" s="1"/>
  <c r="H23" i="6"/>
  <c r="I23" i="6" s="1"/>
  <c r="H8" i="6"/>
  <c r="I8" i="6" s="1"/>
  <c r="H10" i="5"/>
  <c r="I10" i="5" s="1"/>
  <c r="H9" i="5"/>
  <c r="I9" i="5" s="1"/>
  <c r="H12" i="5"/>
  <c r="I12" i="5" s="1"/>
  <c r="H13" i="5"/>
  <c r="I13" i="5" s="1"/>
  <c r="H14" i="5"/>
  <c r="I14" i="5" s="1"/>
  <c r="H16" i="5"/>
  <c r="I16" i="5" s="1"/>
  <c r="H24" i="5"/>
  <c r="I24" i="5" s="1"/>
  <c r="I70" i="4"/>
  <c r="J70" i="4" s="1"/>
  <c r="I64" i="4"/>
  <c r="J64" i="4" s="1"/>
  <c r="I61" i="4"/>
  <c r="J61" i="4" s="1"/>
  <c r="I60" i="4"/>
  <c r="J60" i="4" s="1"/>
  <c r="I51" i="4"/>
  <c r="J51" i="4" s="1"/>
  <c r="I48" i="4"/>
  <c r="J48" i="4" s="1"/>
  <c r="I49" i="4"/>
  <c r="J49" i="4" s="1"/>
  <c r="I50" i="4"/>
  <c r="J50" i="4" s="1"/>
  <c r="I52" i="4"/>
  <c r="J52" i="4" s="1"/>
  <c r="I53" i="4"/>
  <c r="J53" i="4" s="1"/>
  <c r="I55" i="4"/>
  <c r="J55" i="4" s="1"/>
  <c r="I57" i="4"/>
  <c r="J57" i="4" s="1"/>
  <c r="I46" i="4"/>
  <c r="J46" i="4" s="1"/>
  <c r="I39" i="4"/>
  <c r="J39" i="4" s="1"/>
  <c r="I36" i="4"/>
  <c r="J36" i="4" s="1"/>
  <c r="I35" i="4"/>
  <c r="J35" i="4" s="1"/>
  <c r="I34" i="4"/>
  <c r="J34" i="4" s="1"/>
  <c r="I27" i="4"/>
  <c r="J27" i="4" s="1"/>
  <c r="I32" i="4"/>
  <c r="J32" i="4" s="1"/>
  <c r="I9" i="4"/>
  <c r="J9" i="4" s="1"/>
  <c r="I10" i="4"/>
  <c r="J10" i="4" s="1"/>
  <c r="I11" i="4"/>
  <c r="J11" i="4" s="1"/>
  <c r="I13" i="4"/>
  <c r="J13" i="4" s="1"/>
  <c r="I16" i="4"/>
  <c r="J16" i="4" s="1"/>
  <c r="I18" i="4"/>
  <c r="J18" i="4" s="1"/>
  <c r="I19" i="4"/>
  <c r="J19" i="4" s="1"/>
  <c r="I20" i="4"/>
  <c r="J20" i="4" s="1"/>
  <c r="I21" i="4"/>
  <c r="J21" i="4" s="1"/>
  <c r="I25" i="4"/>
  <c r="J25" i="4" s="1"/>
  <c r="I26" i="4"/>
  <c r="J26" i="4" s="1"/>
  <c r="I29" i="4"/>
  <c r="J29" i="4" s="1"/>
  <c r="I30" i="4"/>
  <c r="J30" i="4" s="1"/>
  <c r="I31" i="4"/>
  <c r="J31" i="4" s="1"/>
  <c r="H12" i="3"/>
  <c r="I12" i="3" s="1"/>
  <c r="H10" i="3"/>
  <c r="I10" i="3" s="1"/>
  <c r="H15" i="3"/>
  <c r="I15" i="3" s="1"/>
  <c r="H23" i="3"/>
  <c r="I23" i="3" s="1"/>
  <c r="H34" i="3"/>
  <c r="I34" i="3" s="1"/>
  <c r="H38" i="3"/>
  <c r="I38" i="3" s="1"/>
  <c r="H39" i="3"/>
  <c r="I39" i="3" s="1"/>
  <c r="H9" i="3"/>
  <c r="I9" i="3" s="1"/>
  <c r="K61" i="4" l="1"/>
  <c r="K60" i="4"/>
  <c r="K48" i="4"/>
  <c r="H37" i="6"/>
  <c r="C11" i="8" s="1"/>
  <c r="H32" i="5"/>
  <c r="C10" i="8" s="1"/>
  <c r="I71" i="4"/>
  <c r="C9" i="8" s="1"/>
  <c r="H40" i="3"/>
  <c r="C8" i="8" s="1"/>
  <c r="H37" i="1"/>
  <c r="J38" i="3"/>
  <c r="H20" i="1"/>
  <c r="J30" i="6"/>
  <c r="J10" i="5"/>
  <c r="I11" i="7"/>
  <c r="C12" i="8" s="1"/>
  <c r="J33" i="6"/>
  <c r="J32" i="6"/>
  <c r="J29" i="6"/>
  <c r="J26" i="6"/>
  <c r="J25" i="6"/>
  <c r="J23" i="6"/>
  <c r="J19" i="6"/>
  <c r="J17" i="6"/>
  <c r="J13" i="6"/>
  <c r="J14" i="6"/>
  <c r="J8" i="6"/>
  <c r="J11" i="7"/>
  <c r="I40" i="3"/>
  <c r="K13" i="4"/>
  <c r="K31" i="4"/>
  <c r="K11" i="4"/>
  <c r="K18" i="4"/>
  <c r="K16" i="4"/>
  <c r="K27" i="4"/>
  <c r="K32" i="4"/>
  <c r="K19" i="4"/>
  <c r="K70" i="4"/>
  <c r="K20" i="4"/>
  <c r="J39" i="3"/>
  <c r="K26" i="4"/>
  <c r="K9" i="4"/>
  <c r="K57" i="4"/>
  <c r="K50" i="4"/>
  <c r="J16" i="5"/>
  <c r="J12" i="5"/>
  <c r="J23" i="3"/>
  <c r="K55" i="4"/>
  <c r="K35" i="4"/>
  <c r="I32" i="5"/>
  <c r="K51" i="4"/>
  <c r="J15" i="3"/>
  <c r="K49" i="4"/>
  <c r="K30" i="4"/>
  <c r="K46" i="4"/>
  <c r="K53" i="4"/>
  <c r="J24" i="5"/>
  <c r="K10" i="4"/>
  <c r="K29" i="4"/>
  <c r="K25" i="4"/>
  <c r="K39" i="4"/>
  <c r="J9" i="5"/>
  <c r="K34" i="4"/>
  <c r="K36" i="4"/>
  <c r="K52" i="4"/>
  <c r="J71" i="4" l="1"/>
  <c r="I37" i="6"/>
  <c r="J16" i="6"/>
  <c r="I20" i="1"/>
  <c r="J13" i="5"/>
  <c r="H39" i="1"/>
  <c r="C6" i="8" s="1"/>
  <c r="C14" i="8" s="1"/>
  <c r="I37" i="1"/>
  <c r="K21" i="4"/>
  <c r="K10" i="7"/>
  <c r="K11" i="7" s="1"/>
  <c r="D12" i="8" s="1"/>
  <c r="J14" i="5"/>
  <c r="J10" i="3"/>
  <c r="J9" i="3"/>
  <c r="J11" i="6"/>
  <c r="K64" i="4"/>
  <c r="J34" i="3"/>
  <c r="J15" i="6"/>
  <c r="J12" i="3"/>
  <c r="J32" i="5" l="1"/>
  <c r="D10" i="8" s="1"/>
  <c r="J40" i="3"/>
  <c r="D8" i="8" s="1"/>
  <c r="J37" i="1"/>
  <c r="J37" i="6"/>
  <c r="D11" i="8" s="1"/>
  <c r="J20" i="1"/>
  <c r="K71" i="4"/>
  <c r="D9" i="8" s="1"/>
  <c r="I39" i="1"/>
  <c r="J39" i="1" l="1"/>
  <c r="D6" i="8" s="1"/>
  <c r="D14" i="8" s="1"/>
</calcChain>
</file>

<file path=xl/sharedStrings.xml><?xml version="1.0" encoding="utf-8"?>
<sst xmlns="http://schemas.openxmlformats.org/spreadsheetml/2006/main" count="1092" uniqueCount="517">
  <si>
    <t>Lp.</t>
  </si>
  <si>
    <t>Nazwa produktu spożywczego</t>
  </si>
  <si>
    <t>Jednostka miary</t>
  </si>
  <si>
    <t>Ilość szacunkowa</t>
  </si>
  <si>
    <t>MIĘSO</t>
  </si>
  <si>
    <t>Filet z indyka bez kości</t>
  </si>
  <si>
    <t>kg</t>
  </si>
  <si>
    <t>Filet z kurczaka bez kości</t>
  </si>
  <si>
    <t>Kurczak cały</t>
  </si>
  <si>
    <t>Łopatka wołowa bez kości</t>
  </si>
  <si>
    <t>Szponder wołowy</t>
  </si>
  <si>
    <t>WĘDLINY</t>
  </si>
  <si>
    <t>Kiełbasa szynkowa wieprzowa</t>
  </si>
  <si>
    <t>Polędwica drobiowa</t>
  </si>
  <si>
    <t xml:space="preserve">Polędwica sopocka </t>
  </si>
  <si>
    <t>Szynka z piersi kurczaka</t>
  </si>
  <si>
    <t>szt</t>
  </si>
  <si>
    <t>Cena jednostkowa netto</t>
  </si>
  <si>
    <t>Wartość netto</t>
  </si>
  <si>
    <t>Podatek VAT</t>
  </si>
  <si>
    <t>Wartość brutto</t>
  </si>
  <si>
    <t>mięso razem</t>
  </si>
  <si>
    <t>wędliny razem</t>
  </si>
  <si>
    <t>FORMULARZ CENOWY</t>
  </si>
  <si>
    <t>szt.</t>
  </si>
  <si>
    <t>Cukier biały, sypki, op. papierowe 1 kg</t>
  </si>
  <si>
    <t>Filet z makreli w oleju/w pomidorach z zawartością omega 3, op. Puszka 170 g</t>
  </si>
  <si>
    <t>Miód pszczeli naturalny op. 1 l</t>
  </si>
  <si>
    <t>Olej rzepakowy z pierwszego tłoczenia, filtrowany na zimno, z omega 3, op.  1 litr, butelka plastikowa gat. I</t>
  </si>
  <si>
    <t>Ryż biały op. papierowe 1 kg, gat. I</t>
  </si>
  <si>
    <t>Skrobia ziemniaczana, op. papierowe 500 g</t>
  </si>
  <si>
    <t>razem</t>
  </si>
  <si>
    <t>Jogurt naturalny, op. 1 kg</t>
  </si>
  <si>
    <t>Masło o zawartości tłuszczu min. 82 %, op. 200 g</t>
  </si>
  <si>
    <t>Mleko pasteryzowane, homogenizowane o zawartości tłuszczu min  2 %, op. karton 1 litr</t>
  </si>
  <si>
    <t>Twaróg półtłusty</t>
  </si>
  <si>
    <t>Twaróg sernikowy mielony, op. wiaderko 1 kg</t>
  </si>
  <si>
    <t>CZĘŚĆ III- PRODUKTY MLECZARSKIE</t>
  </si>
  <si>
    <t>CZĘŚĆ IV- WARZYWA I OWOCE ŚWIEŻE</t>
  </si>
  <si>
    <t>CZĘŚĆ V- PIECZYWO, WYROBY PIEKARSKIE</t>
  </si>
  <si>
    <t>CZĘŚĆ VI- MROŻONE WARZYWA, OWOCE ORAZ RYBY MROŻONE</t>
  </si>
  <si>
    <t>1.</t>
  </si>
  <si>
    <t>CZĘŚĆ VII- JAJA</t>
  </si>
  <si>
    <t>RAZEM MIĘSO I WĘDLINY</t>
  </si>
  <si>
    <t>Produkty mleczarskie</t>
  </si>
  <si>
    <t>Warzywa i owoce świeże</t>
  </si>
  <si>
    <t>Pieczywo, wyroby piekarskie</t>
  </si>
  <si>
    <t>Mrożone warzywa, owoce oraz ryby</t>
  </si>
  <si>
    <t>Jaja</t>
  </si>
  <si>
    <t>Mięso i produkty mięsne</t>
  </si>
  <si>
    <t>Różne artykuły żywnościowe</t>
  </si>
  <si>
    <t>Razem</t>
  </si>
  <si>
    <t>Nr części</t>
  </si>
  <si>
    <t>Część I</t>
  </si>
  <si>
    <t>Część II</t>
  </si>
  <si>
    <t>Część III</t>
  </si>
  <si>
    <t>Część IV</t>
  </si>
  <si>
    <t>Część V</t>
  </si>
  <si>
    <t>Część VI</t>
  </si>
  <si>
    <t>Część VII</t>
  </si>
  <si>
    <t>Rodzaj dostawy</t>
  </si>
  <si>
    <t>Kwota netto</t>
  </si>
  <si>
    <t>Kwota brutto</t>
  </si>
  <si>
    <t>Tabela oszacowania wartości</t>
  </si>
  <si>
    <t>Soda oczyszczona 70 g</t>
  </si>
  <si>
    <t>Kiełbasa krakowska sucha</t>
  </si>
  <si>
    <t>11.</t>
  </si>
  <si>
    <t>Mały pączek z różą 50 g</t>
  </si>
  <si>
    <t>CZĘŚĆ VIII - GARMAŻERKA</t>
  </si>
  <si>
    <t>Garmażerka</t>
  </si>
  <si>
    <t>Proszek do pieczenia op. 30 g</t>
  </si>
  <si>
    <t>RAZEM</t>
  </si>
  <si>
    <t>Część VIII</t>
  </si>
  <si>
    <t>Polędwiczki wieprzowe</t>
  </si>
  <si>
    <t>Kabanosy drobiowe</t>
  </si>
  <si>
    <t>Kabanosy wieprzowe</t>
  </si>
  <si>
    <t>Śmietana o zawartości tłuszczu 18%,  do zup i sosów, opakowanie plastikowe o pojemności 400 ml</t>
  </si>
  <si>
    <t>Soczewica czerwona, op. 1 KG</t>
  </si>
  <si>
    <t>Ciecierzyca op. 1 kg</t>
  </si>
  <si>
    <t>Groch łuszczony, połówki op. 1 kg</t>
  </si>
  <si>
    <t>Baton nesquik, op. 25 g</t>
  </si>
  <si>
    <t>Dżem truskawkowy niskosłodzony Łowicz, słoik op. 280 g</t>
  </si>
  <si>
    <t>Sól jodowana, op. foliowe 1 kg</t>
  </si>
  <si>
    <t>Brzoskwinie w syropie w  puszcze, op. 850 g</t>
  </si>
  <si>
    <t>Woda mineralna niegazowana 500 ml</t>
  </si>
  <si>
    <t>Kiełbasa podwawelska</t>
  </si>
  <si>
    <t>Pierogi z mięsem, ręcznie robione</t>
  </si>
  <si>
    <t>Pierogi z truskawkami, ręcznie robione</t>
  </si>
  <si>
    <t>Pierogi ruskie, ręcznie robione (min. 25 % sera białego)</t>
  </si>
  <si>
    <t>Szynka z piersi indyka</t>
  </si>
  <si>
    <t>Szynka wiejska wieprzowa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</si>
  <si>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</si>
  <si>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</si>
  <si>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</si>
  <si>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</si>
  <si>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</si>
  <si>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</si>
  <si>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</si>
  <si>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</si>
  <si>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</si>
  <si>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</si>
  <si>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</si>
  <si>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 xml:space="preserve">CZĘŚĆ I- MIĘSO I PRODUKTY MIĘSNE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</si>
  <si>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</si>
  <si>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</si>
  <si>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</si>
  <si>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</si>
  <si>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</si>
  <si>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</si>
  <si>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</si>
  <si>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</si>
  <si>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</si>
  <si>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</si>
  <si>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</si>
  <si>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</si>
  <si>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</si>
  <si>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</si>
  <si>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</si>
  <si>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</si>
  <si>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</si>
  <si>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</si>
  <si>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</si>
  <si>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</si>
  <si>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</si>
  <si>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</si>
  <si>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</si>
  <si>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</si>
  <si>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</si>
  <si>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</si>
  <si>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</si>
  <si>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</si>
  <si>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</si>
  <si>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</si>
  <si>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</si>
  <si>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</si>
  <si>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</si>
  <si>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</si>
  <si>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</si>
  <si>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</si>
  <si>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</si>
  <si>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</si>
  <si>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Drożdze świeże 100 g</t>
  </si>
  <si>
    <t>Fasola biała Jaś  DUŻA op. 1 kg</t>
  </si>
  <si>
    <t>Masło orzechowe 100% orzechów op. 500 g</t>
  </si>
  <si>
    <t>Mąka pszenna tortowa, typ 450, op. papierowe 1 kg</t>
  </si>
  <si>
    <t>Ogórki konserwowe, słoik 870 g, b/z 460 g</t>
  </si>
  <si>
    <t xml:space="preserve">szt. </t>
  </si>
  <si>
    <t>Oliwa z oliwek z pierwszego tłoczenia, op. 1 l</t>
  </si>
  <si>
    <t>Płatki kukurydziane, op. 1 kg</t>
  </si>
  <si>
    <t>Płatki owsiane górskie, op. 400 g</t>
  </si>
  <si>
    <t>Płatki ryżowe błyskawiczne, op. 500 g</t>
  </si>
  <si>
    <t>Szczaw konserwowy siekany op. 900g</t>
  </si>
  <si>
    <t>Zakwas żytni naturalny ekologiczny do żurku, op. butelka szklana 0,5 l</t>
  </si>
  <si>
    <t>34.</t>
  </si>
  <si>
    <t>53.</t>
  </si>
  <si>
    <t>Paluszki serowe, op. 84 g</t>
  </si>
  <si>
    <t>Serek topiony, różne smaki op. 100 g</t>
  </si>
  <si>
    <t>Ser żółty łagodny, blok</t>
  </si>
  <si>
    <t>Wafle ryżowe naturalne op. 130 g</t>
  </si>
  <si>
    <t>Chrupsy suszone plasterki  jabłko, brzoskwinia, ananas op. 18 g</t>
  </si>
  <si>
    <t>Ciasteczka zbożowe z dodatkiem owoców Belvita lub inne równoważne pod względem jakości, walorów smakowych, koloru i konsystencji, op. 300 g</t>
  </si>
  <si>
    <t>Cukier wanilinowy Prymat lub inny równoważny pod względem jakości, walorów smakowych, koloru i konsystencji, op. op. 20 g</t>
  </si>
  <si>
    <t>Dżem morelowy, brzoskwiniowy, wiśniowy  niskosłodzony Łowicz lub inne równoważne pod względem jakości, walorów smakowych, koloru i konsystencji, op.  słoik op. 280 g</t>
  </si>
  <si>
    <t>Gałka muszkatołowa Prymat lub inna równoważna pod względem jakości, walorów smakowych, koloru i konsystencji, op.  10 g</t>
  </si>
  <si>
    <t>Groszek konserwowy bez konserwantów Pudliszki, Bonduelle, Rolnik lub inny równoważny pod względem jakości, walorów smakowych, koloru, konsystencji,  op. 400 g</t>
  </si>
  <si>
    <t>Herbata melisa Herbapol lub inna równoważna pod względem jakości, walorów smakowych, koloru i konsystencji, op. 40 g (20 torebek x 2 g)</t>
  </si>
  <si>
    <t>Herbata mięta Herbapol lub inna równoważna pod względem jakości, walorów smakowych, koloru i konsystencji, op. 40 g (20 torebek x 2 g)</t>
  </si>
  <si>
    <t>Herbata rumianek Herbapol lub inna równoważna pod względem jakości, walorów smakowych, koloru i konsystencji, op. 30 g (20 torebek x 1,5 g)</t>
  </si>
  <si>
    <t>Herbata owocowa (różne smaki) Herbapol lub inna równoważna pod względem jakości, walorów smakowych, koloru i konsystencji, op. 54 g (20 torebek x 2,7 g)</t>
  </si>
  <si>
    <t>Herbata owocowa (różne smaki) Herbapol lub inna równoważna pod względem jakości, walorów smakowych, koloru i konsystencji, op. 50 g (20 torebek x 2,5 g)</t>
  </si>
  <si>
    <t>Herbata owocowa (różne smaki) Herbapol lub inna równoważna pod względem jakości, walorów smakowych, koloru i konsystencji, op. 70 g (20 torebek x 3,5 g)</t>
  </si>
  <si>
    <t>Galaretka owocowa (różne smaki), bez sztucznych barwników, dr Oetker, Winiary, Gellwe lub inne równoważne pod względem jakości, walorów smakowych, koloru i konsystencji, op. 75 g</t>
  </si>
  <si>
    <t>Herbatniki Petit Beurre Jutrzenka  lub inne równoważne pod względem jakości, walorów smakowych, koloru i konsystencji, op. 180 g</t>
  </si>
  <si>
    <t>Kasza bulgur op. 1 kg</t>
  </si>
  <si>
    <t>Kasza gryczana op. 1 kg</t>
  </si>
  <si>
    <t>Kasza jaglana op. 1 kg</t>
  </si>
  <si>
    <t>Kasza manna błyskawiczna op. 1 kg</t>
  </si>
  <si>
    <t>Kasza pęczak op. 1 kg</t>
  </si>
  <si>
    <t xml:space="preserve">Kawa zbożowa rozpuszczalna Inka  lub inna równoważna pod względem jakości, walorów smakowych, koloru i konsystencji, op. 150g </t>
  </si>
  <si>
    <t>Kisiel owocowy  z cukrem, bez sztucznych barwników, różne smaki dr Oetker, Winiary, Gellwe lub inne równoważne pod względem jakości, walorów smakowych, koloru i konsystencji,  op. 75 g</t>
  </si>
  <si>
    <t>Ketchup łagodny bez konserwantów, zawartość pomidorów min. 185 g na 100 g ketchupu Pudliszki lub inny równoważny pod względem jakości, walorów smakowych, koloru i konsystencji, op. 480 g</t>
  </si>
  <si>
    <t xml:space="preserve">Koncentrat pomidorowy Pudliszki  lub inny równoważny pod względem jakości, walorów smakowych, koloru i konsystencji, op. 900 g </t>
  </si>
  <si>
    <t>Tuńczyk w sosie własnym op. 170 g</t>
  </si>
  <si>
    <t>Krakersy Lajkonik lub inne równoważne pod względem jakości, walorów smakowych, koloru i konsystencji, op. 180 g</t>
  </si>
  <si>
    <t>Kukurydza konserwowa bez konserwantów Pudliszki, Bonduelle, Rolnik lub inna równoważna pod względem jakości, walorów smakowych, koloru, konsystencji,  op. 400 g</t>
  </si>
  <si>
    <t>Kwasek cytrynowy Prymat lub inny równoważny pod względem jakości, walorów smakowych, koloru i konsystencji, op. 20 g</t>
  </si>
  <si>
    <t xml:space="preserve">Świeży filet z łososia </t>
  </si>
  <si>
    <t>Majonez Winiary dekoracyjny lub inny równoważny pod względem jakości, walorów smakowych, koloru i konsystencji, op. 700 ml</t>
  </si>
  <si>
    <t>Baton zbożowy Crunchy Sante (różne smaki) lub inny równoważny pod względem jakości, walorów smakowych, koloru i konsystencji, op. 40 g</t>
  </si>
  <si>
    <t>Makaron bezjajeczny Lubella lub inny równoważny pod względem jakości, walorów smakowych, koloru i konsystencji (muszelka duża, muszelka mała, świder, świderek, kokardki, wstążki, spagetti, rurki, łazanki), op. 2 kg</t>
  </si>
  <si>
    <t>Makaron bezjajeczny pełnoziarnisty Lubella lub inny równoważny pod względem jakości, walorów smakowych, koloru i konsystencji (świder, kokardki, wstążki, spagetti, rurki), op. 2 kg</t>
  </si>
  <si>
    <t>Makaron 5-jajeczny krajanka Czaniecki lub inny równoważny pod względem jakości, walorów smakowych, koloru i konsystencji, op. 250 g</t>
  </si>
  <si>
    <t>Makaron zacierka 5 jajeczna lub lub inny równoważny pod względem jakości, walorów smakowych, koloru i konsystencji op. 250 g</t>
  </si>
  <si>
    <t>Mus owocowy w tubce, rózne smaki op. 100 g</t>
  </si>
  <si>
    <t>Nutella, krem czekoladowy lub inny równoważny pod względem walorów smakowych, koloru i konsystencji, op. 600 g</t>
  </si>
  <si>
    <t>Ocet jabłkowy 6 % op. 500 ml</t>
  </si>
  <si>
    <t>Paprykarz warzywny, op. 115 g</t>
  </si>
  <si>
    <t>Pestki dyni łuskane 1kg</t>
  </si>
  <si>
    <t xml:space="preserve">Płatki jaglane 100% naturalne, op. 200 g, op. </t>
  </si>
  <si>
    <t>Przecier pomidorowy passata, 99% pomidorów op. 690 g</t>
  </si>
  <si>
    <t>Przyprawa cynamon Prymat lub inna równoważna pod względem jakości, walorów smakowych, koloru i konsystencji op. 15 g</t>
  </si>
  <si>
    <t>Przyprawa kebab-gyros Prymat lub inna równoważna pod względem jakości, walorów smakowych, koloru i konsystencji, op. 30 g</t>
  </si>
  <si>
    <t>Przyprawa do kurczaka Prymat lub inna równoważna pod względem jakości, walorów smakowych, koloru i konsystencji, op. 30 g</t>
  </si>
  <si>
    <t>Przyprawa do wieprzowiny Prymat lub inna równoważna pod względem jakości, walorów smakowych, koloru i konsystencji, op. 20 g</t>
  </si>
  <si>
    <t>Przyprawa liść laurowy Prymat lub inna równoważna pod względem jakości, walorów smakowych, koloru i konsystencji, op.  6 g</t>
  </si>
  <si>
    <t xml:space="preserve">Budyń różne smaki  bez cukru, bez sztucznych barwników dr Oetker, Winiary, Gellwe lub inny równoważny pod względem jakości, walorów smakowych, koloru i konsystencji, op. 75 g </t>
  </si>
  <si>
    <t>Przyprawa liść lubczyku Prymat lub inna równoważna pod względem jakości, walorów smakowych, koloru i konsystencjiop. papierowe 10 g</t>
  </si>
  <si>
    <t>Przyprawa majeranek Prymat lub inna równoważna pod względem jakości, walorów smakowych, koloru i konsystencji, op. 8 g</t>
  </si>
  <si>
    <t>Przyprawa oregano Prymat lub inna równoważna pod względem jakości, walorów smakowych, koloru i konsystencji, op. 8 g</t>
  </si>
  <si>
    <t>Przyprawa pieprz cytrynowy Prymat lub inna równoważna pod względem jakości, walorów smakowych, koloru i konsystencji, op. 20 g</t>
  </si>
  <si>
    <t>Przyprawa papryka słodka Prymat lub inna równoważna pod względem jakości, walorów smakowych, koloru i konsystencji, op. 20 g</t>
  </si>
  <si>
    <t>Przyprawa pieprz czarny mielony Prymat lub inna równoważna pod względem jakości, walorów smakowych, koloru i konsystencji, op. 20 g</t>
  </si>
  <si>
    <t xml:space="preserve">Przyprawa warzywna do potraw bez wzmacniaczy smaku, bez dodatku aromatów i barwników Vegeta Natur lub inna równoważna pod względem jakości, walorów smakowych, koloru i konsystencji, op. 300 g </t>
  </si>
  <si>
    <t>Przyprawa ziele angielskie Prymat lub inna równoważna pod względem jakości, walorów smakowych, koloru i konsystencji, op. 15 g</t>
  </si>
  <si>
    <t>Przyprawa zioła prowansalskie Prymat lub inna równoważna pod względem jakości, walorów smakowych, koloru i konsystencji, op. 10 g</t>
  </si>
  <si>
    <t>Chrupki kukurydziane, op. 170 g</t>
  </si>
  <si>
    <t>Słonecznik łuskany, op. 1 kg</t>
  </si>
  <si>
    <t>Sok owocowy 100 %, op. 0, 2 l</t>
  </si>
  <si>
    <t>Sok owocowo-warzywny 100 %  w butelce z dziubkiem, różne smaki, Kubuś lub inny równoważny pod względem walorów smakowych, koloru i konsystencji, op. 300 ml</t>
  </si>
  <si>
    <t>Syrop owocowy różne smaki Łowicz, Herbapol, Paola lub inny równoważny pod względem walorów smakowych, koloru i konsystencji, op. 420 ml</t>
  </si>
  <si>
    <t>Żurawina suszona 1 kg</t>
  </si>
  <si>
    <t>Przyprawa kurkuma Prymat lub inna równoważna pod względem jakości, walorów smakowych, koloru i konsystencji, op. 20 g</t>
  </si>
  <si>
    <t>Przyprawa czosnek granulowany Prymat lub inna równoważna pod względem jakości, walorów smakowych, koloru i konsystencji, op. 20 g</t>
  </si>
  <si>
    <t>Przyprawa papryka wędzona Prymat lub inna równoważna pod względem jakości, walorów smakowych, koloru i konsystencji, op. 20 g</t>
  </si>
  <si>
    <t>Cukier puder 500 g</t>
  </si>
  <si>
    <t>Sos sojowy bez glutaminianu sodu, op. 1 l</t>
  </si>
  <si>
    <t>Przyprawa sól czosnkowa Prymat lub inna równoważna pod względem jakości, walorów smakowych, koloru i konsystencji, op. 40 g</t>
  </si>
  <si>
    <t>Przyprawa czosnek niedźwiedzi Prymat lub inna równoważna pod względem jakości, walorów smakowych, koloru i konsystencji, op. 4 g</t>
  </si>
  <si>
    <t>Przyprawa do bigosu i dań z kapusty Prymat lub inna równoważna pod względem jakości, walorów smakowych, koloru i konsystencji, op. 20 g</t>
  </si>
  <si>
    <t>Przyprawa do mięsa mielonego Prymat lub inna równoważna pod względem jakości, walorów smakowych, koloru i konsystencji, op. 4 g</t>
  </si>
  <si>
    <t>Przyprawa imbir Prymat lub inna równoważna pod względem jakości, walorów smakowych, koloru i konsystencji, op. 15 g</t>
  </si>
  <si>
    <t>Przyprawa do kurczaka po węgiersku Kamis  lub inna równoważna pod względem jakości, walorów smakowych, koloru i konsystencji, op. 25 g</t>
  </si>
  <si>
    <t>Powidła śliwkowe Łowicz lub inne równoważne pod względem jakości, walorów smakowych, koloru i konsystencji, op. z 290 g</t>
  </si>
  <si>
    <t>Fasola czerwona w puszce, op. 400 g</t>
  </si>
  <si>
    <t>Pomidory krojone w puszce, op. 400 g</t>
  </si>
  <si>
    <t>Maca pieczywo (różne rodzaje) 180 g</t>
  </si>
  <si>
    <t>Owoce suszone - morele 1 kg</t>
  </si>
  <si>
    <t>Owoce suszone - śliwki 1 kg</t>
  </si>
  <si>
    <t>Owoce suszone - jabłka 1 kg</t>
  </si>
  <si>
    <t>Rodzynki, op. 1 kg</t>
  </si>
  <si>
    <t>Makaron lazania bezjajeczny Lubella lub inny równoważny pod względem jakości, walorów smakowych, koloru i konsystencji, op. 500 g</t>
  </si>
  <si>
    <t>Kasza jęczmienna średnia op. 1kg</t>
  </si>
  <si>
    <t>Herbata czarna Lipton lub inna równoważna pod względem jakości, walorów smakowych, koloru i konsystencji,  op. 100 g (50 torebek x 2 g)</t>
  </si>
  <si>
    <t>Kasza kus kus perłowy , op. 1 kg</t>
  </si>
  <si>
    <t>Przyprawa pieprz ziołowy mielony Prymat lub inna równoważna pod względem jakości, walorów smakowych, koloru i konsystencji, op. 20 g</t>
  </si>
  <si>
    <t xml:space="preserve"> </t>
  </si>
  <si>
    <t>Ciasteczka zbożowe z dodatkiem owoców bezcukrowe  Sante FIT (kakaowe, z morelą, z jagodą) lub inne równoważne pod względem jakości, walorów smakowych, koloru i konsystencji, op. 300 g</t>
  </si>
  <si>
    <t xml:space="preserve">Biszkopty wrocławskie okrągłe bezcukrowe lub inne równoważne pod względem jakości, walorów smakowych, koloru i konsystencji, op. 100 g </t>
  </si>
  <si>
    <t>Ciasteczka owsiane z żurawiną owoców Sante lub inne równoważne pod względem jakości, walorów smakowych, koloru i konsystencji, op. 135 g</t>
  </si>
  <si>
    <t>Kakao naturalne o obniżonej zawartości tłuszczu Decomorreno, zawartość tłuszczu 10,5%, białko 23,55  lub inne równoważne pod względem jakości, walorów smakowych, koloru i konsystencji,  op. 150 g</t>
  </si>
  <si>
    <t>Przyprawa bazylia otarta Prymat lub inna równoważna pod względem jakości, walorów smakowych, koloru i konsystencji,op.  10 g</t>
  </si>
  <si>
    <t>Schab wieprzowy bez kości</t>
  </si>
  <si>
    <t>Schab cielęcy bez kości</t>
  </si>
  <si>
    <t>Karkówka wieprzowa surowa bez kości</t>
  </si>
  <si>
    <t>Łopatka wieprzowa surowa bez kości</t>
  </si>
  <si>
    <t>Szynka surowa wieprzowa  kulka bez kości</t>
  </si>
  <si>
    <t>Kiełbasa śląska extra</t>
  </si>
  <si>
    <t>Schab pieczony</t>
  </si>
  <si>
    <t>Pasztet pieczony wieprzowo - drobiowy o zawartości mięsa min. 79 %, nie zawierający azotynu sodu, MOM-u, wzmacniaczy smaku, emulgatorów, zagęszczaczy i stabilizatorów, skrobi modyfikowanej</t>
  </si>
  <si>
    <t>Parówki z szynki min. 93% mięsa, nie zawierające azotynu sodu, MOM-u, wzmacniaczy smaku, emulgatorów, zagęszczaczy i stabilizatorów, skrobi modyfikowanej</t>
  </si>
  <si>
    <t>Parówki drobiowe min. 95 % mięsa, nie zawierające azotynu sodu, MOM-u, wzmacniaczy smaku, emulgatorów, zagęszczaczy i stabilizatorów, skrobi modyfikowanej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</si>
  <si>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</si>
  <si>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</si>
  <si>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</si>
  <si>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</si>
  <si>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</si>
  <si>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</si>
  <si>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</si>
  <si>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</si>
  <si>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</si>
  <si>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</si>
  <si>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</si>
  <si>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</si>
  <si>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</si>
  <si>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</si>
  <si>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</si>
  <si>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</si>
  <si>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</si>
  <si>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</si>
  <si>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</si>
  <si>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</si>
  <si>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</si>
  <si>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</si>
  <si>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</si>
  <si>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</si>
  <si>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</si>
  <si>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</si>
  <si>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</si>
  <si>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</si>
  <si>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</si>
  <si>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</si>
  <si>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</si>
  <si>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</si>
  <si>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</si>
  <si>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</si>
  <si>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</si>
  <si>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</si>
  <si>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</si>
  <si>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</si>
  <si>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</si>
  <si>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</si>
  <si>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</si>
  <si>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</si>
  <si>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</si>
  <si>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</si>
  <si>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</si>
  <si>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</si>
  <si>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</si>
  <si>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</si>
  <si>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</si>
  <si>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</si>
  <si>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</si>
  <si>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</si>
  <si>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</si>
  <si>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</si>
  <si>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</si>
  <si>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</si>
  <si>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</si>
  <si>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</si>
  <si>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</si>
  <si>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</si>
  <si>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</si>
  <si>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</si>
  <si>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</si>
  <si>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</si>
  <si>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</si>
  <si>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</si>
  <si>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</si>
  <si>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</si>
  <si>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</si>
  <si>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</si>
  <si>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Jogurt - deser bezmleczny różne smaki, op. 150 g</t>
  </si>
  <si>
    <t>Masło roślinne w pudełku op. 250g</t>
  </si>
  <si>
    <t>Napój  ryżowy, owsiany, migdałowy, op. 1 litr</t>
  </si>
  <si>
    <t>Ser camembert naturalny, op. 120 g</t>
  </si>
  <si>
    <t>Jogurt owocowy różne smaki, op 125 g</t>
  </si>
  <si>
    <t>Mleko smakowe waniliowe, truskawkowe, malinowe, czekoladowe o pojemności 200 ml</t>
  </si>
  <si>
    <t>Serek homogenizowany różne smaki op. 150 g</t>
  </si>
  <si>
    <t>Rolada ustrzycka wędzona, blok</t>
  </si>
  <si>
    <t>Kefir naturalny 1 l</t>
  </si>
  <si>
    <t>Maślanka naturalna 1 l</t>
  </si>
  <si>
    <t>Masło klarowane 500 g</t>
  </si>
  <si>
    <t>Ser mozzarella wiórki, op. 1 kg</t>
  </si>
  <si>
    <t>Kaszka manna z owocami różne smaki 150 g</t>
  </si>
  <si>
    <t>Ser mozzarella kulka, op. 125 g</t>
  </si>
  <si>
    <t>Jogurt naturalny typu greckiego, op. 400 g</t>
  </si>
  <si>
    <t>Baton twarogowy różne smaki 40 g</t>
  </si>
  <si>
    <t>Ser typu feta, op. 270 g</t>
  </si>
  <si>
    <t>Śmietanka słodka o zawartości tłuszczu 18 %, op. 1 l</t>
  </si>
  <si>
    <t>Śmietanka słodka o zawartości tłuszczu 36 %, op. 1 l</t>
  </si>
  <si>
    <t>Serek Bakuś do kieszonki 80 g różne smaki ub inny równoważny pod względem walorów smakowych, koloru i konsystencji</t>
  </si>
  <si>
    <t>Serek wiejski lekki, op 150 g</t>
  </si>
  <si>
    <t>Ananas gat.I</t>
  </si>
  <si>
    <t>Arbuz gat.I</t>
  </si>
  <si>
    <t>Banan owoc gat.I</t>
  </si>
  <si>
    <t>Borówka amerykańska owoc gat.I</t>
  </si>
  <si>
    <t>Brzoskwinie gat.I</t>
  </si>
  <si>
    <t>Buraki czerwone, poch. PL, gat.I</t>
  </si>
  <si>
    <t>Cukinia, poch. PL, gat.I</t>
  </si>
  <si>
    <t>Cytryna gat.I</t>
  </si>
  <si>
    <t>Czosnek  w główkach,  poch. PL, gat.I</t>
  </si>
  <si>
    <t>Dynia hokkaido gat.I</t>
  </si>
  <si>
    <t>Brokuł świeży gat.I</t>
  </si>
  <si>
    <t>Brukselka gat.I</t>
  </si>
  <si>
    <t>Fasolka szparagowa gat.I</t>
  </si>
  <si>
    <t>Granat gat.I</t>
  </si>
  <si>
    <t>Gruszka owoc, poch. PL, gat.I</t>
  </si>
  <si>
    <t>Jabłko owoc, poch. PL, gat.I</t>
  </si>
  <si>
    <t>Kalafior świeży gat.I</t>
  </si>
  <si>
    <t>Kapusta głowiasta biała, poch. PL, gat.I</t>
  </si>
  <si>
    <t>Kapusta głowiasta czerwona, poch. PL, gat.I</t>
  </si>
  <si>
    <t>Kapusta kiszona wiaderko 5 kg, gat.I</t>
  </si>
  <si>
    <t>Kapusta pekińska gat.I</t>
  </si>
  <si>
    <t>Kiwi owoc gat.I</t>
  </si>
  <si>
    <t>Koper świeży w pęczkach ok. 40 g, poch. PL, gat.I</t>
  </si>
  <si>
    <t>Malina owoc, poch. PL, gat.I</t>
  </si>
  <si>
    <t>Mandarynka gat.I</t>
  </si>
  <si>
    <t>Mango gat.I</t>
  </si>
  <si>
    <t>Marchew, poch. PL, gat.I</t>
  </si>
  <si>
    <t>Melon gat.I</t>
  </si>
  <si>
    <t>Morele gat.I</t>
  </si>
  <si>
    <t>Natka pietruszki w pęczkach ok. 50 g, poch. PL, gat.I</t>
  </si>
  <si>
    <t>Nektarynka gat.I</t>
  </si>
  <si>
    <t>Papryka świeża czerwona lub żółta gat.I</t>
  </si>
  <si>
    <t>Pieczarki świeże  gat.I</t>
  </si>
  <si>
    <t>Pietruszka korzeniowa, poch. PL, gat.I</t>
  </si>
  <si>
    <t>Pomarańcze gat.I</t>
  </si>
  <si>
    <t>Pomidor świeży, poch. PL, gat.I</t>
  </si>
  <si>
    <t>Por, poch. PL, gat.I</t>
  </si>
  <si>
    <t>Porzeczka czerwona lub czarna, gat.I</t>
  </si>
  <si>
    <t>Rzodkiewka, gat.I</t>
  </si>
  <si>
    <t>Sałata lodowa, gat.I</t>
  </si>
  <si>
    <t>Sałata masłowa, poch. PL, gat.I</t>
  </si>
  <si>
    <t>Seler korzeniowy, poch. PL, gat.I</t>
  </si>
  <si>
    <t>Szczypiorek w pęczkach, ok 150 g, gat.I</t>
  </si>
  <si>
    <t>Śliwka renkloda / węgierka, gat.I</t>
  </si>
  <si>
    <t>Truskawka gat.I</t>
  </si>
  <si>
    <t>Ziemniaki / ziemniaki młode, poch. PL, gat.I</t>
  </si>
  <si>
    <t>Młody seler z natką</t>
  </si>
  <si>
    <t>Młoda pietruszka z natką</t>
  </si>
  <si>
    <t>pęczek</t>
  </si>
  <si>
    <t>Młoda marchewka z nacią</t>
  </si>
  <si>
    <t>Ogórek świeży,  gat.I</t>
  </si>
  <si>
    <t>Bułka weka krojona 350 g</t>
  </si>
  <si>
    <t>Bułka wyborowa 50 g</t>
  </si>
  <si>
    <t>Bułka kajzerka razowa 50 g</t>
  </si>
  <si>
    <t>Bułka kajzerka 40 g</t>
  </si>
  <si>
    <t>Rogal wyborowy 80 g</t>
  </si>
  <si>
    <t>Bułka grahamka 50 g</t>
  </si>
  <si>
    <t>Ciabatta 110 g</t>
  </si>
  <si>
    <t>Chleb mazowiecki krojony 500 g</t>
  </si>
  <si>
    <t>Chleb żytni razowy krojony 500 g</t>
  </si>
  <si>
    <t>Chleb wieloziarnisty krojony  400 g</t>
  </si>
  <si>
    <t>Chleb graham krojony 400 g</t>
  </si>
  <si>
    <t>Chleb słonecznikowy krojony 500 g</t>
  </si>
  <si>
    <t>Chleb kukurydziany krojony 400 g</t>
  </si>
  <si>
    <t>Chałka krojona 200 g</t>
  </si>
  <si>
    <t>Paluch drożdżowy z makiem 110 g</t>
  </si>
  <si>
    <t>Rogal maślany 50 g</t>
  </si>
  <si>
    <t>Bułka maslana 50 g</t>
  </si>
  <si>
    <t>Briosza z owocami, z serem 60 g</t>
  </si>
  <si>
    <t>Bułka tarta, opakowanie papierowe 500 g</t>
  </si>
  <si>
    <t>Chleb wiejski krojony 600 g</t>
  </si>
  <si>
    <t>Bułeczka mała pszenna Katarzynka 30 g</t>
  </si>
  <si>
    <t>Morszczuk filet mrożony bez skóry, do 10 % lodu</t>
  </si>
  <si>
    <t>Pierogi z serem na słodko, ręcznie robione</t>
  </si>
  <si>
    <t>Pierogi leniwe</t>
  </si>
  <si>
    <t>Kopytka</t>
  </si>
  <si>
    <t>Kluski śląskie</t>
  </si>
  <si>
    <t>Kluski ślaskie z mięsem</t>
  </si>
  <si>
    <t>Szynka cielęca bez kosci</t>
  </si>
  <si>
    <t>Baton cini minis, op. 25 g</t>
  </si>
  <si>
    <t>Andruty nyskie lub inne równoważne pod względem jakości, walorów smakowych, koloru i konsystencji, op. 210 g</t>
  </si>
  <si>
    <t>124.</t>
  </si>
  <si>
    <t>125.</t>
  </si>
  <si>
    <t xml:space="preserve">Ciasteczka Lubisie 30 g, różne smaki </t>
  </si>
  <si>
    <t>CZĘŚĆ II- RÓŻNE ARTYKUŁY SPOŻYWCZE</t>
  </si>
  <si>
    <t xml:space="preserve">Udziec z kurczaka </t>
  </si>
  <si>
    <t>Migdały płatki op. 1 kg</t>
  </si>
  <si>
    <t>Ryż brązowy op. papierowe 1 kg, gat. I</t>
  </si>
  <si>
    <t>Barszcz czerwony Dawtona 1,1l  lub inny równoważny pod względem jakości, walorów smakowych, koloru i konsystencji</t>
  </si>
  <si>
    <t>Przyprawa koperek Prymat lub inna równoważna pod względem jakości, walorów smakowych, koloru i konsystencji, op. 6 g</t>
  </si>
  <si>
    <t>Przyprawa curry Prymat lub inna równoważna pod względem jakości, walorów smakowych, koloru i konsystencji op. 20 g</t>
  </si>
  <si>
    <t>Mąka pszenna pełnoziarnista, typ 2000, op. Papierowe 1 kg</t>
  </si>
  <si>
    <t>Oliwki zielone bez pestek w solance, op. 1,7 l, 850 g po odsączeniu</t>
  </si>
  <si>
    <t>Baton RAW Owocowy Orzech &amp; Chia Sante 35g</t>
  </si>
  <si>
    <t>Granola Sante różne rodzaje 350 g</t>
  </si>
  <si>
    <t>Musli Sante 350 g, różne rodzaje</t>
  </si>
  <si>
    <t>Mleczko kokosowe karton 1 l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</si>
  <si>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</si>
  <si>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</si>
  <si>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</si>
  <si>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</si>
  <si>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</si>
  <si>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</si>
  <si>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</si>
  <si>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</si>
  <si>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</si>
  <si>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</si>
  <si>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</si>
  <si>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Orzechy laskowe łuskane , op. 1 kg</t>
  </si>
  <si>
    <t>Orzechy nerkowca łuskane, op. 1 kg</t>
  </si>
  <si>
    <t>Orzechy włoskie, łuskane op. 1 kg</t>
  </si>
  <si>
    <t>Orzechy ziemne, łuskane, bez soli, op. 1 kg</t>
  </si>
  <si>
    <t>Suchary Bez Cukru Mamut 225 g</t>
  </si>
  <si>
    <t>Groszek ptysiowy Brześć lub inny równoważny pod względem jakości, walorów smakowych, koloru i konsystencji, op. 125 g</t>
  </si>
  <si>
    <t>Napój jogurtowy ACTIMEL 100 g, różne smaki ub inny równoważny pod względem walorów smakowych, składu, koloru i konsystencji</t>
  </si>
  <si>
    <t>Serek kremowy Almette różne smaki lub inny równoważny pod względem walorów smakowych, składu, koloru i konsystencji, op. 150 g</t>
  </si>
  <si>
    <t>Kiełki różne rodzaje, op. 50 g, gat.I</t>
  </si>
  <si>
    <t>Pomidorki koktailowe, op. 500 g, gat. I</t>
  </si>
  <si>
    <t>Sałata rucola op. 100g, MYTA, gat I</t>
  </si>
  <si>
    <t>Sałata roszponka op. 100 g, MYTA, gat I</t>
  </si>
  <si>
    <t>Pomidor świeży malinowy, poch. PL, gat. I</t>
  </si>
  <si>
    <t>Szparagi zielone, pęczek 500 g, poch. PL, gat. I</t>
  </si>
  <si>
    <t>Mięta zioła świeże, doniczka, gat. I</t>
  </si>
  <si>
    <t>Botwina 350 g, gat.I</t>
  </si>
  <si>
    <t>Kalarepa 240 g, gat.I</t>
  </si>
  <si>
    <t>Ogórek kiszony, gat.I</t>
  </si>
  <si>
    <t>Winogrona białe lub czerwone BEZPESTKOWE gat.I</t>
  </si>
  <si>
    <t>Cebula czerwona, poch. PL, gat. I</t>
  </si>
  <si>
    <t>Cebula żółta, poch. PL, gat.I</t>
  </si>
  <si>
    <t>Chleb tostowy krojony 500 g</t>
  </si>
  <si>
    <t>Bułka hot - dog 70g</t>
  </si>
  <si>
    <t xml:space="preserve">Naleśniki z serem </t>
  </si>
  <si>
    <t xml:space="preserve">Naleśniki z owocami </t>
  </si>
  <si>
    <t>Jaja kurze świeże z wolnego wybiegu, kod - 1, klasa A, gat. I wielkość nim. L (duże 63 - 73 g), dezynfekowane  promieniami UV-C</t>
  </si>
  <si>
    <t>137.</t>
  </si>
  <si>
    <t>138.</t>
  </si>
  <si>
    <t>139.</t>
  </si>
  <si>
    <t>Brokuł mrożony</t>
  </si>
  <si>
    <t>Brukselka mrożona</t>
  </si>
  <si>
    <t>Cukinia mrożona plastry</t>
  </si>
  <si>
    <t>Dorsz filet mrożony bez skóry, do 10% lodu</t>
  </si>
  <si>
    <t>Dynia kostka mrożona</t>
  </si>
  <si>
    <t>Fasola szparagowa zielona cięta</t>
  </si>
  <si>
    <t>Fasola szparagowa żółta, cięta</t>
  </si>
  <si>
    <t>Frytki</t>
  </si>
  <si>
    <t>Groszek zielony mrożony</t>
  </si>
  <si>
    <t>Kompot owocowy – mieszanka</t>
  </si>
  <si>
    <t>Kukurydza mrożona</t>
  </si>
  <si>
    <t>Malina mrożona</t>
  </si>
  <si>
    <t>Mieszanka 9 składnikowa do woka Hortex, lub inna równoważna pod względem składu, jakości, walorów smakowych, koloru i konsystencji</t>
  </si>
  <si>
    <t>Mieszanka europejska 5 składnikowa Hortex, lub inna równoważna pod względem składu, jakości, walorów smakowych, koloru i konsystencji</t>
  </si>
  <si>
    <t>Mieszanka obiadowa 5 składnikowa Hortex, lub inna równoważna pod względem składu, jakości, walorów smakowych, koloru i konsystencji</t>
  </si>
  <si>
    <t>Miruna filet mrożony bez skóry, do 10% lodu</t>
  </si>
  <si>
    <t>Mrożona marchew z groszkiem</t>
  </si>
  <si>
    <t xml:space="preserve">Mrożona młoda mini marchew paluszki lub kulki </t>
  </si>
  <si>
    <t>Mrożone jagody</t>
  </si>
  <si>
    <t xml:space="preserve">Mrożone wiśnie, bez pestek </t>
  </si>
  <si>
    <t>Mrożony kalafior</t>
  </si>
  <si>
    <t>Paluszki z fileta białej ryby w panierce mrożone, zawartość fileta białej ryby min. 63 %</t>
  </si>
  <si>
    <t>Papryka trzy kolory mix</t>
  </si>
  <si>
    <t>Szpinak mrożony w kulkach, rozdrobniony</t>
  </si>
  <si>
    <t>Truskawka mrożona</t>
  </si>
  <si>
    <t>Włoszczyzna 4 składnikowa (marchew, pietruszka, seler, por)</t>
  </si>
  <si>
    <t>Ziemniaki półksiężyce mrożone</t>
  </si>
  <si>
    <t>Zupa jarzynowa Hortex, lub inna równoważna pod względem jakości, walorów smakowych, koloru i konsystencji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</si>
</sst>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9C5700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27" fillId="3" borderId="0" applyNumberFormat="0" applyBorder="0" applyAlignment="0" applyProtection="0"/>
  </cellStyleXfs>
  <cellXfs count="303">
    <xf numFmtId="0" fontId="0" fillId="0" borderId="0" xfId="0"/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12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" fontId="0" fillId="0" borderId="0" xfId="0" applyNumberFormat="1" applyAlignment="1">
      <alignment horizontal="center" vertical="center"/>
    </xf>
    <xf numFmtId="4" fontId="13" fillId="0" borderId="1" xfId="0" applyNumberFormat="1" applyFont="1" applyBorder="1"/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" fontId="17" fillId="0" borderId="7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0" fontId="17" fillId="0" borderId="21" xfId="0" applyFont="1" applyBorder="1"/>
    <xf numFmtId="4" fontId="1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3" xfId="0" applyFont="1" applyBorder="1"/>
    <xf numFmtId="4" fontId="6" fillId="0" borderId="3" xfId="0" applyNumberFormat="1" applyFont="1" applyBorder="1"/>
    <xf numFmtId="4" fontId="9" fillId="0" borderId="3" xfId="0" applyNumberFormat="1" applyFont="1" applyBorder="1"/>
    <xf numFmtId="0" fontId="5" fillId="0" borderId="3" xfId="0" applyFont="1" applyBorder="1"/>
    <xf numFmtId="4" fontId="10" fillId="0" borderId="1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4" fontId="10" fillId="0" borderId="23" xfId="0" applyNumberFormat="1" applyFont="1" applyBorder="1" applyAlignment="1">
      <alignment horizontal="right" vertical="center"/>
    </xf>
    <xf numFmtId="4" fontId="10" fillId="0" borderId="25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17" fillId="0" borderId="26" xfId="0" applyNumberFormat="1" applyFont="1" applyBorder="1" applyAlignment="1">
      <alignment horizontal="right" vertical="center"/>
    </xf>
    <xf numFmtId="4" fontId="17" fillId="0" borderId="28" xfId="0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" fontId="0" fillId="0" borderId="0" xfId="0" applyNumberFormat="1"/>
    <xf numFmtId="0" fontId="21" fillId="0" borderId="1" xfId="0" applyFont="1" applyBorder="1" applyAlignment="1">
      <alignment horizontal="center" vertical="center" wrapText="1"/>
    </xf>
    <xf numFmtId="4" fontId="21" fillId="0" borderId="1" xfId="1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4" fontId="16" fillId="0" borderId="26" xfId="0" applyNumberFormat="1" applyFont="1" applyBorder="1" applyAlignment="1">
      <alignment horizontal="right" vertical="center"/>
    </xf>
    <xf numFmtId="4" fontId="16" fillId="0" borderId="28" xfId="0" applyNumberFormat="1" applyFont="1" applyBorder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9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9" fillId="0" borderId="6" xfId="1" applyNumberFormat="1" applyFont="1" applyFill="1" applyBorder="1" applyAlignment="1">
      <alignment horizontal="center" vertical="center" wrapText="1"/>
    </xf>
    <xf numFmtId="2" fontId="17" fillId="0" borderId="0" xfId="1" applyNumberFormat="1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8" fillId="0" borderId="0" xfId="0" applyFont="1"/>
    <xf numFmtId="0" fontId="0" fillId="0" borderId="0" xfId="0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0" borderId="1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0" borderId="3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7" xfId="1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10" fillId="0" borderId="40" xfId="0" applyNumberFormat="1" applyFont="1" applyBorder="1" applyAlignment="1">
      <alignment horizontal="center" vertical="center"/>
    </xf>
    <xf numFmtId="4" fontId="17" fillId="0" borderId="6" xfId="0" applyNumberFormat="1" applyFont="1" applyBorder="1"/>
    <xf numFmtId="4" fontId="17" fillId="0" borderId="22" xfId="0" applyNumberFormat="1" applyFont="1" applyBorder="1"/>
    <xf numFmtId="4" fontId="17" fillId="0" borderId="7" xfId="0" applyNumberFormat="1" applyFont="1" applyBorder="1"/>
    <xf numFmtId="0" fontId="0" fillId="0" borderId="41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1" fontId="29" fillId="0" borderId="5" xfId="0" applyNumberFormat="1" applyFont="1" applyBorder="1" applyAlignment="1">
      <alignment horizontal="center" vertical="center"/>
    </xf>
    <xf numFmtId="1" fontId="29" fillId="0" borderId="6" xfId="0" applyNumberFormat="1" applyFont="1" applyBorder="1" applyAlignment="1">
      <alignment horizontal="center" vertical="center"/>
    </xf>
    <xf numFmtId="1" fontId="29" fillId="0" borderId="19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24" fillId="0" borderId="0" xfId="0" applyFont="1" applyAlignment="1">
      <alignment horizontal="right" wrapText="1"/>
    </xf>
    <xf numFmtId="9" fontId="24" fillId="0" borderId="0" xfId="0" applyNumberFormat="1" applyFont="1" applyAlignment="1">
      <alignment horizontal="right" wrapText="1"/>
    </xf>
    <xf numFmtId="1" fontId="30" fillId="0" borderId="0" xfId="0" applyNumberFormat="1" applyFont="1" applyAlignment="1">
      <alignment horizontal="right" wrapText="1"/>
    </xf>
    <xf numFmtId="9" fontId="31" fillId="0" borderId="0" xfId="2" applyNumberFormat="1" applyFont="1" applyFill="1" applyAlignment="1">
      <alignment horizontal="right" wrapText="1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1" fontId="10" fillId="0" borderId="6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22" fillId="0" borderId="32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15" xfId="0" applyNumberFormat="1" applyFont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4" fontId="10" fillId="0" borderId="2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9" fillId="0" borderId="0" xfId="1" applyNumberFormat="1" applyFont="1" applyFill="1" applyAlignment="1">
      <alignment horizontal="center" vertical="center"/>
    </xf>
    <xf numFmtId="2" fontId="9" fillId="0" borderId="27" xfId="1" applyNumberFormat="1" applyFont="1" applyFill="1" applyBorder="1" applyAlignment="1">
      <alignment horizontal="center" vertical="center"/>
    </xf>
    <xf numFmtId="2" fontId="9" fillId="0" borderId="7" xfId="1" applyNumberFormat="1" applyFont="1" applyFill="1" applyBorder="1" applyAlignment="1">
      <alignment horizontal="center" vertical="center" wrapText="1"/>
    </xf>
    <xf numFmtId="2" fontId="29" fillId="0" borderId="6" xfId="1" applyNumberFormat="1" applyFont="1" applyFill="1" applyBorder="1" applyAlignment="1">
      <alignment horizontal="center" vertical="center"/>
    </xf>
    <xf numFmtId="2" fontId="29" fillId="0" borderId="7" xfId="1" applyNumberFormat="1" applyFont="1" applyFill="1" applyBorder="1" applyAlignment="1">
      <alignment horizontal="center" vertical="center"/>
    </xf>
    <xf numFmtId="2" fontId="0" fillId="0" borderId="17" xfId="1" applyNumberFormat="1" applyFont="1" applyFill="1" applyBorder="1" applyAlignment="1">
      <alignment vertical="center"/>
    </xf>
    <xf numFmtId="2" fontId="24" fillId="0" borderId="4" xfId="1" applyNumberFormat="1" applyFont="1" applyFill="1" applyBorder="1" applyAlignment="1">
      <alignment horizontal="right" vertical="center" wrapText="1"/>
    </xf>
    <xf numFmtId="2" fontId="0" fillId="0" borderId="4" xfId="1" applyNumberFormat="1" applyFont="1" applyFill="1" applyBorder="1" applyAlignment="1">
      <alignment horizontal="right" vertical="center" wrapText="1"/>
    </xf>
    <xf numFmtId="2" fontId="0" fillId="0" borderId="15" xfId="1" applyNumberFormat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/>
    </xf>
    <xf numFmtId="2" fontId="9" fillId="0" borderId="40" xfId="1" applyNumberFormat="1" applyFont="1" applyFill="1" applyBorder="1" applyAlignment="1">
      <alignment horizontal="right" vertical="center" wrapText="1"/>
    </xf>
    <xf numFmtId="2" fontId="0" fillId="0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right" vertical="center" wrapText="1"/>
    </xf>
    <xf numFmtId="2" fontId="24" fillId="0" borderId="0" xfId="1" applyNumberFormat="1" applyFont="1" applyFill="1" applyBorder="1" applyAlignment="1">
      <alignment horizontal="center" vertical="center" wrapText="1"/>
    </xf>
    <xf numFmtId="2" fontId="24" fillId="0" borderId="0" xfId="1" applyNumberFormat="1" applyFont="1" applyFill="1" applyBorder="1" applyAlignment="1">
      <alignment horizontal="right" vertical="center" wrapText="1"/>
    </xf>
    <xf numFmtId="2" fontId="26" fillId="0" borderId="0" xfId="1" applyNumberFormat="1" applyFont="1" applyFill="1" applyBorder="1" applyAlignment="1">
      <alignment horizontal="center" vertical="center" wrapText="1"/>
    </xf>
    <xf numFmtId="2" fontId="26" fillId="0" borderId="0" xfId="1" applyNumberFormat="1" applyFont="1" applyFill="1" applyBorder="1" applyAlignment="1">
      <alignment horizontal="right" vertical="center" wrapText="1"/>
    </xf>
    <xf numFmtId="2" fontId="24" fillId="0" borderId="0" xfId="1" applyNumberFormat="1" applyFont="1" applyFill="1" applyAlignment="1">
      <alignment horizontal="center" vertical="center" wrapText="1"/>
    </xf>
    <xf numFmtId="2" fontId="24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center" vertical="center" wrapText="1"/>
    </xf>
    <xf numFmtId="2" fontId="0" fillId="0" borderId="0" xfId="1" applyNumberFormat="1" applyFont="1" applyFill="1" applyAlignment="1">
      <alignment horizontal="right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7" fillId="0" borderId="0" xfId="0" applyFont="1"/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9" fontId="24" fillId="4" borderId="0" xfId="0" applyNumberFormat="1" applyFont="1" applyFill="1" applyAlignment="1">
      <alignment horizontal="right" wrapText="1"/>
    </xf>
    <xf numFmtId="0" fontId="11" fillId="4" borderId="6" xfId="0" applyFont="1" applyFill="1" applyBorder="1" applyAlignment="1">
      <alignment horizontal="center" vertical="center" wrapText="1"/>
    </xf>
  </cellXfs>
  <cellStyles count="3">
    <cellStyle name="Dziesiętny" xfId="1" builtinId="3"/>
    <cellStyle name="Neutralny" xfId="2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0"/>
  <sheetViews>
    <sheetView workbookViewId="0">
      <selection activeCell="I28" sqref="I28"/>
    </sheetView>
  </sheetViews>
  <sheetFormatPr defaultRowHeight="15" x14ac:dyDescent="0.25"/>
  <cols>
    <col min="3" max="3" width="8.85546875" style="62" customWidth="1"/>
    <col min="4" max="4" width="38" style="62" customWidth="1"/>
    <col min="5" max="5" width="9.7109375" style="62" customWidth="1"/>
    <col min="6" max="6" width="11.7109375" style="62" customWidth="1"/>
    <col min="7" max="7" width="12.7109375" style="62" customWidth="1"/>
    <col min="8" max="8" width="11" style="62" bestFit="1" customWidth="1"/>
    <col min="9" max="9" width="9.85546875" style="62" bestFit="1" customWidth="1"/>
    <col min="10" max="10" width="11" style="62" bestFit="1" customWidth="1"/>
  </cols>
  <sheetData>
    <row r="1" spans="3:11" x14ac:dyDescent="0.25">
      <c r="E1" s="60" t="s">
        <v>23</v>
      </c>
    </row>
    <row r="2" spans="3:11" x14ac:dyDescent="0.25">
      <c r="C2" s="60"/>
      <c r="D2" s="60"/>
      <c r="E2" s="60" t="s">
        <v>102</v>
      </c>
      <c r="F2" s="60"/>
      <c r="G2" s="60"/>
      <c r="H2" s="60"/>
      <c r="I2" s="60"/>
      <c r="J2" s="60"/>
    </row>
    <row r="3" spans="3:11" ht="15.75" thickBot="1" x14ac:dyDescent="0.3">
      <c r="C3" s="61"/>
      <c r="D3" s="61"/>
      <c r="E3" s="61"/>
      <c r="F3" s="61"/>
      <c r="G3" s="61"/>
      <c r="H3" s="61"/>
      <c r="I3" s="61"/>
      <c r="J3" s="61"/>
    </row>
    <row r="4" spans="3:11" ht="45.75" thickBot="1" x14ac:dyDescent="0.3">
      <c r="C4" s="67" t="s">
        <v>0</v>
      </c>
      <c r="D4" s="66" t="s">
        <v>1</v>
      </c>
      <c r="E4" s="63" t="s">
        <v>2</v>
      </c>
      <c r="F4" s="64" t="s">
        <v>3</v>
      </c>
      <c r="G4" s="63" t="s">
        <v>17</v>
      </c>
      <c r="H4" s="63" t="s">
        <v>18</v>
      </c>
      <c r="I4" s="63" t="s">
        <v>19</v>
      </c>
      <c r="J4" s="65" t="s">
        <v>20</v>
      </c>
    </row>
    <row r="5" spans="3:11" s="132" customFormat="1" ht="12.75" thickBot="1" x14ac:dyDescent="0.25">
      <c r="C5" s="128">
        <v>1</v>
      </c>
      <c r="D5" s="129">
        <v>2</v>
      </c>
      <c r="E5" s="129">
        <v>3</v>
      </c>
      <c r="F5" s="130">
        <v>4</v>
      </c>
      <c r="G5" s="129">
        <v>5</v>
      </c>
      <c r="H5" s="129">
        <v>6</v>
      </c>
      <c r="I5" s="129">
        <v>7</v>
      </c>
      <c r="J5" s="131">
        <v>8</v>
      </c>
    </row>
    <row r="6" spans="3:11" x14ac:dyDescent="0.25">
      <c r="C6" s="275" t="s">
        <v>4</v>
      </c>
      <c r="D6" s="276"/>
      <c r="E6" s="276"/>
      <c r="F6" s="276"/>
      <c r="G6" s="276"/>
      <c r="H6" s="276"/>
      <c r="I6" s="276"/>
      <c r="J6" s="277"/>
    </row>
    <row r="7" spans="3:11" x14ac:dyDescent="0.25">
      <c r="C7" s="69" t="s">
        <v>41</v>
      </c>
      <c r="D7" s="103" t="s">
        <v>5</v>
      </c>
      <c r="E7" s="71" t="s">
        <v>6</v>
      </c>
      <c r="F7" s="72">
        <v>800</v>
      </c>
      <c r="G7" s="203"/>
      <c r="H7" s="81">
        <f>G7*F7</f>
        <v>0</v>
      </c>
      <c r="I7" s="81">
        <f>H7*K7</f>
        <v>0</v>
      </c>
      <c r="J7" s="82">
        <f>H7+I7</f>
        <v>0</v>
      </c>
      <c r="K7" s="53">
        <v>0.05</v>
      </c>
    </row>
    <row r="8" spans="3:11" x14ac:dyDescent="0.25">
      <c r="C8" s="69" t="s">
        <v>91</v>
      </c>
      <c r="D8" s="103" t="s">
        <v>7</v>
      </c>
      <c r="E8" s="71" t="s">
        <v>6</v>
      </c>
      <c r="F8" s="72">
        <v>2000</v>
      </c>
      <c r="G8" s="203"/>
      <c r="H8" s="81">
        <f t="shared" ref="H8:H19" si="0">G8*F8</f>
        <v>0</v>
      </c>
      <c r="I8" s="81">
        <f t="shared" ref="I8:I19" si="1">H8*K8</f>
        <v>0</v>
      </c>
      <c r="J8" s="82">
        <f t="shared" ref="J8:J19" si="2">H8+I8</f>
        <v>0</v>
      </c>
      <c r="K8" s="53">
        <v>0.05</v>
      </c>
    </row>
    <row r="9" spans="3:11" x14ac:dyDescent="0.25">
      <c r="C9" s="69" t="s">
        <v>92</v>
      </c>
      <c r="D9" s="103" t="s">
        <v>253</v>
      </c>
      <c r="E9" s="75" t="s">
        <v>6</v>
      </c>
      <c r="F9" s="76">
        <v>450</v>
      </c>
      <c r="G9" s="203"/>
      <c r="H9" s="81">
        <f t="shared" si="0"/>
        <v>0</v>
      </c>
      <c r="I9" s="81">
        <f t="shared" si="1"/>
        <v>0</v>
      </c>
      <c r="J9" s="82">
        <f t="shared" si="2"/>
        <v>0</v>
      </c>
      <c r="K9" s="53">
        <v>0.05</v>
      </c>
    </row>
    <row r="10" spans="3:11" x14ac:dyDescent="0.25">
      <c r="C10" s="69" t="s">
        <v>93</v>
      </c>
      <c r="D10" s="103" t="s">
        <v>8</v>
      </c>
      <c r="E10" s="71" t="s">
        <v>6</v>
      </c>
      <c r="F10" s="72">
        <v>600</v>
      </c>
      <c r="G10" s="203"/>
      <c r="H10" s="81">
        <f t="shared" si="0"/>
        <v>0</v>
      </c>
      <c r="I10" s="81">
        <f t="shared" si="1"/>
        <v>0</v>
      </c>
      <c r="J10" s="82">
        <f t="shared" si="2"/>
        <v>0</v>
      </c>
      <c r="K10" s="53">
        <v>0.05</v>
      </c>
    </row>
    <row r="11" spans="3:11" x14ac:dyDescent="0.25">
      <c r="C11" s="69" t="s">
        <v>94</v>
      </c>
      <c r="D11" s="103" t="s">
        <v>254</v>
      </c>
      <c r="E11" s="71" t="s">
        <v>6</v>
      </c>
      <c r="F11" s="72">
        <v>120</v>
      </c>
      <c r="G11" s="203"/>
      <c r="H11" s="81">
        <f t="shared" si="0"/>
        <v>0</v>
      </c>
      <c r="I11" s="81">
        <f t="shared" si="1"/>
        <v>0</v>
      </c>
      <c r="J11" s="82">
        <f t="shared" si="2"/>
        <v>0</v>
      </c>
      <c r="K11" s="53">
        <v>0.05</v>
      </c>
    </row>
    <row r="12" spans="3:11" x14ac:dyDescent="0.25">
      <c r="C12" s="69" t="s">
        <v>95</v>
      </c>
      <c r="D12" s="103" t="s">
        <v>9</v>
      </c>
      <c r="E12" s="71" t="s">
        <v>6</v>
      </c>
      <c r="F12" s="72">
        <v>20</v>
      </c>
      <c r="G12" s="203"/>
      <c r="H12" s="81">
        <f t="shared" si="0"/>
        <v>0</v>
      </c>
      <c r="I12" s="81">
        <f t="shared" si="1"/>
        <v>0</v>
      </c>
      <c r="J12" s="82">
        <f t="shared" si="2"/>
        <v>0</v>
      </c>
      <c r="K12" s="53">
        <v>0.05</v>
      </c>
    </row>
    <row r="13" spans="3:11" x14ac:dyDescent="0.25">
      <c r="C13" s="69" t="s">
        <v>96</v>
      </c>
      <c r="D13" s="116" t="s">
        <v>73</v>
      </c>
      <c r="E13" s="71" t="s">
        <v>6</v>
      </c>
      <c r="F13" s="72">
        <v>500</v>
      </c>
      <c r="G13" s="203"/>
      <c r="H13" s="81">
        <f t="shared" si="0"/>
        <v>0</v>
      </c>
      <c r="I13" s="81">
        <f t="shared" si="1"/>
        <v>0</v>
      </c>
      <c r="J13" s="82">
        <f t="shared" si="2"/>
        <v>0</v>
      </c>
      <c r="K13" s="53">
        <v>0.05</v>
      </c>
    </row>
    <row r="14" spans="3:11" x14ac:dyDescent="0.25">
      <c r="C14" s="69" t="s">
        <v>97</v>
      </c>
      <c r="D14" s="103" t="s">
        <v>251</v>
      </c>
      <c r="E14" s="71" t="s">
        <v>6</v>
      </c>
      <c r="F14" s="73">
        <v>600</v>
      </c>
      <c r="G14" s="203"/>
      <c r="H14" s="81">
        <f t="shared" si="0"/>
        <v>0</v>
      </c>
      <c r="I14" s="81">
        <f t="shared" si="1"/>
        <v>0</v>
      </c>
      <c r="J14" s="82">
        <f t="shared" si="2"/>
        <v>0</v>
      </c>
      <c r="K14" s="53">
        <v>0.05</v>
      </c>
    </row>
    <row r="15" spans="3:11" x14ac:dyDescent="0.25">
      <c r="C15" s="69" t="s">
        <v>98</v>
      </c>
      <c r="D15" s="116" t="s">
        <v>252</v>
      </c>
      <c r="E15" s="71" t="s">
        <v>6</v>
      </c>
      <c r="F15" s="72">
        <v>70</v>
      </c>
      <c r="G15" s="203"/>
      <c r="H15" s="81">
        <f t="shared" si="0"/>
        <v>0</v>
      </c>
      <c r="I15" s="81">
        <f t="shared" si="1"/>
        <v>0</v>
      </c>
      <c r="J15" s="82">
        <f t="shared" si="2"/>
        <v>0</v>
      </c>
      <c r="K15" s="53">
        <v>0.05</v>
      </c>
    </row>
    <row r="16" spans="3:11" x14ac:dyDescent="0.25">
      <c r="C16" s="69" t="s">
        <v>99</v>
      </c>
      <c r="D16" s="103" t="s">
        <v>10</v>
      </c>
      <c r="E16" s="71" t="s">
        <v>6</v>
      </c>
      <c r="F16" s="72">
        <v>20</v>
      </c>
      <c r="G16" s="203"/>
      <c r="H16" s="81">
        <f t="shared" si="0"/>
        <v>0</v>
      </c>
      <c r="I16" s="81">
        <f t="shared" si="1"/>
        <v>0</v>
      </c>
      <c r="J16" s="82">
        <f t="shared" si="2"/>
        <v>0</v>
      </c>
      <c r="K16" s="53">
        <v>0.05</v>
      </c>
    </row>
    <row r="17" spans="3:14" x14ac:dyDescent="0.25">
      <c r="C17" s="69" t="s">
        <v>66</v>
      </c>
      <c r="D17" s="116" t="s">
        <v>430</v>
      </c>
      <c r="E17" s="75" t="s">
        <v>6</v>
      </c>
      <c r="F17" s="75">
        <v>20</v>
      </c>
      <c r="G17" s="203"/>
      <c r="H17" s="81">
        <f t="shared" si="0"/>
        <v>0</v>
      </c>
      <c r="I17" s="81">
        <f t="shared" si="1"/>
        <v>0</v>
      </c>
      <c r="J17" s="82">
        <f t="shared" si="2"/>
        <v>0</v>
      </c>
      <c r="K17" s="53">
        <v>0.05</v>
      </c>
    </row>
    <row r="18" spans="3:14" x14ac:dyDescent="0.25">
      <c r="C18" s="69" t="s">
        <v>100</v>
      </c>
      <c r="D18" s="103" t="s">
        <v>255</v>
      </c>
      <c r="E18" s="71" t="s">
        <v>6</v>
      </c>
      <c r="F18" s="71">
        <v>1000</v>
      </c>
      <c r="G18" s="203"/>
      <c r="H18" s="81">
        <f t="shared" si="0"/>
        <v>0</v>
      </c>
      <c r="I18" s="81">
        <f t="shared" si="1"/>
        <v>0</v>
      </c>
      <c r="J18" s="82">
        <f t="shared" si="2"/>
        <v>0</v>
      </c>
      <c r="K18" s="53">
        <v>0.05</v>
      </c>
    </row>
    <row r="19" spans="3:14" x14ac:dyDescent="0.25">
      <c r="C19" s="69" t="s">
        <v>101</v>
      </c>
      <c r="D19" s="103" t="s">
        <v>437</v>
      </c>
      <c r="E19" s="75" t="s">
        <v>6</v>
      </c>
      <c r="F19" s="75">
        <v>700</v>
      </c>
      <c r="G19" s="203"/>
      <c r="H19" s="81">
        <f t="shared" si="0"/>
        <v>0</v>
      </c>
      <c r="I19" s="81">
        <f t="shared" si="1"/>
        <v>0</v>
      </c>
      <c r="J19" s="82">
        <f t="shared" si="2"/>
        <v>0</v>
      </c>
      <c r="K19" s="53">
        <v>0.05</v>
      </c>
    </row>
    <row r="20" spans="3:14" s="59" customFormat="1" ht="15.75" thickBot="1" x14ac:dyDescent="0.3">
      <c r="C20" s="278" t="s">
        <v>21</v>
      </c>
      <c r="D20" s="279"/>
      <c r="E20" s="280"/>
      <c r="F20" s="78">
        <f>SUM(F7:F19)</f>
        <v>6900</v>
      </c>
      <c r="G20" s="78"/>
      <c r="H20" s="83">
        <f>SUM(H7:H19)</f>
        <v>0</v>
      </c>
      <c r="I20" s="83">
        <f>SUM(I7:I19)</f>
        <v>0</v>
      </c>
      <c r="J20" s="84">
        <f>SUM(J7:J19)</f>
        <v>0</v>
      </c>
      <c r="K20" s="53">
        <v>0.05</v>
      </c>
    </row>
    <row r="21" spans="3:14" ht="15.75" thickBot="1" x14ac:dyDescent="0.3">
      <c r="C21" s="283" t="s">
        <v>11</v>
      </c>
      <c r="D21" s="283"/>
      <c r="E21" s="283"/>
      <c r="F21" s="283"/>
      <c r="G21" s="283"/>
      <c r="H21" s="283"/>
      <c r="I21" s="283"/>
      <c r="J21" s="284"/>
      <c r="K21" s="53"/>
    </row>
    <row r="22" spans="3:14" x14ac:dyDescent="0.25">
      <c r="C22" s="79" t="s">
        <v>41</v>
      </c>
      <c r="D22" s="117" t="s">
        <v>12</v>
      </c>
      <c r="E22" s="80" t="s">
        <v>6</v>
      </c>
      <c r="F22" s="80">
        <v>24</v>
      </c>
      <c r="G22" s="205"/>
      <c r="H22" s="85">
        <f>G22*F22</f>
        <v>0</v>
      </c>
      <c r="I22" s="85">
        <f>H22*K22</f>
        <v>0</v>
      </c>
      <c r="J22" s="86">
        <f>H22+I22</f>
        <v>0</v>
      </c>
      <c r="K22" s="53">
        <v>0.05</v>
      </c>
    </row>
    <row r="23" spans="3:14" x14ac:dyDescent="0.25">
      <c r="C23" s="69" t="s">
        <v>91</v>
      </c>
      <c r="D23" s="116" t="s">
        <v>74</v>
      </c>
      <c r="E23" s="75" t="s">
        <v>6</v>
      </c>
      <c r="F23" s="75">
        <v>20</v>
      </c>
      <c r="G23" s="203"/>
      <c r="H23" s="81">
        <f t="shared" ref="H23:H36" si="3">G23*F23</f>
        <v>0</v>
      </c>
      <c r="I23" s="81">
        <f t="shared" ref="I23:I36" si="4">H23*K23</f>
        <v>0</v>
      </c>
      <c r="J23" s="82">
        <f t="shared" ref="J23:J36" si="5">H23+I23</f>
        <v>0</v>
      </c>
      <c r="K23" s="53">
        <v>0.05</v>
      </c>
    </row>
    <row r="24" spans="3:14" x14ac:dyDescent="0.25">
      <c r="C24" s="69" t="s">
        <v>92</v>
      </c>
      <c r="D24" s="116" t="s">
        <v>75</v>
      </c>
      <c r="E24" s="75" t="s">
        <v>6</v>
      </c>
      <c r="F24" s="75">
        <v>20</v>
      </c>
      <c r="G24" s="203"/>
      <c r="H24" s="81">
        <f t="shared" si="3"/>
        <v>0</v>
      </c>
      <c r="I24" s="81">
        <f t="shared" si="4"/>
        <v>0</v>
      </c>
      <c r="J24" s="82">
        <f t="shared" si="5"/>
        <v>0</v>
      </c>
      <c r="K24" s="53">
        <v>0.05</v>
      </c>
    </row>
    <row r="25" spans="3:14" x14ac:dyDescent="0.25">
      <c r="C25" s="69" t="s">
        <v>93</v>
      </c>
      <c r="D25" s="103" t="s">
        <v>65</v>
      </c>
      <c r="E25" s="71" t="s">
        <v>6</v>
      </c>
      <c r="F25" s="71">
        <v>50</v>
      </c>
      <c r="G25" s="203"/>
      <c r="H25" s="81">
        <f t="shared" si="3"/>
        <v>0</v>
      </c>
      <c r="I25" s="81">
        <f t="shared" si="4"/>
        <v>0</v>
      </c>
      <c r="J25" s="82">
        <f t="shared" si="5"/>
        <v>0</v>
      </c>
      <c r="K25" s="53">
        <v>0.05</v>
      </c>
    </row>
    <row r="26" spans="3:14" x14ac:dyDescent="0.25">
      <c r="C26" s="69" t="s">
        <v>94</v>
      </c>
      <c r="D26" s="116" t="s">
        <v>85</v>
      </c>
      <c r="E26" s="75" t="s">
        <v>6</v>
      </c>
      <c r="F26" s="75">
        <v>40</v>
      </c>
      <c r="G26" s="203"/>
      <c r="H26" s="81">
        <f t="shared" si="3"/>
        <v>0</v>
      </c>
      <c r="I26" s="81">
        <f t="shared" si="4"/>
        <v>0</v>
      </c>
      <c r="J26" s="82">
        <f t="shared" si="5"/>
        <v>0</v>
      </c>
      <c r="K26" s="53">
        <v>0.05</v>
      </c>
    </row>
    <row r="27" spans="3:14" x14ac:dyDescent="0.25">
      <c r="C27" s="69" t="s">
        <v>95</v>
      </c>
      <c r="D27" s="103" t="s">
        <v>256</v>
      </c>
      <c r="E27" s="71" t="s">
        <v>6</v>
      </c>
      <c r="F27" s="71">
        <v>450</v>
      </c>
      <c r="G27" s="203"/>
      <c r="H27" s="81">
        <f t="shared" si="3"/>
        <v>0</v>
      </c>
      <c r="I27" s="81">
        <f t="shared" si="4"/>
        <v>0</v>
      </c>
      <c r="J27" s="82">
        <f t="shared" si="5"/>
        <v>0</v>
      </c>
      <c r="K27" s="53">
        <v>0.05</v>
      </c>
    </row>
    <row r="28" spans="3:14" ht="90" x14ac:dyDescent="0.25">
      <c r="C28" s="69" t="s">
        <v>96</v>
      </c>
      <c r="D28" s="121" t="s">
        <v>258</v>
      </c>
      <c r="E28" s="71" t="s">
        <v>6</v>
      </c>
      <c r="F28" s="71">
        <v>30</v>
      </c>
      <c r="G28" s="203"/>
      <c r="H28" s="81">
        <f t="shared" si="3"/>
        <v>0</v>
      </c>
      <c r="I28" s="81">
        <f t="shared" si="4"/>
        <v>0</v>
      </c>
      <c r="J28" s="82">
        <f t="shared" si="5"/>
        <v>0</v>
      </c>
      <c r="K28" s="53">
        <v>0.05</v>
      </c>
      <c r="N28" s="122"/>
    </row>
    <row r="29" spans="3:14" ht="75" x14ac:dyDescent="0.25">
      <c r="C29" s="69" t="s">
        <v>97</v>
      </c>
      <c r="D29" s="121" t="s">
        <v>260</v>
      </c>
      <c r="E29" s="71" t="s">
        <v>6</v>
      </c>
      <c r="F29" s="71">
        <v>35</v>
      </c>
      <c r="G29" s="203"/>
      <c r="H29" s="81">
        <f t="shared" si="3"/>
        <v>0</v>
      </c>
      <c r="I29" s="81">
        <f t="shared" si="4"/>
        <v>0</v>
      </c>
      <c r="J29" s="82">
        <f t="shared" si="5"/>
        <v>0</v>
      </c>
      <c r="K29" s="53">
        <v>0.05</v>
      </c>
      <c r="N29" s="122"/>
    </row>
    <row r="30" spans="3:14" ht="75" x14ac:dyDescent="0.25">
      <c r="C30" s="69" t="s">
        <v>98</v>
      </c>
      <c r="D30" s="121" t="s">
        <v>259</v>
      </c>
      <c r="E30" s="71" t="s">
        <v>6</v>
      </c>
      <c r="F30" s="71">
        <v>35</v>
      </c>
      <c r="G30" s="203"/>
      <c r="H30" s="81">
        <f t="shared" si="3"/>
        <v>0</v>
      </c>
      <c r="I30" s="81">
        <f t="shared" si="4"/>
        <v>0</v>
      </c>
      <c r="J30" s="82">
        <f t="shared" si="5"/>
        <v>0</v>
      </c>
      <c r="K30" s="53">
        <v>0.05</v>
      </c>
      <c r="N30" s="122"/>
    </row>
    <row r="31" spans="3:14" x14ac:dyDescent="0.25">
      <c r="C31" s="69" t="s">
        <v>99</v>
      </c>
      <c r="D31" s="103" t="s">
        <v>13</v>
      </c>
      <c r="E31" s="71" t="s">
        <v>6</v>
      </c>
      <c r="F31" s="71">
        <v>42</v>
      </c>
      <c r="G31" s="203"/>
      <c r="H31" s="81">
        <f t="shared" si="3"/>
        <v>0</v>
      </c>
      <c r="I31" s="81">
        <f t="shared" si="4"/>
        <v>0</v>
      </c>
      <c r="J31" s="82">
        <f t="shared" si="5"/>
        <v>0</v>
      </c>
      <c r="K31" s="53">
        <v>0.05</v>
      </c>
      <c r="N31" s="122"/>
    </row>
    <row r="32" spans="3:14" x14ac:dyDescent="0.25">
      <c r="C32" s="69" t="s">
        <v>66</v>
      </c>
      <c r="D32" s="103" t="s">
        <v>14</v>
      </c>
      <c r="E32" s="71" t="s">
        <v>6</v>
      </c>
      <c r="F32" s="71">
        <v>20</v>
      </c>
      <c r="G32" s="203"/>
      <c r="H32" s="81">
        <f t="shared" si="3"/>
        <v>0</v>
      </c>
      <c r="I32" s="81">
        <f t="shared" si="4"/>
        <v>0</v>
      </c>
      <c r="J32" s="82">
        <f t="shared" si="5"/>
        <v>0</v>
      </c>
      <c r="K32" s="53">
        <v>0.05</v>
      </c>
      <c r="N32" s="122"/>
    </row>
    <row r="33" spans="3:14" x14ac:dyDescent="0.25">
      <c r="C33" s="69" t="s">
        <v>100</v>
      </c>
      <c r="D33" s="103" t="s">
        <v>257</v>
      </c>
      <c r="E33" s="71" t="s">
        <v>6</v>
      </c>
      <c r="F33" s="71">
        <v>12</v>
      </c>
      <c r="G33" s="203"/>
      <c r="H33" s="81">
        <f t="shared" si="3"/>
        <v>0</v>
      </c>
      <c r="I33" s="81">
        <f t="shared" si="4"/>
        <v>0</v>
      </c>
      <c r="J33" s="82">
        <f t="shared" si="5"/>
        <v>0</v>
      </c>
      <c r="K33" s="53">
        <v>0.05</v>
      </c>
      <c r="N33" s="122"/>
    </row>
    <row r="34" spans="3:14" x14ac:dyDescent="0.25">
      <c r="C34" s="69" t="s">
        <v>101</v>
      </c>
      <c r="D34" s="103" t="s">
        <v>90</v>
      </c>
      <c r="E34" s="71" t="s">
        <v>6</v>
      </c>
      <c r="F34" s="71">
        <v>250</v>
      </c>
      <c r="G34" s="203"/>
      <c r="H34" s="81">
        <f t="shared" si="3"/>
        <v>0</v>
      </c>
      <c r="I34" s="81">
        <f t="shared" si="4"/>
        <v>0</v>
      </c>
      <c r="J34" s="82">
        <f t="shared" si="5"/>
        <v>0</v>
      </c>
      <c r="K34" s="53">
        <v>0.05</v>
      </c>
      <c r="N34" s="122"/>
    </row>
    <row r="35" spans="3:14" x14ac:dyDescent="0.25">
      <c r="C35" s="69" t="s">
        <v>103</v>
      </c>
      <c r="D35" s="103" t="s">
        <v>89</v>
      </c>
      <c r="E35" s="71" t="s">
        <v>6</v>
      </c>
      <c r="F35" s="71">
        <v>30</v>
      </c>
      <c r="G35" s="203"/>
      <c r="H35" s="81">
        <f t="shared" si="3"/>
        <v>0</v>
      </c>
      <c r="I35" s="81">
        <f t="shared" si="4"/>
        <v>0</v>
      </c>
      <c r="J35" s="82">
        <f t="shared" si="5"/>
        <v>0</v>
      </c>
      <c r="K35" s="53">
        <v>0.05</v>
      </c>
      <c r="N35" s="122"/>
    </row>
    <row r="36" spans="3:14" x14ac:dyDescent="0.25">
      <c r="C36" s="69" t="s">
        <v>104</v>
      </c>
      <c r="D36" s="103" t="s">
        <v>15</v>
      </c>
      <c r="E36" s="71" t="s">
        <v>6</v>
      </c>
      <c r="F36" s="71">
        <v>20</v>
      </c>
      <c r="G36" s="203"/>
      <c r="H36" s="81">
        <f t="shared" si="3"/>
        <v>0</v>
      </c>
      <c r="I36" s="81">
        <f t="shared" si="4"/>
        <v>0</v>
      </c>
      <c r="J36" s="82">
        <f t="shared" si="5"/>
        <v>0</v>
      </c>
      <c r="K36" s="53">
        <v>0.05</v>
      </c>
      <c r="N36" s="122"/>
    </row>
    <row r="37" spans="3:14" s="59" customFormat="1" ht="15.75" thickBot="1" x14ac:dyDescent="0.3">
      <c r="C37" s="281" t="s">
        <v>22</v>
      </c>
      <c r="D37" s="282"/>
      <c r="E37" s="282"/>
      <c r="F37" s="223">
        <f>SUM(F22:F36)</f>
        <v>1078</v>
      </c>
      <c r="G37" s="206"/>
      <c r="H37" s="224">
        <f>SUM(H22:H36)</f>
        <v>0</v>
      </c>
      <c r="I37" s="224">
        <f>SUM(I22:I36)</f>
        <v>0</v>
      </c>
      <c r="J37" s="225">
        <f>SUM(J22:J36)</f>
        <v>0</v>
      </c>
      <c r="N37" s="122"/>
    </row>
    <row r="38" spans="3:14" ht="15.75" thickBot="1" x14ac:dyDescent="0.3">
      <c r="C38" s="60"/>
      <c r="D38" s="60"/>
      <c r="E38" s="60"/>
      <c r="F38" s="60"/>
      <c r="H38" s="13"/>
      <c r="I38" s="13"/>
      <c r="J38" s="207"/>
    </row>
    <row r="39" spans="3:14" s="59" customFormat="1" ht="16.5" thickBot="1" x14ac:dyDescent="0.3">
      <c r="C39" s="272" t="s">
        <v>43</v>
      </c>
      <c r="D39" s="273"/>
      <c r="E39" s="273"/>
      <c r="F39" s="274"/>
      <c r="G39" s="204"/>
      <c r="H39" s="87">
        <f>H20+H37</f>
        <v>0</v>
      </c>
      <c r="I39" s="87">
        <f>I20+I37</f>
        <v>0</v>
      </c>
      <c r="J39" s="88">
        <f>J20+J37</f>
        <v>0</v>
      </c>
    </row>
    <row r="40" spans="3:14" x14ac:dyDescent="0.25">
      <c r="J40" s="13"/>
    </row>
  </sheetData>
  <sortState xmlns:xlrd2="http://schemas.microsoft.com/office/spreadsheetml/2017/richdata2" ref="D23:D36">
    <sortCondition ref="D22:D36"/>
  </sortState>
  <mergeCells count="5">
    <mergeCell ref="C39:F39"/>
    <mergeCell ref="C6:J6"/>
    <mergeCell ref="C20:E20"/>
    <mergeCell ref="C37:E37"/>
    <mergeCell ref="C21:J21"/>
  </mergeCells>
  <phoneticPr fontId="28" type="noConversion"/>
  <pageMargins left="0.7" right="0.7" top="0.75" bottom="0.75" header="0.3" footer="0.3"/>
  <pageSetup paperSize="9" scale="62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3"/>
  <sheetViews>
    <sheetView zoomScale="77" zoomScaleNormal="77" workbookViewId="0">
      <selection activeCell="C28" sqref="C28"/>
    </sheetView>
  </sheetViews>
  <sheetFormatPr defaultRowHeight="15" x14ac:dyDescent="0.25"/>
  <cols>
    <col min="1" max="1" width="9.140625" style="123"/>
    <col min="2" max="2" width="65.5703125" style="137" customWidth="1"/>
    <col min="3" max="3" width="10" style="138" customWidth="1"/>
    <col min="4" max="4" width="12.140625" style="138" customWidth="1"/>
    <col min="5" max="5" width="12.5703125" style="246" customWidth="1"/>
    <col min="6" max="6" width="13.28515625" style="247" customWidth="1"/>
    <col min="7" max="7" width="10.85546875" style="247" customWidth="1"/>
    <col min="8" max="8" width="16.7109375" style="247" customWidth="1"/>
    <col min="9" max="9" width="4.5703125" style="184" bestFit="1" customWidth="1"/>
    <col min="10" max="16384" width="9.140625" style="119"/>
  </cols>
  <sheetData>
    <row r="1" spans="1:9" x14ac:dyDescent="0.25">
      <c r="A1" s="62"/>
      <c r="B1" s="62"/>
      <c r="C1" s="60" t="s">
        <v>23</v>
      </c>
      <c r="D1" s="62"/>
      <c r="E1" s="226"/>
      <c r="F1" s="226"/>
      <c r="G1" s="226"/>
      <c r="H1" s="226"/>
    </row>
    <row r="2" spans="1:9" x14ac:dyDescent="0.25">
      <c r="A2" s="60"/>
      <c r="B2" s="60"/>
      <c r="C2" s="60" t="s">
        <v>436</v>
      </c>
      <c r="D2" s="60"/>
      <c r="E2" s="227"/>
      <c r="F2" s="227"/>
      <c r="G2" s="227"/>
      <c r="H2" s="227"/>
      <c r="I2" s="185"/>
    </row>
    <row r="3" spans="1:9" ht="15.75" thickBot="1" x14ac:dyDescent="0.3">
      <c r="A3" s="61"/>
      <c r="B3" s="61"/>
      <c r="C3" s="61"/>
      <c r="D3" s="61"/>
      <c r="E3" s="228"/>
      <c r="F3" s="228"/>
      <c r="G3" s="228"/>
      <c r="H3" s="228"/>
    </row>
    <row r="4" spans="1:9" ht="45.75" thickBot="1" x14ac:dyDescent="0.3">
      <c r="A4" s="67" t="s">
        <v>0</v>
      </c>
      <c r="B4" s="66" t="s">
        <v>1</v>
      </c>
      <c r="C4" s="63" t="s">
        <v>2</v>
      </c>
      <c r="D4" s="64" t="s">
        <v>3</v>
      </c>
      <c r="E4" s="106" t="s">
        <v>17</v>
      </c>
      <c r="F4" s="106" t="s">
        <v>18</v>
      </c>
      <c r="G4" s="106" t="s">
        <v>19</v>
      </c>
      <c r="H4" s="229" t="s">
        <v>20</v>
      </c>
      <c r="I4" s="186"/>
    </row>
    <row r="5" spans="1:9" s="183" customFormat="1" ht="12.75" thickBot="1" x14ac:dyDescent="0.25">
      <c r="A5" s="180">
        <v>1</v>
      </c>
      <c r="B5" s="181">
        <v>2</v>
      </c>
      <c r="C5" s="181">
        <v>3</v>
      </c>
      <c r="D5" s="182">
        <v>4</v>
      </c>
      <c r="E5" s="230">
        <v>5</v>
      </c>
      <c r="F5" s="230">
        <v>6</v>
      </c>
      <c r="G5" s="230">
        <v>7</v>
      </c>
      <c r="H5" s="231">
        <v>8</v>
      </c>
      <c r="I5" s="187"/>
    </row>
    <row r="6" spans="1:9" s="137" customFormat="1" ht="30" x14ac:dyDescent="0.25">
      <c r="A6" s="177" t="s">
        <v>41</v>
      </c>
      <c r="B6" s="179" t="s">
        <v>432</v>
      </c>
      <c r="C6" s="178" t="s">
        <v>24</v>
      </c>
      <c r="D6" s="178">
        <v>20</v>
      </c>
      <c r="E6" s="232"/>
      <c r="F6" s="233">
        <f>E6*D6</f>
        <v>0</v>
      </c>
      <c r="G6" s="234">
        <f>F6*I6</f>
        <v>0</v>
      </c>
      <c r="H6" s="235">
        <f>F6+G6</f>
        <v>0</v>
      </c>
      <c r="I6" s="186">
        <v>0.05</v>
      </c>
    </row>
    <row r="7" spans="1:9" s="137" customFormat="1" ht="30" x14ac:dyDescent="0.25">
      <c r="A7" s="177" t="s">
        <v>91</v>
      </c>
      <c r="B7" s="121" t="s">
        <v>440</v>
      </c>
      <c r="C7" s="178" t="s">
        <v>24</v>
      </c>
      <c r="D7" s="178">
        <v>100</v>
      </c>
      <c r="E7" s="232"/>
      <c r="F7" s="233">
        <f t="shared" ref="F7:F70" si="0">E7*D7</f>
        <v>0</v>
      </c>
      <c r="G7" s="234">
        <f t="shared" ref="G7:G70" si="1">F7*I7</f>
        <v>0</v>
      </c>
      <c r="H7" s="235">
        <f t="shared" ref="H7:H70" si="2">F7+G7</f>
        <v>0</v>
      </c>
      <c r="I7" s="186">
        <v>0.05</v>
      </c>
    </row>
    <row r="8" spans="1:9" ht="15" customHeight="1" x14ac:dyDescent="0.25">
      <c r="A8" s="177" t="s">
        <v>92</v>
      </c>
      <c r="B8" s="176" t="s">
        <v>431</v>
      </c>
      <c r="C8" s="71" t="s">
        <v>24</v>
      </c>
      <c r="D8" s="71">
        <v>280</v>
      </c>
      <c r="E8" s="232"/>
      <c r="F8" s="233">
        <f t="shared" si="0"/>
        <v>0</v>
      </c>
      <c r="G8" s="234">
        <f t="shared" si="1"/>
        <v>0</v>
      </c>
      <c r="H8" s="235">
        <f t="shared" si="2"/>
        <v>0</v>
      </c>
      <c r="I8" s="186">
        <v>0.05</v>
      </c>
    </row>
    <row r="9" spans="1:9" ht="15" customHeight="1" x14ac:dyDescent="0.25">
      <c r="A9" s="177" t="s">
        <v>93</v>
      </c>
      <c r="B9" s="125" t="s">
        <v>80</v>
      </c>
      <c r="C9" s="124" t="s">
        <v>24</v>
      </c>
      <c r="D9" s="124">
        <v>280</v>
      </c>
      <c r="E9" s="232"/>
      <c r="F9" s="233">
        <f t="shared" si="0"/>
        <v>0</v>
      </c>
      <c r="G9" s="234">
        <f t="shared" si="1"/>
        <v>0</v>
      </c>
      <c r="H9" s="235">
        <f t="shared" si="2"/>
        <v>0</v>
      </c>
      <c r="I9" s="186">
        <v>0.05</v>
      </c>
    </row>
    <row r="10" spans="1:9" ht="15" customHeight="1" x14ac:dyDescent="0.25">
      <c r="A10" s="177" t="s">
        <v>94</v>
      </c>
      <c r="B10" s="192" t="s">
        <v>445</v>
      </c>
      <c r="C10" s="124" t="s">
        <v>24</v>
      </c>
      <c r="D10" s="124">
        <v>360</v>
      </c>
      <c r="E10" s="232"/>
      <c r="F10" s="233">
        <f t="shared" si="0"/>
        <v>0</v>
      </c>
      <c r="G10" s="234">
        <f t="shared" si="1"/>
        <v>0</v>
      </c>
      <c r="H10" s="235">
        <f t="shared" si="2"/>
        <v>0</v>
      </c>
      <c r="I10" s="186">
        <v>0.05</v>
      </c>
    </row>
    <row r="11" spans="1:9" ht="34.5" customHeight="1" x14ac:dyDescent="0.25">
      <c r="A11" s="177" t="s">
        <v>95</v>
      </c>
      <c r="B11" s="126" t="s">
        <v>188</v>
      </c>
      <c r="C11" s="133" t="s">
        <v>24</v>
      </c>
      <c r="D11" s="133">
        <v>650</v>
      </c>
      <c r="E11" s="232"/>
      <c r="F11" s="233">
        <f t="shared" si="0"/>
        <v>0</v>
      </c>
      <c r="G11" s="234">
        <f t="shared" si="1"/>
        <v>0</v>
      </c>
      <c r="H11" s="235">
        <f t="shared" si="2"/>
        <v>0</v>
      </c>
      <c r="I11" s="186">
        <v>0.05</v>
      </c>
    </row>
    <row r="12" spans="1:9" ht="34.5" customHeight="1" x14ac:dyDescent="0.25">
      <c r="A12" s="177" t="s">
        <v>96</v>
      </c>
      <c r="B12" s="134" t="s">
        <v>247</v>
      </c>
      <c r="C12" s="135" t="s">
        <v>24</v>
      </c>
      <c r="D12" s="135">
        <v>250</v>
      </c>
      <c r="E12" s="232"/>
      <c r="F12" s="233">
        <f t="shared" si="0"/>
        <v>0</v>
      </c>
      <c r="G12" s="234">
        <f t="shared" si="1"/>
        <v>0</v>
      </c>
      <c r="H12" s="235">
        <f t="shared" si="2"/>
        <v>0</v>
      </c>
      <c r="I12" s="186">
        <v>0.05</v>
      </c>
    </row>
    <row r="13" spans="1:9" x14ac:dyDescent="0.25">
      <c r="A13" s="177" t="s">
        <v>97</v>
      </c>
      <c r="B13" s="127" t="s">
        <v>83</v>
      </c>
      <c r="C13" s="118" t="s">
        <v>24</v>
      </c>
      <c r="D13" s="118">
        <v>100</v>
      </c>
      <c r="E13" s="232"/>
      <c r="F13" s="233">
        <f t="shared" si="0"/>
        <v>0</v>
      </c>
      <c r="G13" s="234">
        <f t="shared" si="1"/>
        <v>0</v>
      </c>
      <c r="H13" s="235">
        <f t="shared" si="2"/>
        <v>0</v>
      </c>
      <c r="I13" s="186">
        <v>0.05</v>
      </c>
    </row>
    <row r="14" spans="1:9" ht="45" x14ac:dyDescent="0.25">
      <c r="A14" s="177" t="s">
        <v>98</v>
      </c>
      <c r="B14" s="126" t="s">
        <v>205</v>
      </c>
      <c r="C14" s="133" t="s">
        <v>24</v>
      </c>
      <c r="D14" s="133">
        <v>200</v>
      </c>
      <c r="E14" s="232"/>
      <c r="F14" s="233">
        <f t="shared" si="0"/>
        <v>0</v>
      </c>
      <c r="G14" s="234">
        <f t="shared" si="1"/>
        <v>0</v>
      </c>
      <c r="H14" s="235">
        <f t="shared" si="2"/>
        <v>0</v>
      </c>
      <c r="I14" s="186">
        <v>0.05</v>
      </c>
    </row>
    <row r="15" spans="1:9" x14ac:dyDescent="0.25">
      <c r="A15" s="177" t="s">
        <v>99</v>
      </c>
      <c r="B15" s="127" t="s">
        <v>215</v>
      </c>
      <c r="C15" s="118" t="s">
        <v>24</v>
      </c>
      <c r="D15" s="118">
        <v>60</v>
      </c>
      <c r="E15" s="232"/>
      <c r="F15" s="233">
        <f t="shared" si="0"/>
        <v>0</v>
      </c>
      <c r="G15" s="234">
        <f t="shared" si="1"/>
        <v>0</v>
      </c>
      <c r="H15" s="235">
        <f t="shared" si="2"/>
        <v>0</v>
      </c>
      <c r="I15" s="186">
        <v>0.05</v>
      </c>
    </row>
    <row r="16" spans="1:9" x14ac:dyDescent="0.25">
      <c r="A16" s="177" t="s">
        <v>66</v>
      </c>
      <c r="B16" s="136" t="s">
        <v>159</v>
      </c>
      <c r="C16" s="133" t="s">
        <v>24</v>
      </c>
      <c r="D16" s="133">
        <v>300</v>
      </c>
      <c r="E16" s="232"/>
      <c r="F16" s="233">
        <f t="shared" si="0"/>
        <v>0</v>
      </c>
      <c r="G16" s="234">
        <f t="shared" si="1"/>
        <v>0</v>
      </c>
      <c r="H16" s="235">
        <f t="shared" si="2"/>
        <v>0</v>
      </c>
      <c r="I16" s="186">
        <v>0.05</v>
      </c>
    </row>
    <row r="17" spans="1:9" x14ac:dyDescent="0.25">
      <c r="A17" s="177" t="s">
        <v>100</v>
      </c>
      <c r="B17" s="136" t="s">
        <v>435</v>
      </c>
      <c r="C17" s="133" t="s">
        <v>24</v>
      </c>
      <c r="D17" s="133">
        <v>600</v>
      </c>
      <c r="E17" s="232"/>
      <c r="F17" s="233">
        <f t="shared" si="0"/>
        <v>0</v>
      </c>
      <c r="G17" s="234">
        <f t="shared" si="1"/>
        <v>0</v>
      </c>
      <c r="H17" s="235">
        <f t="shared" si="2"/>
        <v>0</v>
      </c>
      <c r="I17" s="186">
        <v>0.05</v>
      </c>
    </row>
    <row r="18" spans="1:9" ht="45" x14ac:dyDescent="0.25">
      <c r="A18" s="177" t="s">
        <v>101</v>
      </c>
      <c r="B18" s="126" t="s">
        <v>248</v>
      </c>
      <c r="C18" s="133" t="s">
        <v>24</v>
      </c>
      <c r="D18" s="133">
        <v>50</v>
      </c>
      <c r="E18" s="232"/>
      <c r="F18" s="233">
        <f t="shared" si="0"/>
        <v>0</v>
      </c>
      <c r="G18" s="234">
        <f t="shared" si="1"/>
        <v>0</v>
      </c>
      <c r="H18" s="235">
        <f t="shared" si="2"/>
        <v>0</v>
      </c>
      <c r="I18" s="186">
        <v>0.05</v>
      </c>
    </row>
    <row r="19" spans="1:9" ht="45" x14ac:dyDescent="0.25">
      <c r="A19" s="177" t="s">
        <v>103</v>
      </c>
      <c r="B19" s="126" t="s">
        <v>246</v>
      </c>
      <c r="C19" s="133" t="s">
        <v>24</v>
      </c>
      <c r="D19" s="133">
        <v>25</v>
      </c>
      <c r="E19" s="232"/>
      <c r="F19" s="233">
        <f t="shared" si="0"/>
        <v>0</v>
      </c>
      <c r="G19" s="234">
        <f t="shared" si="1"/>
        <v>0</v>
      </c>
      <c r="H19" s="235">
        <f t="shared" si="2"/>
        <v>0</v>
      </c>
      <c r="I19" s="186">
        <v>0.05</v>
      </c>
    </row>
    <row r="20" spans="1:9" ht="45" x14ac:dyDescent="0.25">
      <c r="A20" s="177" t="s">
        <v>104</v>
      </c>
      <c r="B20" s="126" t="s">
        <v>160</v>
      </c>
      <c r="C20" s="133" t="s">
        <v>24</v>
      </c>
      <c r="D20" s="133">
        <v>25</v>
      </c>
      <c r="E20" s="232"/>
      <c r="F20" s="233">
        <f t="shared" si="0"/>
        <v>0</v>
      </c>
      <c r="G20" s="234">
        <f t="shared" si="1"/>
        <v>0</v>
      </c>
      <c r="H20" s="235">
        <f t="shared" si="2"/>
        <v>0</v>
      </c>
      <c r="I20" s="186">
        <v>0.05</v>
      </c>
    </row>
    <row r="21" spans="1:9" x14ac:dyDescent="0.25">
      <c r="A21" s="177" t="s">
        <v>105</v>
      </c>
      <c r="B21" s="126" t="s">
        <v>78</v>
      </c>
      <c r="C21" s="133" t="s">
        <v>6</v>
      </c>
      <c r="D21" s="133">
        <v>50</v>
      </c>
      <c r="E21" s="232"/>
      <c r="F21" s="233">
        <f t="shared" si="0"/>
        <v>0</v>
      </c>
      <c r="G21" s="234">
        <f t="shared" si="1"/>
        <v>0</v>
      </c>
      <c r="H21" s="235">
        <f t="shared" si="2"/>
        <v>0</v>
      </c>
      <c r="I21" s="186">
        <v>0.05</v>
      </c>
    </row>
    <row r="22" spans="1:9" x14ac:dyDescent="0.25">
      <c r="A22" s="177" t="s">
        <v>106</v>
      </c>
      <c r="B22" s="126" t="s">
        <v>25</v>
      </c>
      <c r="C22" s="133" t="s">
        <v>6</v>
      </c>
      <c r="D22" s="133">
        <v>800</v>
      </c>
      <c r="E22" s="232"/>
      <c r="F22" s="233">
        <f t="shared" si="0"/>
        <v>0</v>
      </c>
      <c r="G22" s="234">
        <f t="shared" si="1"/>
        <v>0</v>
      </c>
      <c r="H22" s="235">
        <f t="shared" si="2"/>
        <v>0</v>
      </c>
      <c r="I22" s="186">
        <v>0.08</v>
      </c>
    </row>
    <row r="23" spans="1:9" x14ac:dyDescent="0.25">
      <c r="A23" s="177" t="s">
        <v>107</v>
      </c>
      <c r="B23" s="126" t="s">
        <v>224</v>
      </c>
      <c r="C23" s="133" t="s">
        <v>24</v>
      </c>
      <c r="D23" s="133">
        <v>20</v>
      </c>
      <c r="E23" s="232"/>
      <c r="F23" s="233">
        <f t="shared" si="0"/>
        <v>0</v>
      </c>
      <c r="G23" s="234">
        <f t="shared" si="1"/>
        <v>0</v>
      </c>
      <c r="H23" s="235">
        <f t="shared" si="2"/>
        <v>0</v>
      </c>
      <c r="I23" s="186">
        <v>0.08</v>
      </c>
    </row>
    <row r="24" spans="1:9" ht="30" x14ac:dyDescent="0.25">
      <c r="A24" s="177" t="s">
        <v>108</v>
      </c>
      <c r="B24" s="126" t="s">
        <v>161</v>
      </c>
      <c r="C24" s="133" t="s">
        <v>24</v>
      </c>
      <c r="D24" s="133">
        <v>600</v>
      </c>
      <c r="E24" s="232"/>
      <c r="F24" s="233">
        <f t="shared" si="0"/>
        <v>0</v>
      </c>
      <c r="G24" s="234">
        <f t="shared" si="1"/>
        <v>0</v>
      </c>
      <c r="H24" s="235">
        <f t="shared" si="2"/>
        <v>0</v>
      </c>
      <c r="I24" s="186">
        <v>0.08</v>
      </c>
    </row>
    <row r="25" spans="1:9" x14ac:dyDescent="0.25">
      <c r="A25" s="177" t="s">
        <v>109</v>
      </c>
      <c r="B25" s="126" t="s">
        <v>141</v>
      </c>
      <c r="C25" s="133" t="s">
        <v>24</v>
      </c>
      <c r="D25" s="133">
        <v>20</v>
      </c>
      <c r="E25" s="232"/>
      <c r="F25" s="233">
        <f t="shared" si="0"/>
        <v>0</v>
      </c>
      <c r="G25" s="234">
        <f t="shared" si="1"/>
        <v>0</v>
      </c>
      <c r="H25" s="235">
        <f t="shared" si="2"/>
        <v>0</v>
      </c>
      <c r="I25" s="186">
        <v>0.23</v>
      </c>
    </row>
    <row r="26" spans="1:9" ht="45" x14ac:dyDescent="0.25">
      <c r="A26" s="177" t="s">
        <v>110</v>
      </c>
      <c r="B26" s="126" t="s">
        <v>162</v>
      </c>
      <c r="C26" s="133" t="s">
        <v>24</v>
      </c>
      <c r="D26" s="133">
        <v>50</v>
      </c>
      <c r="E26" s="232"/>
      <c r="F26" s="233">
        <f t="shared" si="0"/>
        <v>0</v>
      </c>
      <c r="G26" s="234">
        <f t="shared" si="1"/>
        <v>0</v>
      </c>
      <c r="H26" s="235">
        <f t="shared" si="2"/>
        <v>0</v>
      </c>
      <c r="I26" s="186">
        <v>0.05</v>
      </c>
    </row>
    <row r="27" spans="1:9" x14ac:dyDescent="0.25">
      <c r="A27" s="177" t="s">
        <v>111</v>
      </c>
      <c r="B27" s="126" t="s">
        <v>81</v>
      </c>
      <c r="C27" s="133" t="s">
        <v>24</v>
      </c>
      <c r="D27" s="133">
        <v>100</v>
      </c>
      <c r="E27" s="232"/>
      <c r="F27" s="233">
        <f t="shared" si="0"/>
        <v>0</v>
      </c>
      <c r="G27" s="234">
        <f t="shared" si="1"/>
        <v>0</v>
      </c>
      <c r="H27" s="235">
        <f t="shared" si="2"/>
        <v>0</v>
      </c>
      <c r="I27" s="186">
        <v>0.05</v>
      </c>
    </row>
    <row r="28" spans="1:9" x14ac:dyDescent="0.25">
      <c r="A28" s="177" t="s">
        <v>112</v>
      </c>
      <c r="B28" s="126" t="s">
        <v>142</v>
      </c>
      <c r="C28" s="133" t="s">
        <v>6</v>
      </c>
      <c r="D28" s="133">
        <v>200</v>
      </c>
      <c r="E28" s="232"/>
      <c r="F28" s="233">
        <f t="shared" si="0"/>
        <v>0</v>
      </c>
      <c r="G28" s="234">
        <f t="shared" si="1"/>
        <v>0</v>
      </c>
      <c r="H28" s="235">
        <f t="shared" si="2"/>
        <v>0</v>
      </c>
      <c r="I28" s="186">
        <v>0.05</v>
      </c>
    </row>
    <row r="29" spans="1:9" x14ac:dyDescent="0.25">
      <c r="A29" s="177" t="s">
        <v>113</v>
      </c>
      <c r="B29" s="127" t="s">
        <v>233</v>
      </c>
      <c r="C29" s="118" t="s">
        <v>24</v>
      </c>
      <c r="D29" s="118">
        <v>250</v>
      </c>
      <c r="E29" s="232"/>
      <c r="F29" s="233">
        <f t="shared" si="0"/>
        <v>0</v>
      </c>
      <c r="G29" s="234">
        <f t="shared" si="1"/>
        <v>0</v>
      </c>
      <c r="H29" s="235">
        <f t="shared" si="2"/>
        <v>0</v>
      </c>
      <c r="I29" s="186">
        <v>0.05</v>
      </c>
    </row>
    <row r="30" spans="1:9" ht="30" x14ac:dyDescent="0.25">
      <c r="A30" s="177" t="s">
        <v>114</v>
      </c>
      <c r="B30" s="126" t="s">
        <v>26</v>
      </c>
      <c r="C30" s="133" t="s">
        <v>24</v>
      </c>
      <c r="D30" s="133">
        <v>32</v>
      </c>
      <c r="E30" s="232"/>
      <c r="F30" s="233">
        <f t="shared" si="0"/>
        <v>0</v>
      </c>
      <c r="G30" s="234">
        <f t="shared" si="1"/>
        <v>0</v>
      </c>
      <c r="H30" s="235">
        <f t="shared" si="2"/>
        <v>0</v>
      </c>
      <c r="I30" s="186">
        <v>0.05</v>
      </c>
    </row>
    <row r="31" spans="1:9" ht="45" x14ac:dyDescent="0.25">
      <c r="A31" s="177" t="s">
        <v>115</v>
      </c>
      <c r="B31" s="126" t="s">
        <v>171</v>
      </c>
      <c r="C31" s="133" t="s">
        <v>24</v>
      </c>
      <c r="D31" s="133">
        <v>250</v>
      </c>
      <c r="E31" s="232"/>
      <c r="F31" s="233">
        <f t="shared" si="0"/>
        <v>0</v>
      </c>
      <c r="G31" s="234">
        <f t="shared" si="1"/>
        <v>0</v>
      </c>
      <c r="H31" s="235">
        <f t="shared" si="2"/>
        <v>0</v>
      </c>
      <c r="I31" s="186">
        <v>0.08</v>
      </c>
    </row>
    <row r="32" spans="1:9" ht="30" x14ac:dyDescent="0.25">
      <c r="A32" s="177" t="s">
        <v>116</v>
      </c>
      <c r="B32" s="126" t="s">
        <v>163</v>
      </c>
      <c r="C32" s="133" t="s">
        <v>24</v>
      </c>
      <c r="D32" s="133">
        <v>20</v>
      </c>
      <c r="E32" s="232"/>
      <c r="F32" s="233">
        <f t="shared" si="0"/>
        <v>0</v>
      </c>
      <c r="G32" s="234">
        <f t="shared" si="1"/>
        <v>0</v>
      </c>
      <c r="H32" s="235">
        <f t="shared" si="2"/>
        <v>0</v>
      </c>
      <c r="I32" s="301">
        <v>0.08</v>
      </c>
    </row>
    <row r="33" spans="1:9" x14ac:dyDescent="0.25">
      <c r="A33" s="177" t="s">
        <v>117</v>
      </c>
      <c r="B33" s="193" t="s">
        <v>446</v>
      </c>
      <c r="C33" s="133" t="s">
        <v>24</v>
      </c>
      <c r="D33" s="133">
        <v>30</v>
      </c>
      <c r="E33" s="232"/>
      <c r="F33" s="233">
        <f t="shared" si="0"/>
        <v>0</v>
      </c>
      <c r="G33" s="234">
        <f t="shared" si="1"/>
        <v>0</v>
      </c>
      <c r="H33" s="235">
        <f t="shared" si="2"/>
        <v>0</v>
      </c>
      <c r="I33" s="186">
        <v>0.05</v>
      </c>
    </row>
    <row r="34" spans="1:9" x14ac:dyDescent="0.25">
      <c r="A34" s="177" t="s">
        <v>118</v>
      </c>
      <c r="B34" s="126" t="s">
        <v>79</v>
      </c>
      <c r="C34" s="133" t="s">
        <v>6</v>
      </c>
      <c r="D34" s="133">
        <v>80</v>
      </c>
      <c r="E34" s="232"/>
      <c r="F34" s="233">
        <f t="shared" si="0"/>
        <v>0</v>
      </c>
      <c r="G34" s="234">
        <f t="shared" si="1"/>
        <v>0</v>
      </c>
      <c r="H34" s="235">
        <f t="shared" si="2"/>
        <v>0</v>
      </c>
      <c r="I34" s="186">
        <v>0.05</v>
      </c>
    </row>
    <row r="35" spans="1:9" ht="45" x14ac:dyDescent="0.25">
      <c r="A35" s="177" t="s">
        <v>119</v>
      </c>
      <c r="B35" s="126" t="s">
        <v>164</v>
      </c>
      <c r="C35" s="133" t="s">
        <v>24</v>
      </c>
      <c r="D35" s="133">
        <v>20</v>
      </c>
      <c r="E35" s="232"/>
      <c r="F35" s="233">
        <f t="shared" si="0"/>
        <v>0</v>
      </c>
      <c r="G35" s="234">
        <f t="shared" si="1"/>
        <v>0</v>
      </c>
      <c r="H35" s="235">
        <f t="shared" si="2"/>
        <v>0</v>
      </c>
      <c r="I35" s="186">
        <v>0.05</v>
      </c>
    </row>
    <row r="36" spans="1:9" ht="30" x14ac:dyDescent="0.25">
      <c r="A36" s="177" t="s">
        <v>120</v>
      </c>
      <c r="B36" s="126" t="s">
        <v>465</v>
      </c>
      <c r="C36" s="133" t="s">
        <v>24</v>
      </c>
      <c r="D36" s="133">
        <v>52</v>
      </c>
      <c r="E36" s="232"/>
      <c r="F36" s="233">
        <f t="shared" si="0"/>
        <v>0</v>
      </c>
      <c r="G36" s="234">
        <f t="shared" si="1"/>
        <v>0</v>
      </c>
      <c r="H36" s="235">
        <f t="shared" si="2"/>
        <v>0</v>
      </c>
      <c r="I36" s="186">
        <v>0.05</v>
      </c>
    </row>
    <row r="37" spans="1:9" ht="35.25" customHeight="1" x14ac:dyDescent="0.25">
      <c r="A37" s="177" t="s">
        <v>121</v>
      </c>
      <c r="B37" s="136" t="s">
        <v>242</v>
      </c>
      <c r="C37" s="133" t="s">
        <v>24</v>
      </c>
      <c r="D37" s="133">
        <v>20</v>
      </c>
      <c r="E37" s="232"/>
      <c r="F37" s="233">
        <f t="shared" si="0"/>
        <v>0</v>
      </c>
      <c r="G37" s="234">
        <f t="shared" si="1"/>
        <v>0</v>
      </c>
      <c r="H37" s="235">
        <f t="shared" si="2"/>
        <v>0</v>
      </c>
      <c r="I37" s="186">
        <v>0.23</v>
      </c>
    </row>
    <row r="38" spans="1:9" ht="31.5" customHeight="1" x14ac:dyDescent="0.25">
      <c r="A38" s="177" t="s">
        <v>122</v>
      </c>
      <c r="B38" s="126" t="s">
        <v>165</v>
      </c>
      <c r="C38" s="133" t="s">
        <v>24</v>
      </c>
      <c r="D38" s="133">
        <v>20</v>
      </c>
      <c r="E38" s="232"/>
      <c r="F38" s="233">
        <f t="shared" si="0"/>
        <v>0</v>
      </c>
      <c r="G38" s="234">
        <f t="shared" si="1"/>
        <v>0</v>
      </c>
      <c r="H38" s="235">
        <f t="shared" si="2"/>
        <v>0</v>
      </c>
      <c r="I38" s="186">
        <v>0.05</v>
      </c>
    </row>
    <row r="39" spans="1:9" ht="30" x14ac:dyDescent="0.25">
      <c r="A39" s="177" t="s">
        <v>153</v>
      </c>
      <c r="B39" s="126" t="s">
        <v>166</v>
      </c>
      <c r="C39" s="133" t="s">
        <v>24</v>
      </c>
      <c r="D39" s="133">
        <v>20</v>
      </c>
      <c r="E39" s="232"/>
      <c r="F39" s="233">
        <f t="shared" si="0"/>
        <v>0</v>
      </c>
      <c r="G39" s="234">
        <f t="shared" si="1"/>
        <v>0</v>
      </c>
      <c r="H39" s="235">
        <f t="shared" si="2"/>
        <v>0</v>
      </c>
      <c r="I39" s="186">
        <v>0.05</v>
      </c>
    </row>
    <row r="40" spans="1:9" ht="45" x14ac:dyDescent="0.25">
      <c r="A40" s="177" t="s">
        <v>123</v>
      </c>
      <c r="B40" s="126" t="s">
        <v>169</v>
      </c>
      <c r="C40" s="133" t="s">
        <v>24</v>
      </c>
      <c r="D40" s="133">
        <v>30</v>
      </c>
      <c r="E40" s="232"/>
      <c r="F40" s="233">
        <f t="shared" si="0"/>
        <v>0</v>
      </c>
      <c r="G40" s="234">
        <f t="shared" si="1"/>
        <v>0</v>
      </c>
      <c r="H40" s="235">
        <f t="shared" si="2"/>
        <v>0</v>
      </c>
      <c r="I40" s="186">
        <v>0.08</v>
      </c>
    </row>
    <row r="41" spans="1:9" ht="45" x14ac:dyDescent="0.25">
      <c r="A41" s="177" t="s">
        <v>124</v>
      </c>
      <c r="B41" s="126" t="s">
        <v>168</v>
      </c>
      <c r="C41" s="133" t="s">
        <v>24</v>
      </c>
      <c r="D41" s="133">
        <v>30</v>
      </c>
      <c r="E41" s="232"/>
      <c r="F41" s="233">
        <f t="shared" si="0"/>
        <v>0</v>
      </c>
      <c r="G41" s="234">
        <f t="shared" si="1"/>
        <v>0</v>
      </c>
      <c r="H41" s="235">
        <f t="shared" si="2"/>
        <v>0</v>
      </c>
      <c r="I41" s="186">
        <v>0.08</v>
      </c>
    </row>
    <row r="42" spans="1:9" ht="45" x14ac:dyDescent="0.25">
      <c r="A42" s="177" t="s">
        <v>125</v>
      </c>
      <c r="B42" s="126" t="s">
        <v>170</v>
      </c>
      <c r="C42" s="133" t="s">
        <v>24</v>
      </c>
      <c r="D42" s="133">
        <v>30</v>
      </c>
      <c r="E42" s="232"/>
      <c r="F42" s="233">
        <f t="shared" si="0"/>
        <v>0</v>
      </c>
      <c r="G42" s="234">
        <f t="shared" si="1"/>
        <v>0</v>
      </c>
      <c r="H42" s="235">
        <f t="shared" si="2"/>
        <v>0</v>
      </c>
      <c r="I42" s="186">
        <v>0.08</v>
      </c>
    </row>
    <row r="43" spans="1:9" ht="45" x14ac:dyDescent="0.25">
      <c r="A43" s="177" t="s">
        <v>126</v>
      </c>
      <c r="B43" s="126" t="s">
        <v>167</v>
      </c>
      <c r="C43" s="133" t="s">
        <v>24</v>
      </c>
      <c r="D43" s="133">
        <v>20</v>
      </c>
      <c r="E43" s="232"/>
      <c r="F43" s="233">
        <f t="shared" si="0"/>
        <v>0</v>
      </c>
      <c r="G43" s="234">
        <f t="shared" si="1"/>
        <v>0</v>
      </c>
      <c r="H43" s="235">
        <f t="shared" si="2"/>
        <v>0</v>
      </c>
      <c r="I43" s="186">
        <v>0.05</v>
      </c>
    </row>
    <row r="44" spans="1:9" ht="33" customHeight="1" x14ac:dyDescent="0.25">
      <c r="A44" s="177" t="s">
        <v>127</v>
      </c>
      <c r="B44" s="126" t="s">
        <v>172</v>
      </c>
      <c r="C44" s="133" t="s">
        <v>16</v>
      </c>
      <c r="D44" s="133">
        <v>200</v>
      </c>
      <c r="E44" s="232"/>
      <c r="F44" s="233">
        <f t="shared" si="0"/>
        <v>0</v>
      </c>
      <c r="G44" s="234">
        <f t="shared" si="1"/>
        <v>0</v>
      </c>
      <c r="H44" s="235">
        <f t="shared" si="2"/>
        <v>0</v>
      </c>
      <c r="I44" s="186">
        <v>0.05</v>
      </c>
    </row>
    <row r="45" spans="1:9" ht="48" customHeight="1" x14ac:dyDescent="0.25">
      <c r="A45" s="177" t="s">
        <v>128</v>
      </c>
      <c r="B45" s="126" t="s">
        <v>249</v>
      </c>
      <c r="C45" s="133" t="s">
        <v>24</v>
      </c>
      <c r="D45" s="133">
        <v>60</v>
      </c>
      <c r="E45" s="232"/>
      <c r="F45" s="233">
        <f t="shared" si="0"/>
        <v>0</v>
      </c>
      <c r="G45" s="234">
        <f t="shared" si="1"/>
        <v>0</v>
      </c>
      <c r="H45" s="235">
        <f t="shared" si="2"/>
        <v>0</v>
      </c>
      <c r="I45" s="186">
        <v>0.23</v>
      </c>
    </row>
    <row r="46" spans="1:9" x14ac:dyDescent="0.25">
      <c r="A46" s="177" t="s">
        <v>129</v>
      </c>
      <c r="B46" s="127" t="s">
        <v>173</v>
      </c>
      <c r="C46" s="118" t="s">
        <v>6</v>
      </c>
      <c r="D46" s="118">
        <v>200</v>
      </c>
      <c r="E46" s="232"/>
      <c r="F46" s="233">
        <f t="shared" si="0"/>
        <v>0</v>
      </c>
      <c r="G46" s="234">
        <f t="shared" si="1"/>
        <v>0</v>
      </c>
      <c r="H46" s="235">
        <f t="shared" si="2"/>
        <v>0</v>
      </c>
      <c r="I46" s="186">
        <v>0.05</v>
      </c>
    </row>
    <row r="47" spans="1:9" x14ac:dyDescent="0.25">
      <c r="A47" s="177" t="s">
        <v>130</v>
      </c>
      <c r="B47" s="126" t="s">
        <v>174</v>
      </c>
      <c r="C47" s="133" t="s">
        <v>6</v>
      </c>
      <c r="D47" s="133">
        <v>350</v>
      </c>
      <c r="E47" s="232"/>
      <c r="F47" s="233">
        <f t="shared" si="0"/>
        <v>0</v>
      </c>
      <c r="G47" s="234">
        <f t="shared" si="1"/>
        <v>0</v>
      </c>
      <c r="H47" s="235">
        <f t="shared" si="2"/>
        <v>0</v>
      </c>
      <c r="I47" s="186">
        <v>0.05</v>
      </c>
    </row>
    <row r="48" spans="1:9" x14ac:dyDescent="0.25">
      <c r="A48" s="177" t="s">
        <v>131</v>
      </c>
      <c r="B48" s="126" t="s">
        <v>175</v>
      </c>
      <c r="C48" s="133" t="s">
        <v>6</v>
      </c>
      <c r="D48" s="133">
        <v>20</v>
      </c>
      <c r="E48" s="232"/>
      <c r="F48" s="233">
        <f t="shared" si="0"/>
        <v>0</v>
      </c>
      <c r="G48" s="234">
        <f t="shared" si="1"/>
        <v>0</v>
      </c>
      <c r="H48" s="235">
        <f t="shared" si="2"/>
        <v>0</v>
      </c>
      <c r="I48" s="186">
        <v>0.05</v>
      </c>
    </row>
    <row r="49" spans="1:9" x14ac:dyDescent="0.25">
      <c r="A49" s="177" t="s">
        <v>132</v>
      </c>
      <c r="B49" s="126" t="s">
        <v>241</v>
      </c>
      <c r="C49" s="133" t="s">
        <v>6</v>
      </c>
      <c r="D49" s="133">
        <v>20</v>
      </c>
      <c r="E49" s="232"/>
      <c r="F49" s="233">
        <f t="shared" si="0"/>
        <v>0</v>
      </c>
      <c r="G49" s="234">
        <f t="shared" si="1"/>
        <v>0</v>
      </c>
      <c r="H49" s="235">
        <f t="shared" si="2"/>
        <v>0</v>
      </c>
      <c r="I49" s="186">
        <v>0.05</v>
      </c>
    </row>
    <row r="50" spans="1:9" x14ac:dyDescent="0.25">
      <c r="A50" s="177" t="s">
        <v>133</v>
      </c>
      <c r="B50" s="126" t="s">
        <v>243</v>
      </c>
      <c r="C50" s="133" t="s">
        <v>6</v>
      </c>
      <c r="D50" s="133">
        <v>100</v>
      </c>
      <c r="E50" s="232"/>
      <c r="F50" s="233">
        <f t="shared" si="0"/>
        <v>0</v>
      </c>
      <c r="G50" s="234">
        <f t="shared" si="1"/>
        <v>0</v>
      </c>
      <c r="H50" s="235">
        <f t="shared" si="2"/>
        <v>0</v>
      </c>
      <c r="I50" s="186">
        <v>0.05</v>
      </c>
    </row>
    <row r="51" spans="1:9" x14ac:dyDescent="0.25">
      <c r="A51" s="177" t="s">
        <v>134</v>
      </c>
      <c r="B51" s="126" t="s">
        <v>176</v>
      </c>
      <c r="C51" s="133" t="s">
        <v>6</v>
      </c>
      <c r="D51" s="133">
        <v>80</v>
      </c>
      <c r="E51" s="232"/>
      <c r="F51" s="233">
        <f t="shared" si="0"/>
        <v>0</v>
      </c>
      <c r="G51" s="234">
        <f t="shared" si="1"/>
        <v>0</v>
      </c>
      <c r="H51" s="235">
        <f t="shared" si="2"/>
        <v>0</v>
      </c>
      <c r="I51" s="186">
        <v>0.05</v>
      </c>
    </row>
    <row r="52" spans="1:9" x14ac:dyDescent="0.25">
      <c r="A52" s="177" t="s">
        <v>135</v>
      </c>
      <c r="B52" s="126" t="s">
        <v>177</v>
      </c>
      <c r="C52" s="133" t="s">
        <v>6</v>
      </c>
      <c r="D52" s="133">
        <v>30</v>
      </c>
      <c r="E52" s="232"/>
      <c r="F52" s="233">
        <f t="shared" si="0"/>
        <v>0</v>
      </c>
      <c r="G52" s="234">
        <f t="shared" si="1"/>
        <v>0</v>
      </c>
      <c r="H52" s="235">
        <f t="shared" si="2"/>
        <v>0</v>
      </c>
      <c r="I52" s="186">
        <v>0.05</v>
      </c>
    </row>
    <row r="53" spans="1:9" ht="30" customHeight="1" x14ac:dyDescent="0.25">
      <c r="A53" s="177" t="s">
        <v>136</v>
      </c>
      <c r="B53" s="126" t="s">
        <v>178</v>
      </c>
      <c r="C53" s="133" t="s">
        <v>24</v>
      </c>
      <c r="D53" s="133">
        <v>60</v>
      </c>
      <c r="E53" s="232"/>
      <c r="F53" s="233">
        <f t="shared" si="0"/>
        <v>0</v>
      </c>
      <c r="G53" s="234">
        <f t="shared" si="1"/>
        <v>0</v>
      </c>
      <c r="H53" s="235">
        <f t="shared" si="2"/>
        <v>0</v>
      </c>
      <c r="I53" s="186">
        <v>0.08</v>
      </c>
    </row>
    <row r="54" spans="1:9" ht="45" x14ac:dyDescent="0.25">
      <c r="A54" s="177" t="s">
        <v>137</v>
      </c>
      <c r="B54" s="126" t="s">
        <v>180</v>
      </c>
      <c r="C54" s="133" t="s">
        <v>24</v>
      </c>
      <c r="D54" s="133">
        <v>80</v>
      </c>
      <c r="E54" s="232"/>
      <c r="F54" s="233">
        <f t="shared" si="0"/>
        <v>0</v>
      </c>
      <c r="G54" s="234">
        <f t="shared" si="1"/>
        <v>0</v>
      </c>
      <c r="H54" s="235">
        <f t="shared" si="2"/>
        <v>0</v>
      </c>
      <c r="I54" s="186">
        <v>0.08</v>
      </c>
    </row>
    <row r="55" spans="1:9" ht="45" x14ac:dyDescent="0.25">
      <c r="A55" s="177" t="s">
        <v>138</v>
      </c>
      <c r="B55" s="126" t="s">
        <v>179</v>
      </c>
      <c r="C55" s="133" t="s">
        <v>24</v>
      </c>
      <c r="D55" s="133">
        <v>150</v>
      </c>
      <c r="E55" s="232"/>
      <c r="F55" s="233">
        <f t="shared" si="0"/>
        <v>0</v>
      </c>
      <c r="G55" s="234">
        <f t="shared" si="1"/>
        <v>0</v>
      </c>
      <c r="H55" s="235">
        <f t="shared" si="2"/>
        <v>0</v>
      </c>
      <c r="I55" s="186">
        <v>0.05</v>
      </c>
    </row>
    <row r="56" spans="1:9" ht="31.5" customHeight="1" x14ac:dyDescent="0.25">
      <c r="A56" s="177" t="s">
        <v>139</v>
      </c>
      <c r="B56" s="126" t="s">
        <v>181</v>
      </c>
      <c r="C56" s="133" t="s">
        <v>24</v>
      </c>
      <c r="D56" s="133">
        <v>500</v>
      </c>
      <c r="E56" s="232"/>
      <c r="F56" s="233">
        <f t="shared" si="0"/>
        <v>0</v>
      </c>
      <c r="G56" s="234">
        <f t="shared" si="1"/>
        <v>0</v>
      </c>
      <c r="H56" s="235">
        <f t="shared" si="2"/>
        <v>0</v>
      </c>
      <c r="I56" s="301">
        <v>0.05</v>
      </c>
    </row>
    <row r="57" spans="1:9" ht="30" x14ac:dyDescent="0.25">
      <c r="A57" s="177" t="s">
        <v>140</v>
      </c>
      <c r="B57" s="127" t="s">
        <v>183</v>
      </c>
      <c r="C57" s="118" t="s">
        <v>24</v>
      </c>
      <c r="D57" s="118">
        <v>80</v>
      </c>
      <c r="E57" s="232"/>
      <c r="F57" s="233">
        <f t="shared" si="0"/>
        <v>0</v>
      </c>
      <c r="G57" s="234">
        <f t="shared" si="1"/>
        <v>0</v>
      </c>
      <c r="H57" s="235">
        <f t="shared" si="2"/>
        <v>0</v>
      </c>
      <c r="I57" s="186">
        <v>0.05</v>
      </c>
    </row>
    <row r="58" spans="1:9" ht="45" x14ac:dyDescent="0.25">
      <c r="A58" s="177" t="s">
        <v>154</v>
      </c>
      <c r="B58" s="126" t="s">
        <v>184</v>
      </c>
      <c r="C58" s="133" t="s">
        <v>24</v>
      </c>
      <c r="D58" s="133">
        <v>300</v>
      </c>
      <c r="E58" s="232"/>
      <c r="F58" s="233">
        <f t="shared" si="0"/>
        <v>0</v>
      </c>
      <c r="G58" s="234">
        <f t="shared" si="1"/>
        <v>0</v>
      </c>
      <c r="H58" s="235">
        <f t="shared" si="2"/>
        <v>0</v>
      </c>
      <c r="I58" s="186">
        <v>0.05</v>
      </c>
    </row>
    <row r="59" spans="1:9" ht="30" x14ac:dyDescent="0.25">
      <c r="A59" s="177" t="s">
        <v>261</v>
      </c>
      <c r="B59" s="126" t="s">
        <v>185</v>
      </c>
      <c r="C59" s="133" t="s">
        <v>24</v>
      </c>
      <c r="D59" s="133">
        <v>200</v>
      </c>
      <c r="E59" s="232"/>
      <c r="F59" s="233">
        <f t="shared" si="0"/>
        <v>0</v>
      </c>
      <c r="G59" s="234">
        <f t="shared" si="1"/>
        <v>0</v>
      </c>
      <c r="H59" s="235">
        <f t="shared" si="2"/>
        <v>0</v>
      </c>
      <c r="I59" s="186">
        <v>0.23</v>
      </c>
    </row>
    <row r="60" spans="1:9" x14ac:dyDescent="0.25">
      <c r="A60" s="177" t="s">
        <v>262</v>
      </c>
      <c r="B60" s="127" t="s">
        <v>235</v>
      </c>
      <c r="C60" s="118" t="s">
        <v>24</v>
      </c>
      <c r="D60" s="118">
        <v>60</v>
      </c>
      <c r="E60" s="232"/>
      <c r="F60" s="233">
        <f t="shared" si="0"/>
        <v>0</v>
      </c>
      <c r="G60" s="234">
        <f t="shared" si="1"/>
        <v>0</v>
      </c>
      <c r="H60" s="235">
        <f t="shared" si="2"/>
        <v>0</v>
      </c>
      <c r="I60" s="186">
        <v>0.05</v>
      </c>
    </row>
    <row r="61" spans="1:9" ht="30" x14ac:dyDescent="0.25">
      <c r="A61" s="177" t="s">
        <v>263</v>
      </c>
      <c r="B61" s="126" t="s">
        <v>187</v>
      </c>
      <c r="C61" s="133" t="s">
        <v>24</v>
      </c>
      <c r="D61" s="133">
        <v>80</v>
      </c>
      <c r="E61" s="232"/>
      <c r="F61" s="233">
        <f t="shared" si="0"/>
        <v>0</v>
      </c>
      <c r="G61" s="234">
        <f t="shared" si="1"/>
        <v>0</v>
      </c>
      <c r="H61" s="235">
        <f t="shared" si="2"/>
        <v>0</v>
      </c>
      <c r="I61" s="186">
        <v>0.08</v>
      </c>
    </row>
    <row r="62" spans="1:9" ht="31.5" customHeight="1" x14ac:dyDescent="0.25">
      <c r="A62" s="177" t="s">
        <v>264</v>
      </c>
      <c r="B62" s="126" t="s">
        <v>191</v>
      </c>
      <c r="C62" s="133" t="s">
        <v>24</v>
      </c>
      <c r="D62" s="133">
        <v>150</v>
      </c>
      <c r="E62" s="232"/>
      <c r="F62" s="233">
        <f t="shared" si="0"/>
        <v>0</v>
      </c>
      <c r="G62" s="234">
        <f t="shared" si="1"/>
        <v>0</v>
      </c>
      <c r="H62" s="235">
        <f t="shared" si="2"/>
        <v>0</v>
      </c>
      <c r="I62" s="186">
        <v>0.05</v>
      </c>
    </row>
    <row r="63" spans="1:9" ht="60" x14ac:dyDescent="0.25">
      <c r="A63" s="177" t="s">
        <v>265</v>
      </c>
      <c r="B63" s="126" t="s">
        <v>189</v>
      </c>
      <c r="C63" s="133" t="s">
        <v>6</v>
      </c>
      <c r="D63" s="133">
        <v>1300</v>
      </c>
      <c r="E63" s="232"/>
      <c r="F63" s="233">
        <f t="shared" si="0"/>
        <v>0</v>
      </c>
      <c r="G63" s="234">
        <f t="shared" si="1"/>
        <v>0</v>
      </c>
      <c r="H63" s="235">
        <f t="shared" si="2"/>
        <v>0</v>
      </c>
      <c r="I63" s="186">
        <v>0.05</v>
      </c>
    </row>
    <row r="64" spans="1:9" ht="30" x14ac:dyDescent="0.25">
      <c r="A64" s="177" t="s">
        <v>266</v>
      </c>
      <c r="B64" s="126" t="s">
        <v>240</v>
      </c>
      <c r="C64" s="133" t="s">
        <v>24</v>
      </c>
      <c r="D64" s="133">
        <v>120</v>
      </c>
      <c r="E64" s="232"/>
      <c r="F64" s="233">
        <f t="shared" si="0"/>
        <v>0</v>
      </c>
      <c r="G64" s="234">
        <f t="shared" si="1"/>
        <v>0</v>
      </c>
      <c r="H64" s="235">
        <f t="shared" si="2"/>
        <v>0</v>
      </c>
      <c r="I64" s="186">
        <v>0.05</v>
      </c>
    </row>
    <row r="65" spans="1:9" ht="45" x14ac:dyDescent="0.25">
      <c r="A65" s="177" t="s">
        <v>267</v>
      </c>
      <c r="B65" s="126" t="s">
        <v>190</v>
      </c>
      <c r="C65" s="133" t="s">
        <v>6</v>
      </c>
      <c r="D65" s="133">
        <v>300</v>
      </c>
      <c r="E65" s="232"/>
      <c r="F65" s="233">
        <f t="shared" si="0"/>
        <v>0</v>
      </c>
      <c r="G65" s="234">
        <f t="shared" si="1"/>
        <v>0</v>
      </c>
      <c r="H65" s="235">
        <f t="shared" si="2"/>
        <v>0</v>
      </c>
      <c r="I65" s="186">
        <v>0.05</v>
      </c>
    </row>
    <row r="66" spans="1:9" ht="30" x14ac:dyDescent="0.25">
      <c r="A66" s="177" t="s">
        <v>268</v>
      </c>
      <c r="B66" s="126" t="s">
        <v>192</v>
      </c>
      <c r="C66" s="133" t="s">
        <v>24</v>
      </c>
      <c r="D66" s="133">
        <v>120</v>
      </c>
      <c r="E66" s="232"/>
      <c r="F66" s="233">
        <f t="shared" si="0"/>
        <v>0</v>
      </c>
      <c r="G66" s="234">
        <f t="shared" si="1"/>
        <v>0</v>
      </c>
      <c r="H66" s="235">
        <f t="shared" si="2"/>
        <v>0</v>
      </c>
      <c r="I66" s="186">
        <v>0.05</v>
      </c>
    </row>
    <row r="67" spans="1:9" x14ac:dyDescent="0.25">
      <c r="A67" s="177" t="s">
        <v>269</v>
      </c>
      <c r="B67" s="126" t="s">
        <v>143</v>
      </c>
      <c r="C67" s="133" t="s">
        <v>24</v>
      </c>
      <c r="D67" s="133">
        <v>10</v>
      </c>
      <c r="E67" s="232"/>
      <c r="F67" s="233">
        <f t="shared" si="0"/>
        <v>0</v>
      </c>
      <c r="G67" s="234">
        <f t="shared" si="1"/>
        <v>0</v>
      </c>
      <c r="H67" s="235">
        <f t="shared" si="2"/>
        <v>0</v>
      </c>
      <c r="I67" s="186">
        <v>0.05</v>
      </c>
    </row>
    <row r="68" spans="1:9" x14ac:dyDescent="0.25">
      <c r="A68" s="177" t="s">
        <v>270</v>
      </c>
      <c r="B68" s="126" t="s">
        <v>144</v>
      </c>
      <c r="C68" s="133" t="s">
        <v>6</v>
      </c>
      <c r="D68" s="133">
        <v>150</v>
      </c>
      <c r="E68" s="232"/>
      <c r="F68" s="233">
        <f t="shared" si="0"/>
        <v>0</v>
      </c>
      <c r="G68" s="234">
        <f t="shared" si="1"/>
        <v>0</v>
      </c>
      <c r="H68" s="235">
        <f t="shared" si="2"/>
        <v>0</v>
      </c>
      <c r="I68" s="186">
        <v>0.05</v>
      </c>
    </row>
    <row r="69" spans="1:9" x14ac:dyDescent="0.25">
      <c r="A69" s="177" t="s">
        <v>271</v>
      </c>
      <c r="B69" s="126" t="s">
        <v>443</v>
      </c>
      <c r="C69" s="133" t="s">
        <v>6</v>
      </c>
      <c r="D69" s="133">
        <v>50</v>
      </c>
      <c r="E69" s="232"/>
      <c r="F69" s="233">
        <f t="shared" si="0"/>
        <v>0</v>
      </c>
      <c r="G69" s="234">
        <f t="shared" si="1"/>
        <v>0</v>
      </c>
      <c r="H69" s="235">
        <f t="shared" si="2"/>
        <v>0</v>
      </c>
      <c r="I69" s="186">
        <v>0.05</v>
      </c>
    </row>
    <row r="70" spans="1:9" x14ac:dyDescent="0.25">
      <c r="A70" s="177" t="s">
        <v>272</v>
      </c>
      <c r="B70" s="127" t="s">
        <v>438</v>
      </c>
      <c r="C70" s="118" t="s">
        <v>6</v>
      </c>
      <c r="D70" s="118">
        <v>10</v>
      </c>
      <c r="E70" s="232"/>
      <c r="F70" s="233">
        <f t="shared" si="0"/>
        <v>0</v>
      </c>
      <c r="G70" s="234">
        <f t="shared" si="1"/>
        <v>0</v>
      </c>
      <c r="H70" s="235">
        <f t="shared" si="2"/>
        <v>0</v>
      </c>
      <c r="I70" s="186">
        <v>0.05</v>
      </c>
    </row>
    <row r="71" spans="1:9" x14ac:dyDescent="0.25">
      <c r="A71" s="177" t="s">
        <v>273</v>
      </c>
      <c r="B71" s="126" t="s">
        <v>27</v>
      </c>
      <c r="C71" s="133" t="s">
        <v>24</v>
      </c>
      <c r="D71" s="133">
        <v>25</v>
      </c>
      <c r="E71" s="232"/>
      <c r="F71" s="233">
        <f t="shared" ref="F71:F134" si="3">E71*D71</f>
        <v>0</v>
      </c>
      <c r="G71" s="234">
        <f t="shared" ref="G71:G134" si="4">F71*I71</f>
        <v>0</v>
      </c>
      <c r="H71" s="235">
        <f t="shared" ref="H71:H134" si="5">F71+G71</f>
        <v>0</v>
      </c>
      <c r="I71" s="186">
        <v>0.05</v>
      </c>
    </row>
    <row r="72" spans="1:9" x14ac:dyDescent="0.25">
      <c r="A72" s="177" t="s">
        <v>274</v>
      </c>
      <c r="B72" s="126" t="s">
        <v>448</v>
      </c>
      <c r="C72" s="133" t="s">
        <v>24</v>
      </c>
      <c r="D72" s="133">
        <v>20</v>
      </c>
      <c r="E72" s="232"/>
      <c r="F72" s="233">
        <f t="shared" si="3"/>
        <v>0</v>
      </c>
      <c r="G72" s="234">
        <f t="shared" si="4"/>
        <v>0</v>
      </c>
      <c r="H72" s="235">
        <f t="shared" si="5"/>
        <v>0</v>
      </c>
      <c r="I72" s="186">
        <v>0.05</v>
      </c>
    </row>
    <row r="73" spans="1:9" x14ac:dyDescent="0.25">
      <c r="A73" s="177" t="s">
        <v>275</v>
      </c>
      <c r="B73" s="127" t="s">
        <v>193</v>
      </c>
      <c r="C73" s="118" t="s">
        <v>24</v>
      </c>
      <c r="D73" s="118">
        <v>1000</v>
      </c>
      <c r="E73" s="232"/>
      <c r="F73" s="233">
        <f t="shared" si="3"/>
        <v>0</v>
      </c>
      <c r="G73" s="234">
        <f t="shared" si="4"/>
        <v>0</v>
      </c>
      <c r="H73" s="235">
        <f t="shared" si="5"/>
        <v>0</v>
      </c>
      <c r="I73" s="186">
        <v>0.05</v>
      </c>
    </row>
    <row r="74" spans="1:9" x14ac:dyDescent="0.25">
      <c r="A74" s="177" t="s">
        <v>276</v>
      </c>
      <c r="B74" s="127" t="s">
        <v>447</v>
      </c>
      <c r="C74" s="118" t="s">
        <v>24</v>
      </c>
      <c r="D74" s="118">
        <v>30</v>
      </c>
      <c r="E74" s="232"/>
      <c r="F74" s="233">
        <f t="shared" si="3"/>
        <v>0</v>
      </c>
      <c r="G74" s="234">
        <f t="shared" si="4"/>
        <v>0</v>
      </c>
      <c r="H74" s="235">
        <f t="shared" si="5"/>
        <v>0</v>
      </c>
      <c r="I74" s="186">
        <v>0.05</v>
      </c>
    </row>
    <row r="75" spans="1:9" ht="30" x14ac:dyDescent="0.25">
      <c r="A75" s="177" t="s">
        <v>277</v>
      </c>
      <c r="B75" s="126" t="s">
        <v>194</v>
      </c>
      <c r="C75" s="133" t="s">
        <v>24</v>
      </c>
      <c r="D75" s="133">
        <v>18</v>
      </c>
      <c r="E75" s="232"/>
      <c r="F75" s="233">
        <f t="shared" si="3"/>
        <v>0</v>
      </c>
      <c r="G75" s="234">
        <f t="shared" si="4"/>
        <v>0</v>
      </c>
      <c r="H75" s="235">
        <f t="shared" si="5"/>
        <v>0</v>
      </c>
      <c r="I75" s="188">
        <v>0.23</v>
      </c>
    </row>
    <row r="76" spans="1:9" x14ac:dyDescent="0.25">
      <c r="A76" s="177" t="s">
        <v>278</v>
      </c>
      <c r="B76" s="126" t="s">
        <v>195</v>
      </c>
      <c r="C76" s="133" t="s">
        <v>24</v>
      </c>
      <c r="D76" s="133">
        <v>20</v>
      </c>
      <c r="E76" s="232"/>
      <c r="F76" s="233">
        <f t="shared" si="3"/>
        <v>0</v>
      </c>
      <c r="G76" s="234">
        <f t="shared" si="4"/>
        <v>0</v>
      </c>
      <c r="H76" s="235">
        <f t="shared" si="5"/>
        <v>0</v>
      </c>
      <c r="I76" s="186">
        <v>0.23</v>
      </c>
    </row>
    <row r="77" spans="1:9" x14ac:dyDescent="0.25">
      <c r="A77" s="177" t="s">
        <v>279</v>
      </c>
      <c r="B77" s="127" t="s">
        <v>145</v>
      </c>
      <c r="C77" s="118" t="s">
        <v>24</v>
      </c>
      <c r="D77" s="118">
        <v>150</v>
      </c>
      <c r="E77" s="232"/>
      <c r="F77" s="233">
        <f t="shared" si="3"/>
        <v>0</v>
      </c>
      <c r="G77" s="234">
        <f t="shared" si="4"/>
        <v>0</v>
      </c>
      <c r="H77" s="235">
        <f t="shared" si="5"/>
        <v>0</v>
      </c>
      <c r="I77" s="186">
        <v>0.05</v>
      </c>
    </row>
    <row r="78" spans="1:9" ht="30" x14ac:dyDescent="0.25">
      <c r="A78" s="177" t="s">
        <v>280</v>
      </c>
      <c r="B78" s="126" t="s">
        <v>28</v>
      </c>
      <c r="C78" s="133" t="s">
        <v>24</v>
      </c>
      <c r="D78" s="133">
        <v>600</v>
      </c>
      <c r="E78" s="232"/>
      <c r="F78" s="233">
        <f t="shared" si="3"/>
        <v>0</v>
      </c>
      <c r="G78" s="234">
        <f t="shared" si="4"/>
        <v>0</v>
      </c>
      <c r="H78" s="235">
        <f t="shared" si="5"/>
        <v>0</v>
      </c>
      <c r="I78" s="186">
        <v>0.05</v>
      </c>
    </row>
    <row r="79" spans="1:9" x14ac:dyDescent="0.25">
      <c r="A79" s="177" t="s">
        <v>281</v>
      </c>
      <c r="B79" s="127" t="s">
        <v>147</v>
      </c>
      <c r="C79" s="118" t="s">
        <v>146</v>
      </c>
      <c r="D79" s="118">
        <v>12</v>
      </c>
      <c r="E79" s="232"/>
      <c r="F79" s="233">
        <f t="shared" si="3"/>
        <v>0</v>
      </c>
      <c r="G79" s="234">
        <f t="shared" si="4"/>
        <v>0</v>
      </c>
      <c r="H79" s="235">
        <f t="shared" si="5"/>
        <v>0</v>
      </c>
      <c r="I79" s="186">
        <v>0.05</v>
      </c>
    </row>
    <row r="80" spans="1:9" x14ac:dyDescent="0.25">
      <c r="A80" s="177" t="s">
        <v>282</v>
      </c>
      <c r="B80" s="127" t="s">
        <v>444</v>
      </c>
      <c r="C80" s="118" t="s">
        <v>146</v>
      </c>
      <c r="D80" s="118">
        <v>10</v>
      </c>
      <c r="E80" s="232"/>
      <c r="F80" s="233">
        <f t="shared" si="3"/>
        <v>0</v>
      </c>
      <c r="G80" s="234">
        <f t="shared" si="4"/>
        <v>0</v>
      </c>
      <c r="H80" s="235">
        <f t="shared" si="5"/>
        <v>0</v>
      </c>
      <c r="I80" s="186">
        <v>0.05</v>
      </c>
    </row>
    <row r="81" spans="1:9" x14ac:dyDescent="0.25">
      <c r="A81" s="177" t="s">
        <v>283</v>
      </c>
      <c r="B81" s="127" t="s">
        <v>460</v>
      </c>
      <c r="C81" s="118" t="s">
        <v>6</v>
      </c>
      <c r="D81" s="118">
        <v>10</v>
      </c>
      <c r="E81" s="232"/>
      <c r="F81" s="233">
        <f t="shared" si="3"/>
        <v>0</v>
      </c>
      <c r="G81" s="234">
        <f t="shared" si="4"/>
        <v>0</v>
      </c>
      <c r="H81" s="235">
        <f t="shared" si="5"/>
        <v>0</v>
      </c>
      <c r="I81" s="186">
        <v>0.05</v>
      </c>
    </row>
    <row r="82" spans="1:9" x14ac:dyDescent="0.25">
      <c r="A82" s="177" t="s">
        <v>284</v>
      </c>
      <c r="B82" s="127" t="s">
        <v>461</v>
      </c>
      <c r="C82" s="118" t="s">
        <v>6</v>
      </c>
      <c r="D82" s="118">
        <v>10</v>
      </c>
      <c r="E82" s="232"/>
      <c r="F82" s="233">
        <f t="shared" si="3"/>
        <v>0</v>
      </c>
      <c r="G82" s="234">
        <f t="shared" si="4"/>
        <v>0</v>
      </c>
      <c r="H82" s="235">
        <f t="shared" si="5"/>
        <v>0</v>
      </c>
      <c r="I82" s="186">
        <v>0.05</v>
      </c>
    </row>
    <row r="83" spans="1:9" x14ac:dyDescent="0.25">
      <c r="A83" s="177" t="s">
        <v>285</v>
      </c>
      <c r="B83" s="127" t="s">
        <v>462</v>
      </c>
      <c r="C83" s="118" t="s">
        <v>6</v>
      </c>
      <c r="D83" s="118">
        <v>10</v>
      </c>
      <c r="E83" s="232"/>
      <c r="F83" s="233">
        <f t="shared" si="3"/>
        <v>0</v>
      </c>
      <c r="G83" s="234">
        <f t="shared" si="4"/>
        <v>0</v>
      </c>
      <c r="H83" s="235">
        <f t="shared" si="5"/>
        <v>0</v>
      </c>
      <c r="I83" s="186">
        <v>0.05</v>
      </c>
    </row>
    <row r="84" spans="1:9" x14ac:dyDescent="0.25">
      <c r="A84" s="177" t="s">
        <v>286</v>
      </c>
      <c r="B84" s="127" t="s">
        <v>463</v>
      </c>
      <c r="C84" s="118" t="s">
        <v>6</v>
      </c>
      <c r="D84" s="118">
        <v>10</v>
      </c>
      <c r="E84" s="232"/>
      <c r="F84" s="233">
        <f t="shared" si="3"/>
        <v>0</v>
      </c>
      <c r="G84" s="234">
        <f t="shared" si="4"/>
        <v>0</v>
      </c>
      <c r="H84" s="235">
        <f t="shared" si="5"/>
        <v>0</v>
      </c>
      <c r="I84" s="186">
        <v>0.05</v>
      </c>
    </row>
    <row r="85" spans="1:9" x14ac:dyDescent="0.25">
      <c r="A85" s="177" t="s">
        <v>287</v>
      </c>
      <c r="B85" s="126" t="s">
        <v>236</v>
      </c>
      <c r="C85" s="133" t="s">
        <v>6</v>
      </c>
      <c r="D85" s="133">
        <v>10</v>
      </c>
      <c r="E85" s="232"/>
      <c r="F85" s="233">
        <f t="shared" si="3"/>
        <v>0</v>
      </c>
      <c r="G85" s="234">
        <f t="shared" si="4"/>
        <v>0</v>
      </c>
      <c r="H85" s="235">
        <f t="shared" si="5"/>
        <v>0</v>
      </c>
      <c r="I85" s="186">
        <v>0.05</v>
      </c>
    </row>
    <row r="86" spans="1:9" x14ac:dyDescent="0.25">
      <c r="A86" s="177" t="s">
        <v>288</v>
      </c>
      <c r="B86" s="126" t="s">
        <v>237</v>
      </c>
      <c r="C86" s="133" t="s">
        <v>6</v>
      </c>
      <c r="D86" s="133">
        <v>10</v>
      </c>
      <c r="E86" s="232"/>
      <c r="F86" s="233">
        <f t="shared" si="3"/>
        <v>0</v>
      </c>
      <c r="G86" s="234">
        <f t="shared" si="4"/>
        <v>0</v>
      </c>
      <c r="H86" s="235">
        <f t="shared" si="5"/>
        <v>0</v>
      </c>
      <c r="I86" s="186">
        <v>0.05</v>
      </c>
    </row>
    <row r="87" spans="1:9" x14ac:dyDescent="0.25">
      <c r="A87" s="177" t="s">
        <v>289</v>
      </c>
      <c r="B87" s="126" t="s">
        <v>238</v>
      </c>
      <c r="C87" s="133" t="s">
        <v>6</v>
      </c>
      <c r="D87" s="133">
        <v>10</v>
      </c>
      <c r="E87" s="232"/>
      <c r="F87" s="233">
        <f t="shared" si="3"/>
        <v>0</v>
      </c>
      <c r="G87" s="234">
        <f t="shared" si="4"/>
        <v>0</v>
      </c>
      <c r="H87" s="235">
        <f t="shared" si="5"/>
        <v>0</v>
      </c>
      <c r="I87" s="186">
        <v>0.05</v>
      </c>
    </row>
    <row r="88" spans="1:9" x14ac:dyDescent="0.25">
      <c r="A88" s="177" t="s">
        <v>290</v>
      </c>
      <c r="B88" s="126" t="s">
        <v>196</v>
      </c>
      <c r="C88" s="133" t="s">
        <v>24</v>
      </c>
      <c r="D88" s="133">
        <v>30</v>
      </c>
      <c r="E88" s="232"/>
      <c r="F88" s="233">
        <f t="shared" si="3"/>
        <v>0</v>
      </c>
      <c r="G88" s="234">
        <f t="shared" si="4"/>
        <v>0</v>
      </c>
      <c r="H88" s="235">
        <f t="shared" si="5"/>
        <v>0</v>
      </c>
      <c r="I88" s="186">
        <v>0.05</v>
      </c>
    </row>
    <row r="89" spans="1:9" x14ac:dyDescent="0.25">
      <c r="A89" s="177" t="s">
        <v>291</v>
      </c>
      <c r="B89" s="127" t="s">
        <v>197</v>
      </c>
      <c r="C89" s="118" t="s">
        <v>6</v>
      </c>
      <c r="D89" s="118">
        <v>10</v>
      </c>
      <c r="E89" s="232"/>
      <c r="F89" s="233">
        <f t="shared" si="3"/>
        <v>0</v>
      </c>
      <c r="G89" s="234">
        <f t="shared" si="4"/>
        <v>0</v>
      </c>
      <c r="H89" s="235">
        <f t="shared" si="5"/>
        <v>0</v>
      </c>
      <c r="I89" s="186">
        <v>0.05</v>
      </c>
    </row>
    <row r="90" spans="1:9" x14ac:dyDescent="0.25">
      <c r="A90" s="177" t="s">
        <v>292</v>
      </c>
      <c r="B90" s="126" t="s">
        <v>198</v>
      </c>
      <c r="C90" s="133" t="s">
        <v>24</v>
      </c>
      <c r="D90" s="133">
        <v>10</v>
      </c>
      <c r="E90" s="232"/>
      <c r="F90" s="233">
        <f t="shared" si="3"/>
        <v>0</v>
      </c>
      <c r="G90" s="234">
        <f t="shared" si="4"/>
        <v>0</v>
      </c>
      <c r="H90" s="235">
        <f t="shared" si="5"/>
        <v>0</v>
      </c>
      <c r="I90" s="186">
        <v>0.05</v>
      </c>
    </row>
    <row r="91" spans="1:9" x14ac:dyDescent="0.25">
      <c r="A91" s="177" t="s">
        <v>293</v>
      </c>
      <c r="B91" s="126" t="s">
        <v>148</v>
      </c>
      <c r="C91" s="133" t="s">
        <v>16</v>
      </c>
      <c r="D91" s="133">
        <v>50</v>
      </c>
      <c r="E91" s="232"/>
      <c r="F91" s="233">
        <f t="shared" si="3"/>
        <v>0</v>
      </c>
      <c r="G91" s="234">
        <f t="shared" si="4"/>
        <v>0</v>
      </c>
      <c r="H91" s="235">
        <f t="shared" si="5"/>
        <v>0</v>
      </c>
      <c r="I91" s="186">
        <v>0.05</v>
      </c>
    </row>
    <row r="92" spans="1:9" x14ac:dyDescent="0.25">
      <c r="A92" s="177" t="s">
        <v>294</v>
      </c>
      <c r="B92" s="126" t="s">
        <v>149</v>
      </c>
      <c r="C92" s="133" t="s">
        <v>24</v>
      </c>
      <c r="D92" s="133">
        <v>40</v>
      </c>
      <c r="E92" s="232"/>
      <c r="F92" s="233">
        <f t="shared" si="3"/>
        <v>0</v>
      </c>
      <c r="G92" s="234">
        <f t="shared" si="4"/>
        <v>0</v>
      </c>
      <c r="H92" s="235">
        <f t="shared" si="5"/>
        <v>0</v>
      </c>
      <c r="I92" s="186">
        <v>0.05</v>
      </c>
    </row>
    <row r="93" spans="1:9" x14ac:dyDescent="0.25">
      <c r="A93" s="177" t="s">
        <v>295</v>
      </c>
      <c r="B93" s="126" t="s">
        <v>150</v>
      </c>
      <c r="C93" s="133" t="s">
        <v>24</v>
      </c>
      <c r="D93" s="133">
        <v>10</v>
      </c>
      <c r="E93" s="232"/>
      <c r="F93" s="233">
        <f t="shared" si="3"/>
        <v>0</v>
      </c>
      <c r="G93" s="234">
        <f t="shared" si="4"/>
        <v>0</v>
      </c>
      <c r="H93" s="235">
        <f t="shared" si="5"/>
        <v>0</v>
      </c>
      <c r="I93" s="186">
        <v>0.05</v>
      </c>
    </row>
    <row r="94" spans="1:9" x14ac:dyDescent="0.25">
      <c r="A94" s="177" t="s">
        <v>296</v>
      </c>
      <c r="B94" s="127" t="s">
        <v>234</v>
      </c>
      <c r="C94" s="118" t="s">
        <v>24</v>
      </c>
      <c r="D94" s="118">
        <v>400</v>
      </c>
      <c r="E94" s="232"/>
      <c r="F94" s="233">
        <f t="shared" si="3"/>
        <v>0</v>
      </c>
      <c r="G94" s="234">
        <f t="shared" si="4"/>
        <v>0</v>
      </c>
      <c r="H94" s="235">
        <f t="shared" si="5"/>
        <v>0</v>
      </c>
      <c r="I94" s="186">
        <v>0.05</v>
      </c>
    </row>
    <row r="95" spans="1:9" ht="30" x14ac:dyDescent="0.25">
      <c r="A95" s="177" t="s">
        <v>297</v>
      </c>
      <c r="B95" s="126" t="s">
        <v>232</v>
      </c>
      <c r="C95" s="118" t="s">
        <v>24</v>
      </c>
      <c r="D95" s="133">
        <v>20</v>
      </c>
      <c r="E95" s="232"/>
      <c r="F95" s="233">
        <f t="shared" si="3"/>
        <v>0</v>
      </c>
      <c r="G95" s="234">
        <f t="shared" si="4"/>
        <v>0</v>
      </c>
      <c r="H95" s="235">
        <f t="shared" si="5"/>
        <v>0</v>
      </c>
      <c r="I95" s="186">
        <v>0.05</v>
      </c>
    </row>
    <row r="96" spans="1:9" x14ac:dyDescent="0.25">
      <c r="A96" s="177" t="s">
        <v>298</v>
      </c>
      <c r="B96" s="126" t="s">
        <v>70</v>
      </c>
      <c r="C96" s="133" t="s">
        <v>24</v>
      </c>
      <c r="D96" s="133">
        <v>40</v>
      </c>
      <c r="E96" s="232"/>
      <c r="F96" s="233">
        <f t="shared" si="3"/>
        <v>0</v>
      </c>
      <c r="G96" s="234">
        <f t="shared" si="4"/>
        <v>0</v>
      </c>
      <c r="H96" s="235">
        <f t="shared" si="5"/>
        <v>0</v>
      </c>
      <c r="I96" s="186">
        <v>0.23</v>
      </c>
    </row>
    <row r="97" spans="1:9" x14ac:dyDescent="0.25">
      <c r="A97" s="177" t="s">
        <v>299</v>
      </c>
      <c r="B97" s="126" t="s">
        <v>199</v>
      </c>
      <c r="C97" s="133" t="s">
        <v>24</v>
      </c>
      <c r="D97" s="133">
        <v>250</v>
      </c>
      <c r="E97" s="232"/>
      <c r="F97" s="233">
        <f t="shared" si="3"/>
        <v>0</v>
      </c>
      <c r="G97" s="234">
        <f t="shared" si="4"/>
        <v>0</v>
      </c>
      <c r="H97" s="235">
        <f t="shared" si="5"/>
        <v>0</v>
      </c>
      <c r="I97" s="301">
        <v>0.05</v>
      </c>
    </row>
    <row r="98" spans="1:9" ht="30" x14ac:dyDescent="0.25">
      <c r="A98" s="177" t="s">
        <v>300</v>
      </c>
      <c r="B98" s="126" t="s">
        <v>250</v>
      </c>
      <c r="C98" s="133" t="s">
        <v>24</v>
      </c>
      <c r="D98" s="133">
        <v>50</v>
      </c>
      <c r="E98" s="232"/>
      <c r="F98" s="233">
        <f t="shared" si="3"/>
        <v>0</v>
      </c>
      <c r="G98" s="234">
        <f t="shared" si="4"/>
        <v>0</v>
      </c>
      <c r="H98" s="235">
        <f t="shared" si="5"/>
        <v>0</v>
      </c>
      <c r="I98" s="186">
        <v>0.05</v>
      </c>
    </row>
    <row r="99" spans="1:9" ht="30" x14ac:dyDescent="0.25">
      <c r="A99" s="177" t="s">
        <v>301</v>
      </c>
      <c r="B99" s="126" t="s">
        <v>442</v>
      </c>
      <c r="C99" s="133" t="s">
        <v>24</v>
      </c>
      <c r="D99" s="133">
        <v>50</v>
      </c>
      <c r="E99" s="232"/>
      <c r="F99" s="233">
        <f t="shared" si="3"/>
        <v>0</v>
      </c>
      <c r="G99" s="234">
        <f t="shared" si="4"/>
        <v>0</v>
      </c>
      <c r="H99" s="235">
        <f t="shared" si="5"/>
        <v>0</v>
      </c>
      <c r="I99" s="186">
        <v>0.08</v>
      </c>
    </row>
    <row r="100" spans="1:9" ht="30" x14ac:dyDescent="0.25">
      <c r="A100" s="177" t="s">
        <v>302</v>
      </c>
      <c r="B100" s="126" t="s">
        <v>200</v>
      </c>
      <c r="C100" s="133" t="s">
        <v>24</v>
      </c>
      <c r="D100" s="133">
        <v>20</v>
      </c>
      <c r="E100" s="232"/>
      <c r="F100" s="233">
        <f t="shared" si="3"/>
        <v>0</v>
      </c>
      <c r="G100" s="234">
        <f t="shared" si="4"/>
        <v>0</v>
      </c>
      <c r="H100" s="235">
        <f t="shared" si="5"/>
        <v>0</v>
      </c>
      <c r="I100" s="186">
        <v>0.08</v>
      </c>
    </row>
    <row r="101" spans="1:9" ht="33.75" customHeight="1" x14ac:dyDescent="0.25">
      <c r="A101" s="177" t="s">
        <v>303</v>
      </c>
      <c r="B101" s="126" t="s">
        <v>222</v>
      </c>
      <c r="C101" s="133" t="s">
        <v>24</v>
      </c>
      <c r="D101" s="133">
        <v>100</v>
      </c>
      <c r="E101" s="232"/>
      <c r="F101" s="233">
        <f t="shared" si="3"/>
        <v>0</v>
      </c>
      <c r="G101" s="234">
        <f t="shared" si="4"/>
        <v>0</v>
      </c>
      <c r="H101" s="235">
        <f t="shared" si="5"/>
        <v>0</v>
      </c>
      <c r="I101" s="186">
        <v>0.05</v>
      </c>
    </row>
    <row r="102" spans="1:9" ht="30" x14ac:dyDescent="0.25">
      <c r="A102" s="177" t="s">
        <v>304</v>
      </c>
      <c r="B102" s="126" t="s">
        <v>227</v>
      </c>
      <c r="C102" s="133" t="s">
        <v>24</v>
      </c>
      <c r="D102" s="133">
        <v>20</v>
      </c>
      <c r="E102" s="232"/>
      <c r="F102" s="233">
        <f t="shared" si="3"/>
        <v>0</v>
      </c>
      <c r="G102" s="234">
        <f t="shared" si="4"/>
        <v>0</v>
      </c>
      <c r="H102" s="235">
        <f t="shared" si="5"/>
        <v>0</v>
      </c>
      <c r="I102" s="186">
        <v>0.05</v>
      </c>
    </row>
    <row r="103" spans="1:9" ht="30.75" customHeight="1" x14ac:dyDescent="0.25">
      <c r="A103" s="177" t="s">
        <v>305</v>
      </c>
      <c r="B103" s="126" t="s">
        <v>228</v>
      </c>
      <c r="C103" s="133" t="s">
        <v>24</v>
      </c>
      <c r="D103" s="133">
        <v>60</v>
      </c>
      <c r="E103" s="232"/>
      <c r="F103" s="233">
        <f t="shared" si="3"/>
        <v>0</v>
      </c>
      <c r="G103" s="234">
        <f t="shared" si="4"/>
        <v>0</v>
      </c>
      <c r="H103" s="235">
        <f t="shared" si="5"/>
        <v>0</v>
      </c>
      <c r="I103" s="186">
        <v>0.08</v>
      </c>
    </row>
    <row r="104" spans="1:9" ht="34.5" customHeight="1" x14ac:dyDescent="0.25">
      <c r="A104" s="177" t="s">
        <v>306</v>
      </c>
      <c r="B104" s="126" t="s">
        <v>231</v>
      </c>
      <c r="C104" s="133" t="s">
        <v>24</v>
      </c>
      <c r="D104" s="133">
        <v>300</v>
      </c>
      <c r="E104" s="232"/>
      <c r="F104" s="233">
        <f t="shared" si="3"/>
        <v>0</v>
      </c>
      <c r="G104" s="234">
        <f t="shared" si="4"/>
        <v>0</v>
      </c>
      <c r="H104" s="235">
        <f t="shared" si="5"/>
        <v>0</v>
      </c>
      <c r="I104" s="186">
        <v>0.08</v>
      </c>
    </row>
    <row r="105" spans="1:9" ht="30" x14ac:dyDescent="0.25">
      <c r="A105" s="177" t="s">
        <v>307</v>
      </c>
      <c r="B105" s="126" t="s">
        <v>202</v>
      </c>
      <c r="C105" s="133" t="s">
        <v>24</v>
      </c>
      <c r="D105" s="133">
        <v>300</v>
      </c>
      <c r="E105" s="232"/>
      <c r="F105" s="233">
        <f t="shared" si="3"/>
        <v>0</v>
      </c>
      <c r="G105" s="234">
        <f t="shared" si="4"/>
        <v>0</v>
      </c>
      <c r="H105" s="235">
        <f t="shared" si="5"/>
        <v>0</v>
      </c>
      <c r="I105" s="186">
        <v>0.08</v>
      </c>
    </row>
    <row r="106" spans="1:9" ht="30" x14ac:dyDescent="0.25">
      <c r="A106" s="177" t="s">
        <v>308</v>
      </c>
      <c r="B106" s="126" t="s">
        <v>229</v>
      </c>
      <c r="C106" s="133" t="s">
        <v>24</v>
      </c>
      <c r="D106" s="133">
        <v>200</v>
      </c>
      <c r="E106" s="232"/>
      <c r="F106" s="233">
        <f t="shared" si="3"/>
        <v>0</v>
      </c>
      <c r="G106" s="234">
        <f t="shared" si="4"/>
        <v>0</v>
      </c>
      <c r="H106" s="235">
        <f t="shared" si="5"/>
        <v>0</v>
      </c>
      <c r="I106" s="186">
        <v>0.08</v>
      </c>
    </row>
    <row r="107" spans="1:9" ht="33" customHeight="1" x14ac:dyDescent="0.25">
      <c r="A107" s="177" t="s">
        <v>309</v>
      </c>
      <c r="B107" s="126" t="s">
        <v>203</v>
      </c>
      <c r="C107" s="133" t="s">
        <v>24</v>
      </c>
      <c r="D107" s="133">
        <v>200</v>
      </c>
      <c r="E107" s="232"/>
      <c r="F107" s="233">
        <f t="shared" si="3"/>
        <v>0</v>
      </c>
      <c r="G107" s="234">
        <f t="shared" si="4"/>
        <v>0</v>
      </c>
      <c r="H107" s="235">
        <f t="shared" si="5"/>
        <v>0</v>
      </c>
      <c r="I107" s="186">
        <v>0.08</v>
      </c>
    </row>
    <row r="108" spans="1:9" ht="30" x14ac:dyDescent="0.25">
      <c r="A108" s="177" t="s">
        <v>310</v>
      </c>
      <c r="B108" s="126" t="s">
        <v>230</v>
      </c>
      <c r="C108" s="133" t="s">
        <v>24</v>
      </c>
      <c r="D108" s="133">
        <v>20</v>
      </c>
      <c r="E108" s="232"/>
      <c r="F108" s="233">
        <f t="shared" si="3"/>
        <v>0</v>
      </c>
      <c r="G108" s="234">
        <f t="shared" si="4"/>
        <v>0</v>
      </c>
      <c r="H108" s="235">
        <f t="shared" si="5"/>
        <v>0</v>
      </c>
      <c r="I108" s="186">
        <v>0.08</v>
      </c>
    </row>
    <row r="109" spans="1:9" ht="30" x14ac:dyDescent="0.25">
      <c r="A109" s="177" t="s">
        <v>311</v>
      </c>
      <c r="B109" s="126" t="s">
        <v>201</v>
      </c>
      <c r="C109" s="133" t="s">
        <v>24</v>
      </c>
      <c r="D109" s="133">
        <v>300</v>
      </c>
      <c r="E109" s="232"/>
      <c r="F109" s="233">
        <f t="shared" si="3"/>
        <v>0</v>
      </c>
      <c r="G109" s="234">
        <f t="shared" si="4"/>
        <v>0</v>
      </c>
      <c r="H109" s="235">
        <f t="shared" si="5"/>
        <v>0</v>
      </c>
      <c r="I109" s="186">
        <v>0.08</v>
      </c>
    </row>
    <row r="110" spans="1:9" ht="30" x14ac:dyDescent="0.25">
      <c r="A110" s="177" t="s">
        <v>312</v>
      </c>
      <c r="B110" s="126" t="s">
        <v>441</v>
      </c>
      <c r="C110" s="133" t="s">
        <v>24</v>
      </c>
      <c r="D110" s="133">
        <v>100</v>
      </c>
      <c r="E110" s="232"/>
      <c r="F110" s="233">
        <f t="shared" si="3"/>
        <v>0</v>
      </c>
      <c r="G110" s="234">
        <f t="shared" si="4"/>
        <v>0</v>
      </c>
      <c r="H110" s="235">
        <f t="shared" si="5"/>
        <v>0</v>
      </c>
      <c r="I110" s="186">
        <v>0.05</v>
      </c>
    </row>
    <row r="111" spans="1:9" ht="30" x14ac:dyDescent="0.25">
      <c r="A111" s="177" t="s">
        <v>313</v>
      </c>
      <c r="B111" s="126" t="s">
        <v>221</v>
      </c>
      <c r="C111" s="133" t="s">
        <v>24</v>
      </c>
      <c r="D111" s="133">
        <v>20</v>
      </c>
      <c r="E111" s="232"/>
      <c r="F111" s="233">
        <f t="shared" si="3"/>
        <v>0</v>
      </c>
      <c r="G111" s="234">
        <f t="shared" si="4"/>
        <v>0</v>
      </c>
      <c r="H111" s="235">
        <f t="shared" si="5"/>
        <v>0</v>
      </c>
      <c r="I111" s="186">
        <v>0.08</v>
      </c>
    </row>
    <row r="112" spans="1:9" ht="30" x14ac:dyDescent="0.25">
      <c r="A112" s="177" t="s">
        <v>314</v>
      </c>
      <c r="B112" s="126" t="s">
        <v>204</v>
      </c>
      <c r="C112" s="133" t="s">
        <v>24</v>
      </c>
      <c r="D112" s="133">
        <v>200</v>
      </c>
      <c r="E112" s="232"/>
      <c r="F112" s="233">
        <f t="shared" si="3"/>
        <v>0</v>
      </c>
      <c r="G112" s="234">
        <f t="shared" si="4"/>
        <v>0</v>
      </c>
      <c r="H112" s="235">
        <f t="shared" si="5"/>
        <v>0</v>
      </c>
      <c r="I112" s="301">
        <v>0.08</v>
      </c>
    </row>
    <row r="113" spans="1:9" ht="33" customHeight="1" x14ac:dyDescent="0.25">
      <c r="A113" s="177" t="s">
        <v>315</v>
      </c>
      <c r="B113" s="126" t="s">
        <v>206</v>
      </c>
      <c r="C113" s="133" t="s">
        <v>24</v>
      </c>
      <c r="D113" s="133">
        <v>550</v>
      </c>
      <c r="E113" s="232"/>
      <c r="F113" s="233">
        <f t="shared" si="3"/>
        <v>0</v>
      </c>
      <c r="G113" s="234">
        <f t="shared" si="4"/>
        <v>0</v>
      </c>
      <c r="H113" s="235">
        <f t="shared" si="5"/>
        <v>0</v>
      </c>
      <c r="I113" s="186">
        <v>0.05</v>
      </c>
    </row>
    <row r="114" spans="1:9" ht="30" x14ac:dyDescent="0.25">
      <c r="A114" s="177" t="s">
        <v>316</v>
      </c>
      <c r="B114" s="126" t="s">
        <v>207</v>
      </c>
      <c r="C114" s="133" t="s">
        <v>16</v>
      </c>
      <c r="D114" s="133">
        <v>520</v>
      </c>
      <c r="E114" s="232"/>
      <c r="F114" s="233">
        <f t="shared" si="3"/>
        <v>0</v>
      </c>
      <c r="G114" s="234">
        <f t="shared" si="4"/>
        <v>0</v>
      </c>
      <c r="H114" s="235">
        <f t="shared" si="5"/>
        <v>0</v>
      </c>
      <c r="I114" s="186">
        <v>0.05</v>
      </c>
    </row>
    <row r="115" spans="1:9" ht="30" x14ac:dyDescent="0.25">
      <c r="A115" s="177" t="s">
        <v>317</v>
      </c>
      <c r="B115" s="126" t="s">
        <v>208</v>
      </c>
      <c r="C115" s="133" t="s">
        <v>24</v>
      </c>
      <c r="D115" s="133">
        <v>60</v>
      </c>
      <c r="E115" s="232"/>
      <c r="F115" s="233">
        <f t="shared" si="3"/>
        <v>0</v>
      </c>
      <c r="G115" s="234">
        <f t="shared" si="4"/>
        <v>0</v>
      </c>
      <c r="H115" s="235">
        <f t="shared" si="5"/>
        <v>0</v>
      </c>
      <c r="I115" s="301">
        <v>0.05</v>
      </c>
    </row>
    <row r="116" spans="1:9" ht="30" customHeight="1" x14ac:dyDescent="0.25">
      <c r="A116" s="177" t="s">
        <v>318</v>
      </c>
      <c r="B116" s="126" t="s">
        <v>210</v>
      </c>
      <c r="C116" s="133" t="s">
        <v>24</v>
      </c>
      <c r="D116" s="133">
        <v>200</v>
      </c>
      <c r="E116" s="232"/>
      <c r="F116" s="233">
        <f t="shared" si="3"/>
        <v>0</v>
      </c>
      <c r="G116" s="234">
        <f t="shared" si="4"/>
        <v>0</v>
      </c>
      <c r="H116" s="235">
        <f t="shared" si="5"/>
        <v>0</v>
      </c>
      <c r="I116" s="186">
        <v>0.08</v>
      </c>
    </row>
    <row r="117" spans="1:9" ht="32.25" customHeight="1" x14ac:dyDescent="0.25">
      <c r="A117" s="177" t="s">
        <v>319</v>
      </c>
      <c r="B117" s="126" t="s">
        <v>223</v>
      </c>
      <c r="C117" s="133" t="s">
        <v>24</v>
      </c>
      <c r="D117" s="133">
        <v>100</v>
      </c>
      <c r="E117" s="232"/>
      <c r="F117" s="233">
        <f t="shared" si="3"/>
        <v>0</v>
      </c>
      <c r="G117" s="234">
        <f t="shared" si="4"/>
        <v>0</v>
      </c>
      <c r="H117" s="235">
        <f t="shared" si="5"/>
        <v>0</v>
      </c>
      <c r="I117" s="186">
        <v>0.08</v>
      </c>
    </row>
    <row r="118" spans="1:9" ht="32.25" customHeight="1" x14ac:dyDescent="0.25">
      <c r="A118" s="177" t="s">
        <v>320</v>
      </c>
      <c r="B118" s="126" t="s">
        <v>209</v>
      </c>
      <c r="C118" s="118" t="s">
        <v>24</v>
      </c>
      <c r="D118" s="118">
        <v>100</v>
      </c>
      <c r="E118" s="232"/>
      <c r="F118" s="233">
        <f t="shared" si="3"/>
        <v>0</v>
      </c>
      <c r="G118" s="234">
        <f t="shared" si="4"/>
        <v>0</v>
      </c>
      <c r="H118" s="235">
        <f t="shared" si="5"/>
        <v>0</v>
      </c>
      <c r="I118" s="186">
        <v>0.08</v>
      </c>
    </row>
    <row r="119" spans="1:9" ht="34.5" customHeight="1" x14ac:dyDescent="0.25">
      <c r="A119" s="177" t="s">
        <v>321</v>
      </c>
      <c r="B119" s="126" t="s">
        <v>211</v>
      </c>
      <c r="C119" s="133" t="s">
        <v>24</v>
      </c>
      <c r="D119" s="133">
        <v>400</v>
      </c>
      <c r="E119" s="232"/>
      <c r="F119" s="233">
        <f t="shared" si="3"/>
        <v>0</v>
      </c>
      <c r="G119" s="234">
        <f t="shared" si="4"/>
        <v>0</v>
      </c>
      <c r="H119" s="235">
        <f t="shared" si="5"/>
        <v>0</v>
      </c>
      <c r="I119" s="186">
        <v>0.08</v>
      </c>
    </row>
    <row r="120" spans="1:9" ht="33.75" customHeight="1" x14ac:dyDescent="0.25">
      <c r="A120" s="177" t="s">
        <v>322</v>
      </c>
      <c r="B120" s="126" t="s">
        <v>244</v>
      </c>
      <c r="C120" s="133" t="s">
        <v>24</v>
      </c>
      <c r="D120" s="133">
        <v>400</v>
      </c>
      <c r="E120" s="232"/>
      <c r="F120" s="233">
        <f t="shared" si="3"/>
        <v>0</v>
      </c>
      <c r="G120" s="234">
        <f t="shared" si="4"/>
        <v>0</v>
      </c>
      <c r="H120" s="235">
        <f t="shared" si="5"/>
        <v>0</v>
      </c>
      <c r="I120" s="186">
        <v>0.08</v>
      </c>
    </row>
    <row r="121" spans="1:9" ht="33.75" customHeight="1" x14ac:dyDescent="0.25">
      <c r="A121" s="177" t="s">
        <v>323</v>
      </c>
      <c r="B121" s="126" t="s">
        <v>226</v>
      </c>
      <c r="C121" s="133" t="s">
        <v>24</v>
      </c>
      <c r="D121" s="133">
        <v>100</v>
      </c>
      <c r="E121" s="232"/>
      <c r="F121" s="233">
        <f t="shared" si="3"/>
        <v>0</v>
      </c>
      <c r="G121" s="234">
        <f t="shared" si="4"/>
        <v>0</v>
      </c>
      <c r="H121" s="235">
        <f t="shared" si="5"/>
        <v>0</v>
      </c>
      <c r="I121" s="186">
        <v>0.08</v>
      </c>
    </row>
    <row r="122" spans="1:9" ht="45.75" customHeight="1" x14ac:dyDescent="0.25">
      <c r="A122" s="177" t="s">
        <v>324</v>
      </c>
      <c r="B122" s="126" t="s">
        <v>212</v>
      </c>
      <c r="C122" s="133" t="s">
        <v>24</v>
      </c>
      <c r="D122" s="133">
        <v>700</v>
      </c>
      <c r="E122" s="232"/>
      <c r="F122" s="233">
        <f t="shared" si="3"/>
        <v>0</v>
      </c>
      <c r="G122" s="234">
        <f t="shared" si="4"/>
        <v>0</v>
      </c>
      <c r="H122" s="235">
        <f t="shared" si="5"/>
        <v>0</v>
      </c>
      <c r="I122" s="186">
        <v>0.08</v>
      </c>
    </row>
    <row r="123" spans="1:9" ht="33" customHeight="1" x14ac:dyDescent="0.25">
      <c r="A123" s="177" t="s">
        <v>325</v>
      </c>
      <c r="B123" s="126" t="s">
        <v>213</v>
      </c>
      <c r="C123" s="133" t="s">
        <v>24</v>
      </c>
      <c r="D123" s="133">
        <v>400</v>
      </c>
      <c r="E123" s="232"/>
      <c r="F123" s="233">
        <f t="shared" si="3"/>
        <v>0</v>
      </c>
      <c r="G123" s="234">
        <f t="shared" si="4"/>
        <v>0</v>
      </c>
      <c r="H123" s="235">
        <f t="shared" si="5"/>
        <v>0</v>
      </c>
      <c r="I123" s="186">
        <v>0.08</v>
      </c>
    </row>
    <row r="124" spans="1:9" ht="34.5" customHeight="1" x14ac:dyDescent="0.25">
      <c r="A124" s="177" t="s">
        <v>326</v>
      </c>
      <c r="B124" s="126" t="s">
        <v>214</v>
      </c>
      <c r="C124" s="133" t="s">
        <v>16</v>
      </c>
      <c r="D124" s="133">
        <v>60</v>
      </c>
      <c r="E124" s="232"/>
      <c r="F124" s="233">
        <f t="shared" si="3"/>
        <v>0</v>
      </c>
      <c r="G124" s="234">
        <f t="shared" si="4"/>
        <v>0</v>
      </c>
      <c r="H124" s="235">
        <f t="shared" si="5"/>
        <v>0</v>
      </c>
      <c r="I124" s="186">
        <v>0.08</v>
      </c>
    </row>
    <row r="125" spans="1:9" x14ac:dyDescent="0.25">
      <c r="A125" s="177" t="s">
        <v>327</v>
      </c>
      <c r="B125" s="126" t="s">
        <v>29</v>
      </c>
      <c r="C125" s="133" t="s">
        <v>24</v>
      </c>
      <c r="D125" s="133">
        <v>500</v>
      </c>
      <c r="E125" s="232"/>
      <c r="F125" s="233">
        <f t="shared" si="3"/>
        <v>0</v>
      </c>
      <c r="G125" s="234">
        <f t="shared" si="4"/>
        <v>0</v>
      </c>
      <c r="H125" s="235">
        <f t="shared" si="5"/>
        <v>0</v>
      </c>
      <c r="I125" s="186">
        <v>0.05</v>
      </c>
    </row>
    <row r="126" spans="1:9" x14ac:dyDescent="0.25">
      <c r="A126" s="177" t="s">
        <v>328</v>
      </c>
      <c r="B126" s="126" t="s">
        <v>439</v>
      </c>
      <c r="C126" s="133" t="s">
        <v>24</v>
      </c>
      <c r="D126" s="133">
        <v>200</v>
      </c>
      <c r="E126" s="232"/>
      <c r="F126" s="233">
        <f t="shared" si="3"/>
        <v>0</v>
      </c>
      <c r="G126" s="234">
        <f t="shared" si="4"/>
        <v>0</v>
      </c>
      <c r="H126" s="235">
        <f t="shared" si="5"/>
        <v>0</v>
      </c>
      <c r="I126" s="186">
        <v>0.05</v>
      </c>
    </row>
    <row r="127" spans="1:9" x14ac:dyDescent="0.25">
      <c r="A127" s="177" t="s">
        <v>329</v>
      </c>
      <c r="B127" s="126" t="s">
        <v>30</v>
      </c>
      <c r="C127" s="133" t="s">
        <v>24</v>
      </c>
      <c r="D127" s="133">
        <v>30</v>
      </c>
      <c r="E127" s="232"/>
      <c r="F127" s="233">
        <f t="shared" si="3"/>
        <v>0</v>
      </c>
      <c r="G127" s="234">
        <f t="shared" si="4"/>
        <v>0</v>
      </c>
      <c r="H127" s="235">
        <f t="shared" si="5"/>
        <v>0</v>
      </c>
      <c r="I127" s="186">
        <v>0.05</v>
      </c>
    </row>
    <row r="128" spans="1:9" x14ac:dyDescent="0.25">
      <c r="A128" s="177" t="s">
        <v>330</v>
      </c>
      <c r="B128" s="127" t="s">
        <v>216</v>
      </c>
      <c r="C128" s="118" t="s">
        <v>6</v>
      </c>
      <c r="D128" s="118">
        <v>10</v>
      </c>
      <c r="E128" s="232"/>
      <c r="F128" s="233">
        <f t="shared" si="3"/>
        <v>0</v>
      </c>
      <c r="G128" s="234">
        <f t="shared" si="4"/>
        <v>0</v>
      </c>
      <c r="H128" s="235">
        <f t="shared" si="5"/>
        <v>0</v>
      </c>
      <c r="I128" s="186">
        <v>0.05</v>
      </c>
    </row>
    <row r="129" spans="1:9" x14ac:dyDescent="0.25">
      <c r="A129" s="177" t="s">
        <v>433</v>
      </c>
      <c r="B129" s="127" t="s">
        <v>239</v>
      </c>
      <c r="C129" s="118" t="s">
        <v>6</v>
      </c>
      <c r="D129" s="118">
        <v>10</v>
      </c>
      <c r="E129" s="232"/>
      <c r="F129" s="233">
        <f t="shared" si="3"/>
        <v>0</v>
      </c>
      <c r="G129" s="234">
        <f t="shared" si="4"/>
        <v>0</v>
      </c>
      <c r="H129" s="235">
        <f t="shared" si="5"/>
        <v>0</v>
      </c>
      <c r="I129" s="186">
        <v>0.05</v>
      </c>
    </row>
    <row r="130" spans="1:9" x14ac:dyDescent="0.25">
      <c r="A130" s="177" t="s">
        <v>434</v>
      </c>
      <c r="B130" s="126" t="s">
        <v>77</v>
      </c>
      <c r="C130" s="133" t="s">
        <v>6</v>
      </c>
      <c r="D130" s="133">
        <v>40</v>
      </c>
      <c r="E130" s="232"/>
      <c r="F130" s="233">
        <f t="shared" si="3"/>
        <v>0</v>
      </c>
      <c r="G130" s="234">
        <f t="shared" si="4"/>
        <v>0</v>
      </c>
      <c r="H130" s="235">
        <f t="shared" si="5"/>
        <v>0</v>
      </c>
      <c r="I130" s="186">
        <v>0.05</v>
      </c>
    </row>
    <row r="131" spans="1:9" x14ac:dyDescent="0.25">
      <c r="A131" s="177" t="s">
        <v>449</v>
      </c>
      <c r="B131" s="126" t="s">
        <v>64</v>
      </c>
      <c r="C131" s="133" t="s">
        <v>24</v>
      </c>
      <c r="D131" s="133">
        <v>20</v>
      </c>
      <c r="E131" s="232"/>
      <c r="F131" s="233">
        <f t="shared" si="3"/>
        <v>0</v>
      </c>
      <c r="G131" s="234">
        <f t="shared" si="4"/>
        <v>0</v>
      </c>
      <c r="H131" s="235">
        <f t="shared" si="5"/>
        <v>0</v>
      </c>
      <c r="I131" s="186">
        <v>0.23</v>
      </c>
    </row>
    <row r="132" spans="1:9" ht="45" x14ac:dyDescent="0.25">
      <c r="A132" s="177" t="s">
        <v>450</v>
      </c>
      <c r="B132" s="127" t="s">
        <v>218</v>
      </c>
      <c r="C132" s="118" t="s">
        <v>24</v>
      </c>
      <c r="D132" s="118">
        <v>600</v>
      </c>
      <c r="E132" s="232"/>
      <c r="F132" s="233">
        <f t="shared" si="3"/>
        <v>0</v>
      </c>
      <c r="G132" s="234">
        <f t="shared" si="4"/>
        <v>0</v>
      </c>
      <c r="H132" s="235">
        <f t="shared" si="5"/>
        <v>0</v>
      </c>
      <c r="I132" s="186">
        <v>0.05</v>
      </c>
    </row>
    <row r="133" spans="1:9" x14ac:dyDescent="0.25">
      <c r="A133" s="177" t="s">
        <v>451</v>
      </c>
      <c r="B133" s="126" t="s">
        <v>217</v>
      </c>
      <c r="C133" s="133" t="s">
        <v>24</v>
      </c>
      <c r="D133" s="133">
        <v>750</v>
      </c>
      <c r="E133" s="232"/>
      <c r="F133" s="233">
        <f t="shared" si="3"/>
        <v>0</v>
      </c>
      <c r="G133" s="234">
        <f t="shared" si="4"/>
        <v>0</v>
      </c>
      <c r="H133" s="235">
        <f t="shared" si="5"/>
        <v>0</v>
      </c>
      <c r="I133" s="186">
        <v>0.05</v>
      </c>
    </row>
    <row r="134" spans="1:9" x14ac:dyDescent="0.25">
      <c r="A134" s="177" t="s">
        <v>452</v>
      </c>
      <c r="B134" s="126" t="s">
        <v>225</v>
      </c>
      <c r="C134" s="133" t="s">
        <v>24</v>
      </c>
      <c r="D134" s="133">
        <v>6</v>
      </c>
      <c r="E134" s="232"/>
      <c r="F134" s="233">
        <f t="shared" si="3"/>
        <v>0</v>
      </c>
      <c r="G134" s="234">
        <f t="shared" si="4"/>
        <v>0</v>
      </c>
      <c r="H134" s="235">
        <f t="shared" si="5"/>
        <v>0</v>
      </c>
      <c r="I134" s="186">
        <v>0.08</v>
      </c>
    </row>
    <row r="135" spans="1:9" x14ac:dyDescent="0.25">
      <c r="A135" s="177" t="s">
        <v>453</v>
      </c>
      <c r="B135" s="126" t="s">
        <v>82</v>
      </c>
      <c r="C135" s="133" t="s">
        <v>6</v>
      </c>
      <c r="D135" s="133">
        <v>300</v>
      </c>
      <c r="E135" s="232"/>
      <c r="F135" s="233">
        <f t="shared" ref="F135:F144" si="6">E135*D135</f>
        <v>0</v>
      </c>
      <c r="G135" s="234">
        <f t="shared" ref="G135:G144" si="7">F135*I135</f>
        <v>0</v>
      </c>
      <c r="H135" s="235">
        <f t="shared" ref="H135:H144" si="8">F135+G135</f>
        <v>0</v>
      </c>
      <c r="I135" s="186">
        <v>0.23</v>
      </c>
    </row>
    <row r="136" spans="1:9" x14ac:dyDescent="0.25">
      <c r="A136" s="177" t="s">
        <v>454</v>
      </c>
      <c r="B136" s="193" t="s">
        <v>464</v>
      </c>
      <c r="C136" s="133" t="s">
        <v>24</v>
      </c>
      <c r="D136" s="133">
        <v>48</v>
      </c>
      <c r="E136" s="232"/>
      <c r="F136" s="233">
        <f t="shared" si="6"/>
        <v>0</v>
      </c>
      <c r="G136" s="234">
        <f t="shared" si="7"/>
        <v>0</v>
      </c>
      <c r="H136" s="235">
        <f t="shared" si="8"/>
        <v>0</v>
      </c>
      <c r="I136" s="186">
        <v>0.05</v>
      </c>
    </row>
    <row r="137" spans="1:9" ht="45" x14ac:dyDescent="0.25">
      <c r="A137" s="177" t="s">
        <v>455</v>
      </c>
      <c r="B137" s="126" t="s">
        <v>219</v>
      </c>
      <c r="C137" s="133" t="s">
        <v>24</v>
      </c>
      <c r="D137" s="133">
        <v>20</v>
      </c>
      <c r="E137" s="232"/>
      <c r="F137" s="233">
        <f t="shared" si="6"/>
        <v>0</v>
      </c>
      <c r="G137" s="234">
        <f t="shared" si="7"/>
        <v>0</v>
      </c>
      <c r="H137" s="235">
        <f t="shared" si="8"/>
        <v>0</v>
      </c>
      <c r="I137" s="301">
        <v>0.08</v>
      </c>
    </row>
    <row r="138" spans="1:9" x14ac:dyDescent="0.25">
      <c r="A138" s="177" t="s">
        <v>456</v>
      </c>
      <c r="B138" s="126" t="s">
        <v>151</v>
      </c>
      <c r="C138" s="133" t="s">
        <v>24</v>
      </c>
      <c r="D138" s="133">
        <v>50</v>
      </c>
      <c r="E138" s="232"/>
      <c r="F138" s="233">
        <f t="shared" si="6"/>
        <v>0</v>
      </c>
      <c r="G138" s="234">
        <f t="shared" si="7"/>
        <v>0</v>
      </c>
      <c r="H138" s="235">
        <f t="shared" si="8"/>
        <v>0</v>
      </c>
      <c r="I138" s="186">
        <v>0.05</v>
      </c>
    </row>
    <row r="139" spans="1:9" x14ac:dyDescent="0.25">
      <c r="A139" s="177" t="s">
        <v>457</v>
      </c>
      <c r="B139" s="127" t="s">
        <v>186</v>
      </c>
      <c r="C139" s="118" t="s">
        <v>6</v>
      </c>
      <c r="D139" s="118">
        <v>420</v>
      </c>
      <c r="E139" s="232"/>
      <c r="F139" s="233">
        <f t="shared" si="6"/>
        <v>0</v>
      </c>
      <c r="G139" s="234">
        <f t="shared" si="7"/>
        <v>0</v>
      </c>
      <c r="H139" s="235">
        <f t="shared" si="8"/>
        <v>0</v>
      </c>
      <c r="I139" s="186">
        <v>0.05</v>
      </c>
    </row>
    <row r="140" spans="1:9" x14ac:dyDescent="0.25">
      <c r="A140" s="177" t="s">
        <v>458</v>
      </c>
      <c r="B140" s="126" t="s">
        <v>182</v>
      </c>
      <c r="C140" s="133" t="s">
        <v>24</v>
      </c>
      <c r="D140" s="133">
        <v>12</v>
      </c>
      <c r="E140" s="232"/>
      <c r="F140" s="233">
        <f t="shared" si="6"/>
        <v>0</v>
      </c>
      <c r="G140" s="234">
        <f t="shared" si="7"/>
        <v>0</v>
      </c>
      <c r="H140" s="235">
        <f t="shared" si="8"/>
        <v>0</v>
      </c>
      <c r="I140" s="186">
        <v>0.05</v>
      </c>
    </row>
    <row r="141" spans="1:9" x14ac:dyDescent="0.25">
      <c r="A141" s="177" t="s">
        <v>459</v>
      </c>
      <c r="B141" s="126" t="s">
        <v>158</v>
      </c>
      <c r="C141" s="133" t="s">
        <v>24</v>
      </c>
      <c r="D141" s="133">
        <v>60</v>
      </c>
      <c r="E141" s="232"/>
      <c r="F141" s="233">
        <f t="shared" si="6"/>
        <v>0</v>
      </c>
      <c r="G141" s="234">
        <f t="shared" si="7"/>
        <v>0</v>
      </c>
      <c r="H141" s="235">
        <f t="shared" si="8"/>
        <v>0</v>
      </c>
      <c r="I141" s="186">
        <v>0.05</v>
      </c>
    </row>
    <row r="142" spans="1:9" x14ac:dyDescent="0.25">
      <c r="A142" s="177" t="s">
        <v>486</v>
      </c>
      <c r="B142" s="127" t="s">
        <v>84</v>
      </c>
      <c r="C142" s="118" t="s">
        <v>24</v>
      </c>
      <c r="D142" s="118">
        <v>200</v>
      </c>
      <c r="E142" s="232"/>
      <c r="F142" s="233">
        <f t="shared" si="6"/>
        <v>0</v>
      </c>
      <c r="G142" s="234">
        <f t="shared" si="7"/>
        <v>0</v>
      </c>
      <c r="H142" s="235">
        <f t="shared" si="8"/>
        <v>0</v>
      </c>
      <c r="I142" s="186">
        <v>0.23</v>
      </c>
    </row>
    <row r="143" spans="1:9" x14ac:dyDescent="0.25">
      <c r="A143" s="177" t="s">
        <v>487</v>
      </c>
      <c r="B143" s="126" t="s">
        <v>152</v>
      </c>
      <c r="C143" s="133" t="s">
        <v>24</v>
      </c>
      <c r="D143" s="133">
        <v>250</v>
      </c>
      <c r="E143" s="232"/>
      <c r="F143" s="233">
        <f t="shared" si="6"/>
        <v>0</v>
      </c>
      <c r="G143" s="234">
        <f t="shared" si="7"/>
        <v>0</v>
      </c>
      <c r="H143" s="235">
        <f t="shared" si="8"/>
        <v>0</v>
      </c>
      <c r="I143" s="186">
        <v>0.05</v>
      </c>
    </row>
    <row r="144" spans="1:9" x14ac:dyDescent="0.25">
      <c r="A144" s="177" t="s">
        <v>488</v>
      </c>
      <c r="B144" s="127" t="s">
        <v>220</v>
      </c>
      <c r="C144" s="118" t="s">
        <v>6</v>
      </c>
      <c r="D144" s="118">
        <v>10</v>
      </c>
      <c r="E144" s="232"/>
      <c r="F144" s="233">
        <f t="shared" si="6"/>
        <v>0</v>
      </c>
      <c r="G144" s="234">
        <f t="shared" si="7"/>
        <v>0</v>
      </c>
      <c r="H144" s="235">
        <f t="shared" si="8"/>
        <v>0</v>
      </c>
      <c r="I144" s="186">
        <v>0.05</v>
      </c>
    </row>
    <row r="145" spans="1:9" ht="29.25" customHeight="1" thickBot="1" x14ac:dyDescent="0.3">
      <c r="A145" s="285" t="s">
        <v>71</v>
      </c>
      <c r="B145" s="286"/>
      <c r="C145" s="286"/>
      <c r="D145" s="286"/>
      <c r="E145" s="287"/>
      <c r="F145" s="236">
        <f>SUM(F6:F144)</f>
        <v>0</v>
      </c>
      <c r="G145" s="236">
        <f>SUM(G6:G144)</f>
        <v>0</v>
      </c>
      <c r="H145" s="237">
        <f>SUM(H6:H144)</f>
        <v>0</v>
      </c>
    </row>
    <row r="146" spans="1:9" x14ac:dyDescent="0.25">
      <c r="E146" s="238"/>
      <c r="F146" s="239"/>
      <c r="G146" s="239"/>
      <c r="H146" s="239"/>
    </row>
    <row r="147" spans="1:9" x14ac:dyDescent="0.25">
      <c r="B147" s="120"/>
      <c r="C147" s="139"/>
      <c r="D147" s="139"/>
      <c r="E147" s="240"/>
      <c r="F147" s="241"/>
      <c r="G147" s="239"/>
      <c r="H147" s="239"/>
      <c r="I147" s="186"/>
    </row>
    <row r="148" spans="1:9" x14ac:dyDescent="0.25">
      <c r="B148" s="120"/>
      <c r="C148" s="139"/>
      <c r="D148" s="139"/>
      <c r="E148" s="240"/>
      <c r="F148" s="241"/>
      <c r="G148" s="239"/>
      <c r="H148" s="239"/>
      <c r="I148" s="186"/>
    </row>
    <row r="149" spans="1:9" x14ac:dyDescent="0.25">
      <c r="B149" s="120"/>
      <c r="C149" s="139"/>
      <c r="D149" s="139"/>
      <c r="E149" s="240"/>
      <c r="F149" s="241"/>
      <c r="G149" s="239"/>
      <c r="H149" s="239"/>
      <c r="I149" s="186"/>
    </row>
    <row r="150" spans="1:9" x14ac:dyDescent="0.25">
      <c r="B150" s="140"/>
      <c r="C150" s="141"/>
      <c r="D150" s="141"/>
      <c r="E150" s="242"/>
      <c r="F150" s="243"/>
      <c r="G150" s="243"/>
      <c r="H150" s="243"/>
      <c r="I150" s="185"/>
    </row>
    <row r="151" spans="1:9" x14ac:dyDescent="0.25">
      <c r="B151" s="120"/>
      <c r="C151" s="139"/>
      <c r="D151" s="139"/>
      <c r="E151" s="240"/>
      <c r="F151" s="241"/>
      <c r="G151" s="241"/>
      <c r="H151" s="241"/>
      <c r="I151" s="185"/>
    </row>
    <row r="152" spans="1:9" x14ac:dyDescent="0.25">
      <c r="B152" s="120"/>
      <c r="C152" s="139"/>
      <c r="D152" s="139"/>
      <c r="E152" s="240"/>
      <c r="F152" s="241"/>
      <c r="G152" s="241"/>
      <c r="H152" s="241"/>
      <c r="I152" s="185"/>
    </row>
    <row r="153" spans="1:9" x14ac:dyDescent="0.25">
      <c r="C153" s="139"/>
      <c r="D153" s="139"/>
      <c r="E153" s="244"/>
      <c r="F153" s="245"/>
      <c r="G153" s="245"/>
      <c r="H153" s="245"/>
      <c r="I153" s="185"/>
    </row>
  </sheetData>
  <sortState xmlns:xlrd2="http://schemas.microsoft.com/office/spreadsheetml/2017/richdata2" ref="B2:I154">
    <sortCondition ref="B1:B154"/>
  </sortState>
  <mergeCells count="1">
    <mergeCell ref="A145:E145"/>
  </mergeCells>
  <phoneticPr fontId="28" type="noConversion"/>
  <pageMargins left="0.7" right="0.7" top="0.75" bottom="0.75" header="0.3" footer="0.3"/>
  <pageSetup scale="47" fitToHeight="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L40"/>
  <sheetViews>
    <sheetView topLeftCell="A28" workbookViewId="0">
      <selection activeCell="E22" sqref="E22"/>
    </sheetView>
  </sheetViews>
  <sheetFormatPr defaultRowHeight="15" x14ac:dyDescent="0.25"/>
  <cols>
    <col min="3" max="3" width="6.5703125" style="68" customWidth="1"/>
    <col min="4" max="4" width="50" style="68" customWidth="1"/>
    <col min="5" max="5" width="10.7109375" style="62" customWidth="1"/>
    <col min="6" max="6" width="12.28515625" style="62" customWidth="1"/>
    <col min="7" max="7" width="13.28515625" style="62" customWidth="1"/>
    <col min="8" max="8" width="10.140625" style="98" bestFit="1" customWidth="1"/>
    <col min="9" max="9" width="9.28515625" style="98" bestFit="1" customWidth="1"/>
    <col min="10" max="10" width="10.5703125" style="98" customWidth="1"/>
    <col min="11" max="12" width="8.85546875" style="68"/>
  </cols>
  <sheetData>
    <row r="3" spans="3:11" x14ac:dyDescent="0.25">
      <c r="E3" s="60" t="s">
        <v>23</v>
      </c>
      <c r="F3" s="60"/>
      <c r="G3" s="60"/>
      <c r="H3" s="97"/>
      <c r="I3" s="97"/>
    </row>
    <row r="4" spans="3:11" x14ac:dyDescent="0.25">
      <c r="E4" s="60" t="s">
        <v>37</v>
      </c>
      <c r="F4" s="60"/>
      <c r="G4" s="60"/>
      <c r="H4" s="97"/>
      <c r="I4" s="97"/>
    </row>
    <row r="5" spans="3:11" ht="15.75" thickBot="1" x14ac:dyDescent="0.3"/>
    <row r="6" spans="3:11" ht="45.75" thickBot="1" x14ac:dyDescent="0.3">
      <c r="C6" s="67" t="s">
        <v>0</v>
      </c>
      <c r="D6" s="66" t="s">
        <v>1</v>
      </c>
      <c r="E6" s="63" t="s">
        <v>2</v>
      </c>
      <c r="F6" s="64" t="s">
        <v>3</v>
      </c>
      <c r="G6" s="63" t="s">
        <v>17</v>
      </c>
      <c r="H6" s="63" t="s">
        <v>18</v>
      </c>
      <c r="I6" s="63" t="s">
        <v>19</v>
      </c>
      <c r="J6" s="65" t="s">
        <v>20</v>
      </c>
    </row>
    <row r="7" spans="3:11" ht="15.75" thickBot="1" x14ac:dyDescent="0.3">
      <c r="C7" s="248">
        <v>1</v>
      </c>
      <c r="D7" s="249">
        <v>2</v>
      </c>
      <c r="E7" s="249">
        <v>3</v>
      </c>
      <c r="F7" s="249">
        <v>4</v>
      </c>
      <c r="G7" s="249">
        <v>5</v>
      </c>
      <c r="H7" s="249">
        <v>6</v>
      </c>
      <c r="I7" s="249">
        <v>7</v>
      </c>
      <c r="J7" s="250">
        <v>8</v>
      </c>
    </row>
    <row r="8" spans="3:11" x14ac:dyDescent="0.25">
      <c r="C8" s="79" t="s">
        <v>41</v>
      </c>
      <c r="D8" s="253" t="s">
        <v>345</v>
      </c>
      <c r="E8" s="254" t="s">
        <v>24</v>
      </c>
      <c r="F8" s="254">
        <v>250</v>
      </c>
      <c r="G8" s="255"/>
      <c r="H8" s="256">
        <f t="shared" ref="H8:H39" si="0">F8*G8</f>
        <v>0</v>
      </c>
      <c r="I8" s="256">
        <f>H8*K8</f>
        <v>0</v>
      </c>
      <c r="J8" s="257">
        <f t="shared" ref="J8:J39" si="1">SUM(H8:I8)</f>
        <v>0</v>
      </c>
      <c r="K8" s="89">
        <v>0.05</v>
      </c>
    </row>
    <row r="9" spans="3:11" x14ac:dyDescent="0.25">
      <c r="C9" s="69" t="s">
        <v>91</v>
      </c>
      <c r="D9" s="74" t="s">
        <v>346</v>
      </c>
      <c r="E9" s="71" t="s">
        <v>24</v>
      </c>
      <c r="F9" s="71">
        <v>300</v>
      </c>
      <c r="G9" s="77"/>
      <c r="H9" s="90">
        <f t="shared" si="0"/>
        <v>0</v>
      </c>
      <c r="I9" s="90">
        <f t="shared" ref="I9:I39" si="2">H9*K9</f>
        <v>0</v>
      </c>
      <c r="J9" s="91">
        <f t="shared" si="1"/>
        <v>0</v>
      </c>
      <c r="K9" s="89">
        <v>0.05</v>
      </c>
    </row>
    <row r="10" spans="3:11" x14ac:dyDescent="0.25">
      <c r="C10" s="69" t="s">
        <v>92</v>
      </c>
      <c r="D10" s="74" t="s">
        <v>331</v>
      </c>
      <c r="E10" s="75" t="s">
        <v>24</v>
      </c>
      <c r="F10" s="75">
        <v>80</v>
      </c>
      <c r="G10" s="77"/>
      <c r="H10" s="90">
        <f t="shared" si="0"/>
        <v>0</v>
      </c>
      <c r="I10" s="90">
        <f t="shared" si="2"/>
        <v>0</v>
      </c>
      <c r="J10" s="91">
        <f t="shared" si="1"/>
        <v>0</v>
      </c>
      <c r="K10" s="89">
        <v>0.08</v>
      </c>
    </row>
    <row r="11" spans="3:11" x14ac:dyDescent="0.25">
      <c r="C11" s="69" t="s">
        <v>93</v>
      </c>
      <c r="D11" s="70" t="s">
        <v>32</v>
      </c>
      <c r="E11" s="75" t="s">
        <v>24</v>
      </c>
      <c r="F11" s="75">
        <v>450</v>
      </c>
      <c r="G11" s="77"/>
      <c r="H11" s="90">
        <f t="shared" si="0"/>
        <v>0</v>
      </c>
      <c r="I11" s="90">
        <f t="shared" si="2"/>
        <v>0</v>
      </c>
      <c r="J11" s="91">
        <f t="shared" si="1"/>
        <v>0</v>
      </c>
      <c r="K11" s="89">
        <v>0.05</v>
      </c>
    </row>
    <row r="12" spans="3:11" x14ac:dyDescent="0.25">
      <c r="C12" s="69" t="s">
        <v>94</v>
      </c>
      <c r="D12" s="74" t="s">
        <v>335</v>
      </c>
      <c r="E12" s="75" t="s">
        <v>24</v>
      </c>
      <c r="F12" s="75">
        <v>1500</v>
      </c>
      <c r="G12" s="77"/>
      <c r="H12" s="90">
        <f t="shared" si="0"/>
        <v>0</v>
      </c>
      <c r="I12" s="90">
        <f t="shared" si="2"/>
        <v>0</v>
      </c>
      <c r="J12" s="91">
        <f t="shared" si="1"/>
        <v>0</v>
      </c>
      <c r="K12" s="89">
        <v>0.05</v>
      </c>
    </row>
    <row r="13" spans="3:11" x14ac:dyDescent="0.25">
      <c r="C13" s="69" t="s">
        <v>95</v>
      </c>
      <c r="D13" s="92" t="s">
        <v>343</v>
      </c>
      <c r="E13" s="75" t="s">
        <v>24</v>
      </c>
      <c r="F13" s="75">
        <v>140</v>
      </c>
      <c r="G13" s="77"/>
      <c r="H13" s="90">
        <f t="shared" si="0"/>
        <v>0</v>
      </c>
      <c r="I13" s="90">
        <f t="shared" si="2"/>
        <v>0</v>
      </c>
      <c r="J13" s="91">
        <f t="shared" si="1"/>
        <v>0</v>
      </c>
      <c r="K13" s="89">
        <v>0.05</v>
      </c>
    </row>
    <row r="14" spans="3:11" x14ac:dyDescent="0.25">
      <c r="C14" s="69" t="s">
        <v>96</v>
      </c>
      <c r="D14" s="74" t="s">
        <v>339</v>
      </c>
      <c r="E14" s="75" t="s">
        <v>24</v>
      </c>
      <c r="F14" s="75">
        <v>80</v>
      </c>
      <c r="G14" s="77"/>
      <c r="H14" s="90">
        <f t="shared" si="0"/>
        <v>0</v>
      </c>
      <c r="I14" s="90">
        <f t="shared" si="2"/>
        <v>0</v>
      </c>
      <c r="J14" s="91">
        <f t="shared" si="1"/>
        <v>0</v>
      </c>
      <c r="K14" s="89">
        <v>0.05</v>
      </c>
    </row>
    <row r="15" spans="3:11" x14ac:dyDescent="0.25">
      <c r="C15" s="69" t="s">
        <v>97</v>
      </c>
      <c r="D15" s="92" t="s">
        <v>341</v>
      </c>
      <c r="E15" s="75" t="s">
        <v>24</v>
      </c>
      <c r="F15" s="75">
        <v>20</v>
      </c>
      <c r="G15" s="77"/>
      <c r="H15" s="90">
        <f t="shared" si="0"/>
        <v>0</v>
      </c>
      <c r="I15" s="90">
        <f t="shared" si="2"/>
        <v>0</v>
      </c>
      <c r="J15" s="91">
        <f t="shared" si="1"/>
        <v>0</v>
      </c>
      <c r="K15" s="89">
        <v>0.05</v>
      </c>
    </row>
    <row r="16" spans="3:11" x14ac:dyDescent="0.25">
      <c r="C16" s="69" t="s">
        <v>98</v>
      </c>
      <c r="D16" s="74" t="s">
        <v>33</v>
      </c>
      <c r="E16" s="75" t="s">
        <v>24</v>
      </c>
      <c r="F16" s="75">
        <v>700</v>
      </c>
      <c r="G16" s="77"/>
      <c r="H16" s="90">
        <f t="shared" si="0"/>
        <v>0</v>
      </c>
      <c r="I16" s="90">
        <f t="shared" si="2"/>
        <v>0</v>
      </c>
      <c r="J16" s="91">
        <f t="shared" si="1"/>
        <v>0</v>
      </c>
      <c r="K16" s="89">
        <v>0.05</v>
      </c>
    </row>
    <row r="17" spans="3:11" x14ac:dyDescent="0.25">
      <c r="C17" s="69" t="s">
        <v>99</v>
      </c>
      <c r="D17" s="74" t="s">
        <v>332</v>
      </c>
      <c r="E17" s="75" t="s">
        <v>24</v>
      </c>
      <c r="F17" s="75">
        <v>20</v>
      </c>
      <c r="G17" s="77"/>
      <c r="H17" s="90">
        <f t="shared" si="0"/>
        <v>0</v>
      </c>
      <c r="I17" s="90">
        <f t="shared" si="2"/>
        <v>0</v>
      </c>
      <c r="J17" s="91">
        <f t="shared" si="1"/>
        <v>0</v>
      </c>
      <c r="K17" s="89">
        <v>0.05</v>
      </c>
    </row>
    <row r="18" spans="3:11" x14ac:dyDescent="0.25">
      <c r="C18" s="69" t="s">
        <v>66</v>
      </c>
      <c r="D18" s="74" t="s">
        <v>340</v>
      </c>
      <c r="E18" s="75" t="s">
        <v>24</v>
      </c>
      <c r="F18" s="75">
        <v>80</v>
      </c>
      <c r="G18" s="77"/>
      <c r="H18" s="90">
        <f t="shared" si="0"/>
        <v>0</v>
      </c>
      <c r="I18" s="90">
        <f t="shared" si="2"/>
        <v>0</v>
      </c>
      <c r="J18" s="91">
        <f t="shared" si="1"/>
        <v>0</v>
      </c>
      <c r="K18" s="89">
        <v>0.05</v>
      </c>
    </row>
    <row r="19" spans="3:11" ht="30" x14ac:dyDescent="0.25">
      <c r="C19" s="69" t="s">
        <v>100</v>
      </c>
      <c r="D19" s="92" t="s">
        <v>34</v>
      </c>
      <c r="E19" s="75" t="s">
        <v>24</v>
      </c>
      <c r="F19" s="75">
        <v>5000</v>
      </c>
      <c r="G19" s="77"/>
      <c r="H19" s="90">
        <f t="shared" si="0"/>
        <v>0</v>
      </c>
      <c r="I19" s="90">
        <f t="shared" si="2"/>
        <v>0</v>
      </c>
      <c r="J19" s="91">
        <f t="shared" si="1"/>
        <v>0</v>
      </c>
      <c r="K19" s="89">
        <v>0.05</v>
      </c>
    </row>
    <row r="20" spans="3:11" ht="30" x14ac:dyDescent="0.25">
      <c r="C20" s="69" t="s">
        <v>101</v>
      </c>
      <c r="D20" s="92" t="s">
        <v>336</v>
      </c>
      <c r="E20" s="75" t="s">
        <v>24</v>
      </c>
      <c r="F20" s="75">
        <v>600</v>
      </c>
      <c r="G20" s="77"/>
      <c r="H20" s="90">
        <f t="shared" si="0"/>
        <v>0</v>
      </c>
      <c r="I20" s="90">
        <f t="shared" si="2"/>
        <v>0</v>
      </c>
      <c r="J20" s="91">
        <f t="shared" si="1"/>
        <v>0</v>
      </c>
      <c r="K20" s="89">
        <v>0.05</v>
      </c>
    </row>
    <row r="21" spans="3:11" ht="45" x14ac:dyDescent="0.25">
      <c r="C21" s="69" t="s">
        <v>103</v>
      </c>
      <c r="D21" s="251" t="s">
        <v>466</v>
      </c>
      <c r="E21" s="75" t="s">
        <v>24</v>
      </c>
      <c r="F21" s="75">
        <v>600</v>
      </c>
      <c r="G21" s="77"/>
      <c r="H21" s="90">
        <f t="shared" si="0"/>
        <v>0</v>
      </c>
      <c r="I21" s="90">
        <f t="shared" si="2"/>
        <v>0</v>
      </c>
      <c r="J21" s="91">
        <f t="shared" si="1"/>
        <v>0</v>
      </c>
      <c r="K21" s="89">
        <v>0.05</v>
      </c>
    </row>
    <row r="22" spans="3:11" x14ac:dyDescent="0.25">
      <c r="C22" s="69" t="s">
        <v>104</v>
      </c>
      <c r="D22" s="74" t="s">
        <v>333</v>
      </c>
      <c r="E22" s="75" t="s">
        <v>24</v>
      </c>
      <c r="F22" s="75">
        <v>80</v>
      </c>
      <c r="G22" s="77"/>
      <c r="H22" s="90">
        <f t="shared" si="0"/>
        <v>0</v>
      </c>
      <c r="I22" s="90">
        <f t="shared" si="2"/>
        <v>0</v>
      </c>
      <c r="J22" s="91">
        <f t="shared" si="1"/>
        <v>0</v>
      </c>
      <c r="K22" s="89">
        <v>0.05</v>
      </c>
    </row>
    <row r="23" spans="3:11" x14ac:dyDescent="0.25">
      <c r="C23" s="69" t="s">
        <v>105</v>
      </c>
      <c r="D23" s="74" t="s">
        <v>155</v>
      </c>
      <c r="E23" s="75" t="s">
        <v>24</v>
      </c>
      <c r="F23" s="75">
        <v>280</v>
      </c>
      <c r="G23" s="77"/>
      <c r="H23" s="90">
        <f t="shared" si="0"/>
        <v>0</v>
      </c>
      <c r="I23" s="90">
        <f t="shared" si="2"/>
        <v>0</v>
      </c>
      <c r="J23" s="91">
        <f t="shared" si="1"/>
        <v>0</v>
      </c>
      <c r="K23" s="89">
        <v>0.05</v>
      </c>
    </row>
    <row r="24" spans="3:11" x14ac:dyDescent="0.25">
      <c r="C24" s="69" t="s">
        <v>106</v>
      </c>
      <c r="D24" s="74" t="s">
        <v>338</v>
      </c>
      <c r="E24" s="75" t="s">
        <v>6</v>
      </c>
      <c r="F24" s="75">
        <v>20</v>
      </c>
      <c r="G24" s="77"/>
      <c r="H24" s="90">
        <f t="shared" si="0"/>
        <v>0</v>
      </c>
      <c r="I24" s="90">
        <f t="shared" si="2"/>
        <v>0</v>
      </c>
      <c r="J24" s="91">
        <f t="shared" si="1"/>
        <v>0</v>
      </c>
      <c r="K24" s="89">
        <v>0.05</v>
      </c>
    </row>
    <row r="25" spans="3:11" x14ac:dyDescent="0.25">
      <c r="C25" s="69" t="s">
        <v>107</v>
      </c>
      <c r="D25" s="74" t="s">
        <v>334</v>
      </c>
      <c r="E25" s="75" t="s">
        <v>24</v>
      </c>
      <c r="F25" s="75">
        <v>10</v>
      </c>
      <c r="G25" s="77"/>
      <c r="H25" s="90">
        <f t="shared" si="0"/>
        <v>0</v>
      </c>
      <c r="I25" s="90">
        <f t="shared" si="2"/>
        <v>0</v>
      </c>
      <c r="J25" s="91">
        <f t="shared" si="1"/>
        <v>0</v>
      </c>
      <c r="K25" s="89">
        <v>0.05</v>
      </c>
    </row>
    <row r="26" spans="3:11" x14ac:dyDescent="0.25">
      <c r="C26" s="69" t="s">
        <v>108</v>
      </c>
      <c r="D26" s="74" t="s">
        <v>347</v>
      </c>
      <c r="E26" s="75" t="s">
        <v>24</v>
      </c>
      <c r="F26" s="75">
        <v>100</v>
      </c>
      <c r="G26" s="77"/>
      <c r="H26" s="90">
        <f t="shared" si="0"/>
        <v>0</v>
      </c>
      <c r="I26" s="90">
        <f t="shared" si="2"/>
        <v>0</v>
      </c>
      <c r="J26" s="91">
        <f t="shared" si="1"/>
        <v>0</v>
      </c>
      <c r="K26" s="89">
        <v>0.05</v>
      </c>
    </row>
    <row r="27" spans="3:11" x14ac:dyDescent="0.25">
      <c r="C27" s="69" t="s">
        <v>109</v>
      </c>
      <c r="D27" s="74" t="s">
        <v>344</v>
      </c>
      <c r="E27" s="75" t="s">
        <v>24</v>
      </c>
      <c r="F27" s="75">
        <v>10</v>
      </c>
      <c r="G27" s="77"/>
      <c r="H27" s="90">
        <f t="shared" si="0"/>
        <v>0</v>
      </c>
      <c r="I27" s="90">
        <f t="shared" si="2"/>
        <v>0</v>
      </c>
      <c r="J27" s="91">
        <f t="shared" si="1"/>
        <v>0</v>
      </c>
      <c r="K27" s="89">
        <v>0.05</v>
      </c>
    </row>
    <row r="28" spans="3:11" x14ac:dyDescent="0.25">
      <c r="C28" s="69" t="s">
        <v>110</v>
      </c>
      <c r="D28" s="92" t="s">
        <v>342</v>
      </c>
      <c r="E28" s="75" t="s">
        <v>6</v>
      </c>
      <c r="F28" s="75">
        <v>40</v>
      </c>
      <c r="G28" s="77"/>
      <c r="H28" s="90">
        <f t="shared" si="0"/>
        <v>0</v>
      </c>
      <c r="I28" s="90">
        <f t="shared" si="2"/>
        <v>0</v>
      </c>
      <c r="J28" s="91">
        <f t="shared" si="1"/>
        <v>0</v>
      </c>
      <c r="K28" s="89">
        <v>0.05</v>
      </c>
    </row>
    <row r="29" spans="3:11" x14ac:dyDescent="0.25">
      <c r="C29" s="69" t="s">
        <v>111</v>
      </c>
      <c r="D29" s="74" t="s">
        <v>157</v>
      </c>
      <c r="E29" s="75" t="s">
        <v>6</v>
      </c>
      <c r="F29" s="75">
        <v>100</v>
      </c>
      <c r="G29" s="77"/>
      <c r="H29" s="90">
        <f t="shared" si="0"/>
        <v>0</v>
      </c>
      <c r="I29" s="90">
        <f t="shared" si="2"/>
        <v>0</v>
      </c>
      <c r="J29" s="91">
        <f t="shared" si="1"/>
        <v>0</v>
      </c>
      <c r="K29" s="89">
        <v>0.05</v>
      </c>
    </row>
    <row r="30" spans="3:11" ht="45" x14ac:dyDescent="0.25">
      <c r="C30" s="69" t="s">
        <v>112</v>
      </c>
      <c r="D30" s="92" t="s">
        <v>350</v>
      </c>
      <c r="E30" s="75" t="s">
        <v>24</v>
      </c>
      <c r="F30" s="75">
        <v>300</v>
      </c>
      <c r="G30" s="77"/>
      <c r="H30" s="90">
        <f t="shared" si="0"/>
        <v>0</v>
      </c>
      <c r="I30" s="90">
        <f t="shared" si="2"/>
        <v>0</v>
      </c>
      <c r="J30" s="91">
        <f t="shared" si="1"/>
        <v>0</v>
      </c>
      <c r="K30" s="89">
        <v>0.05</v>
      </c>
    </row>
    <row r="31" spans="3:11" x14ac:dyDescent="0.25">
      <c r="C31" s="69" t="s">
        <v>113</v>
      </c>
      <c r="D31" s="74" t="s">
        <v>337</v>
      </c>
      <c r="E31" s="75" t="s">
        <v>24</v>
      </c>
      <c r="F31" s="75">
        <v>1200</v>
      </c>
      <c r="G31" s="77"/>
      <c r="H31" s="90">
        <f t="shared" si="0"/>
        <v>0</v>
      </c>
      <c r="I31" s="90">
        <f t="shared" si="2"/>
        <v>0</v>
      </c>
      <c r="J31" s="91">
        <f t="shared" si="1"/>
        <v>0</v>
      </c>
      <c r="K31" s="89">
        <v>0.05</v>
      </c>
    </row>
    <row r="32" spans="3:11" ht="45" x14ac:dyDescent="0.25">
      <c r="C32" s="69" t="s">
        <v>114</v>
      </c>
      <c r="D32" s="252" t="s">
        <v>467</v>
      </c>
      <c r="E32" s="75" t="s">
        <v>24</v>
      </c>
      <c r="F32" s="75">
        <v>65</v>
      </c>
      <c r="G32" s="77"/>
      <c r="H32" s="90">
        <f t="shared" si="0"/>
        <v>0</v>
      </c>
      <c r="I32" s="90">
        <f t="shared" si="2"/>
        <v>0</v>
      </c>
      <c r="J32" s="91">
        <f t="shared" si="1"/>
        <v>0</v>
      </c>
      <c r="K32" s="89">
        <v>0.05</v>
      </c>
    </row>
    <row r="33" spans="3:11" x14ac:dyDescent="0.25">
      <c r="C33" s="69" t="s">
        <v>115</v>
      </c>
      <c r="D33" s="74" t="s">
        <v>156</v>
      </c>
      <c r="E33" s="75" t="s">
        <v>24</v>
      </c>
      <c r="F33" s="75">
        <v>1200</v>
      </c>
      <c r="G33" s="77"/>
      <c r="H33" s="90">
        <f t="shared" si="0"/>
        <v>0</v>
      </c>
      <c r="I33" s="90">
        <f t="shared" si="2"/>
        <v>0</v>
      </c>
      <c r="J33" s="91">
        <f t="shared" si="1"/>
        <v>0</v>
      </c>
      <c r="K33" s="89">
        <v>0.05</v>
      </c>
    </row>
    <row r="34" spans="3:11" x14ac:dyDescent="0.25">
      <c r="C34" s="69" t="s">
        <v>116</v>
      </c>
      <c r="D34" s="74" t="s">
        <v>351</v>
      </c>
      <c r="E34" s="75" t="s">
        <v>24</v>
      </c>
      <c r="F34" s="75">
        <v>200</v>
      </c>
      <c r="G34" s="77"/>
      <c r="H34" s="90">
        <f t="shared" si="0"/>
        <v>0</v>
      </c>
      <c r="I34" s="90">
        <f t="shared" si="2"/>
        <v>0</v>
      </c>
      <c r="J34" s="91">
        <f t="shared" si="1"/>
        <v>0</v>
      </c>
      <c r="K34" s="89">
        <v>0.05</v>
      </c>
    </row>
    <row r="35" spans="3:11" ht="30" x14ac:dyDescent="0.25">
      <c r="C35" s="69" t="s">
        <v>117</v>
      </c>
      <c r="D35" s="92" t="s">
        <v>76</v>
      </c>
      <c r="E35" s="75" t="s">
        <v>24</v>
      </c>
      <c r="F35" s="75">
        <v>1100</v>
      </c>
      <c r="G35" s="77"/>
      <c r="H35" s="90">
        <f t="shared" si="0"/>
        <v>0</v>
      </c>
      <c r="I35" s="90">
        <f t="shared" si="2"/>
        <v>0</v>
      </c>
      <c r="J35" s="91">
        <f t="shared" si="1"/>
        <v>0</v>
      </c>
      <c r="K35" s="89">
        <v>0.05</v>
      </c>
    </row>
    <row r="36" spans="3:11" x14ac:dyDescent="0.25">
      <c r="C36" s="69" t="s">
        <v>118</v>
      </c>
      <c r="D36" s="74" t="s">
        <v>348</v>
      </c>
      <c r="E36" s="75" t="s">
        <v>24</v>
      </c>
      <c r="F36" s="75">
        <v>50</v>
      </c>
      <c r="G36" s="77"/>
      <c r="H36" s="90">
        <f t="shared" si="0"/>
        <v>0</v>
      </c>
      <c r="I36" s="90">
        <f t="shared" si="2"/>
        <v>0</v>
      </c>
      <c r="J36" s="91">
        <f t="shared" si="1"/>
        <v>0</v>
      </c>
      <c r="K36" s="89">
        <v>0.05</v>
      </c>
    </row>
    <row r="37" spans="3:11" x14ac:dyDescent="0.25">
      <c r="C37" s="69" t="s">
        <v>119</v>
      </c>
      <c r="D37" s="74" t="s">
        <v>349</v>
      </c>
      <c r="E37" s="75" t="s">
        <v>24</v>
      </c>
      <c r="F37" s="75">
        <v>50</v>
      </c>
      <c r="G37" s="77"/>
      <c r="H37" s="90">
        <f t="shared" si="0"/>
        <v>0</v>
      </c>
      <c r="I37" s="90">
        <f t="shared" si="2"/>
        <v>0</v>
      </c>
      <c r="J37" s="91">
        <f t="shared" si="1"/>
        <v>0</v>
      </c>
      <c r="K37" s="89">
        <v>0.05</v>
      </c>
    </row>
    <row r="38" spans="3:11" x14ac:dyDescent="0.25">
      <c r="C38" s="69" t="s">
        <v>120</v>
      </c>
      <c r="D38" s="74" t="s">
        <v>35</v>
      </c>
      <c r="E38" s="75" t="s">
        <v>6</v>
      </c>
      <c r="F38" s="75">
        <v>500</v>
      </c>
      <c r="G38" s="77"/>
      <c r="H38" s="90">
        <f t="shared" si="0"/>
        <v>0</v>
      </c>
      <c r="I38" s="90">
        <f t="shared" si="2"/>
        <v>0</v>
      </c>
      <c r="J38" s="91">
        <f t="shared" si="1"/>
        <v>0</v>
      </c>
      <c r="K38" s="89">
        <v>0.05</v>
      </c>
    </row>
    <row r="39" spans="3:11" ht="15.75" thickBot="1" x14ac:dyDescent="0.3">
      <c r="C39" s="258" t="s">
        <v>121</v>
      </c>
      <c r="D39" s="259" t="s">
        <v>36</v>
      </c>
      <c r="E39" s="260" t="s">
        <v>24</v>
      </c>
      <c r="F39" s="260">
        <v>10</v>
      </c>
      <c r="G39" s="261"/>
      <c r="H39" s="262">
        <f t="shared" si="0"/>
        <v>0</v>
      </c>
      <c r="I39" s="262">
        <f t="shared" si="2"/>
        <v>0</v>
      </c>
      <c r="J39" s="263">
        <f t="shared" si="1"/>
        <v>0</v>
      </c>
      <c r="K39" s="89">
        <v>0.05</v>
      </c>
    </row>
    <row r="40" spans="3:11" ht="16.5" thickBot="1" x14ac:dyDescent="0.3">
      <c r="C40" s="288" t="s">
        <v>71</v>
      </c>
      <c r="D40" s="289"/>
      <c r="E40" s="289"/>
      <c r="F40" s="289"/>
      <c r="G40" s="290"/>
      <c r="H40" s="93">
        <f>SUM(H8:H39)</f>
        <v>0</v>
      </c>
      <c r="I40" s="93">
        <f>SUM(I8:I39)</f>
        <v>0</v>
      </c>
      <c r="J40" s="94">
        <f>SUM(J8:J39)</f>
        <v>0</v>
      </c>
    </row>
  </sheetData>
  <sortState xmlns:xlrd2="http://schemas.microsoft.com/office/spreadsheetml/2017/richdata2" ref="D9:D39">
    <sortCondition ref="D8:D39"/>
  </sortState>
  <mergeCells count="1">
    <mergeCell ref="C40:G40"/>
  </mergeCells>
  <phoneticPr fontId="28" type="noConversion"/>
  <pageMargins left="0.7" right="0.7" top="0.75" bottom="0.75" header="0.3" footer="0.3"/>
  <pageSetup paperSize="9" scale="58" fitToHeight="0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3:L73"/>
  <sheetViews>
    <sheetView tabSelected="1" topLeftCell="B43" workbookViewId="0">
      <selection activeCell="L18" sqref="L18"/>
    </sheetView>
  </sheetViews>
  <sheetFormatPr defaultColWidth="8.85546875" defaultRowHeight="15" x14ac:dyDescent="0.25"/>
  <cols>
    <col min="1" max="4" width="8.85546875" style="62"/>
    <col min="5" max="5" width="42.140625" style="62" customWidth="1"/>
    <col min="6" max="6" width="13.28515625" style="62" customWidth="1"/>
    <col min="7" max="7" width="11.85546875" style="62" customWidth="1"/>
    <col min="8" max="8" width="12.42578125" style="105" customWidth="1"/>
    <col min="9" max="9" width="11.42578125" style="98" bestFit="1" customWidth="1"/>
    <col min="10" max="10" width="10" style="98" bestFit="1" customWidth="1"/>
    <col min="11" max="11" width="11" style="98" bestFit="1" customWidth="1"/>
    <col min="12" max="16384" width="8.85546875" style="62"/>
  </cols>
  <sheetData>
    <row r="3" spans="4:12" x14ac:dyDescent="0.25">
      <c r="F3" s="60" t="s">
        <v>23</v>
      </c>
      <c r="G3" s="60"/>
      <c r="H3" s="104"/>
      <c r="I3" s="97"/>
      <c r="J3" s="97"/>
    </row>
    <row r="4" spans="4:12" x14ac:dyDescent="0.25">
      <c r="F4" s="60" t="s">
        <v>38</v>
      </c>
      <c r="G4" s="60"/>
      <c r="H4" s="104"/>
      <c r="I4" s="97"/>
      <c r="J4" s="97"/>
    </row>
    <row r="5" spans="4:12" ht="15.75" thickBot="1" x14ac:dyDescent="0.3"/>
    <row r="6" spans="4:12" ht="45.75" thickBot="1" x14ac:dyDescent="0.3">
      <c r="D6" s="67" t="s">
        <v>0</v>
      </c>
      <c r="E6" s="66" t="s">
        <v>1</v>
      </c>
      <c r="F6" s="63" t="s">
        <v>2</v>
      </c>
      <c r="G6" s="64" t="s">
        <v>3</v>
      </c>
      <c r="H6" s="106" t="s">
        <v>17</v>
      </c>
      <c r="I6" s="63" t="s">
        <v>18</v>
      </c>
      <c r="J6" s="63" t="s">
        <v>19</v>
      </c>
      <c r="K6" s="65" t="s">
        <v>20</v>
      </c>
    </row>
    <row r="7" spans="4:12" ht="15.75" thickBot="1" x14ac:dyDescent="0.3">
      <c r="D7" s="6">
        <v>1</v>
      </c>
      <c r="E7" s="7">
        <v>2</v>
      </c>
      <c r="F7" s="7">
        <v>3</v>
      </c>
      <c r="G7" s="7">
        <v>4</v>
      </c>
      <c r="H7" s="194">
        <v>5</v>
      </c>
      <c r="I7" s="148">
        <v>6</v>
      </c>
      <c r="J7" s="148">
        <v>7</v>
      </c>
      <c r="K7" s="149">
        <v>8</v>
      </c>
    </row>
    <row r="8" spans="4:12" x14ac:dyDescent="0.25">
      <c r="D8" s="150" t="s">
        <v>41</v>
      </c>
      <c r="E8" s="151" t="s">
        <v>352</v>
      </c>
      <c r="F8" s="152" t="s">
        <v>24</v>
      </c>
      <c r="G8" s="152">
        <v>10</v>
      </c>
      <c r="H8" s="153"/>
      <c r="I8" s="154">
        <f t="shared" ref="I8:I39" si="0">G8*H8</f>
        <v>0</v>
      </c>
      <c r="J8" s="154">
        <f t="shared" ref="J8:J17" si="1">I8*L8</f>
        <v>0</v>
      </c>
      <c r="K8" s="155">
        <f t="shared" ref="K8:K17" si="2">SUM(I8:J8)</f>
        <v>0</v>
      </c>
      <c r="L8" s="95">
        <v>0.05</v>
      </c>
    </row>
    <row r="9" spans="4:12" x14ac:dyDescent="0.25">
      <c r="D9" s="150" t="s">
        <v>91</v>
      </c>
      <c r="E9" s="100" t="s">
        <v>353</v>
      </c>
      <c r="F9" s="26" t="s">
        <v>6</v>
      </c>
      <c r="G9" s="26">
        <v>50</v>
      </c>
      <c r="H9" s="153"/>
      <c r="I9" s="36">
        <f t="shared" si="0"/>
        <v>0</v>
      </c>
      <c r="J9" s="154">
        <f t="shared" si="1"/>
        <v>0</v>
      </c>
      <c r="K9" s="37">
        <f t="shared" si="2"/>
        <v>0</v>
      </c>
      <c r="L9" s="95">
        <v>0.05</v>
      </c>
    </row>
    <row r="10" spans="4:12" x14ac:dyDescent="0.25">
      <c r="D10" s="150" t="s">
        <v>92</v>
      </c>
      <c r="E10" s="100" t="s">
        <v>354</v>
      </c>
      <c r="F10" s="26" t="s">
        <v>6</v>
      </c>
      <c r="G10" s="26">
        <v>500</v>
      </c>
      <c r="H10" s="153"/>
      <c r="I10" s="36">
        <f t="shared" si="0"/>
        <v>0</v>
      </c>
      <c r="J10" s="154">
        <f t="shared" si="1"/>
        <v>0</v>
      </c>
      <c r="K10" s="37">
        <f t="shared" si="2"/>
        <v>0</v>
      </c>
      <c r="L10" s="95">
        <v>0.05</v>
      </c>
    </row>
    <row r="11" spans="4:12" x14ac:dyDescent="0.25">
      <c r="D11" s="150" t="s">
        <v>93</v>
      </c>
      <c r="E11" s="101" t="s">
        <v>355</v>
      </c>
      <c r="F11" s="1" t="s">
        <v>6</v>
      </c>
      <c r="G11" s="1">
        <v>20</v>
      </c>
      <c r="H11" s="153"/>
      <c r="I11" s="36">
        <f t="shared" si="0"/>
        <v>0</v>
      </c>
      <c r="J11" s="154">
        <f t="shared" si="1"/>
        <v>0</v>
      </c>
      <c r="K11" s="37">
        <f t="shared" si="2"/>
        <v>0</v>
      </c>
      <c r="L11" s="95">
        <v>0.05</v>
      </c>
    </row>
    <row r="12" spans="4:12" x14ac:dyDescent="0.25">
      <c r="D12" s="150" t="s">
        <v>94</v>
      </c>
      <c r="E12" s="101" t="s">
        <v>475</v>
      </c>
      <c r="F12" s="1" t="s">
        <v>400</v>
      </c>
      <c r="G12" s="1">
        <v>120</v>
      </c>
      <c r="H12" s="153"/>
      <c r="I12" s="36">
        <f t="shared" si="0"/>
        <v>0</v>
      </c>
      <c r="J12" s="154">
        <f t="shared" si="1"/>
        <v>0</v>
      </c>
      <c r="K12" s="37">
        <f t="shared" si="2"/>
        <v>0</v>
      </c>
      <c r="L12" s="95">
        <v>0.05</v>
      </c>
    </row>
    <row r="13" spans="4:12" x14ac:dyDescent="0.25">
      <c r="D13" s="150" t="s">
        <v>95</v>
      </c>
      <c r="E13" s="101" t="s">
        <v>362</v>
      </c>
      <c r="F13" s="1" t="s">
        <v>24</v>
      </c>
      <c r="G13" s="1">
        <v>100</v>
      </c>
      <c r="H13" s="153"/>
      <c r="I13" s="36">
        <f t="shared" si="0"/>
        <v>0</v>
      </c>
      <c r="J13" s="154">
        <f t="shared" si="1"/>
        <v>0</v>
      </c>
      <c r="K13" s="37">
        <f t="shared" si="2"/>
        <v>0</v>
      </c>
      <c r="L13" s="95">
        <v>0.05</v>
      </c>
    </row>
    <row r="14" spans="4:12" x14ac:dyDescent="0.25">
      <c r="D14" s="150" t="s">
        <v>96</v>
      </c>
      <c r="E14" s="100" t="s">
        <v>363</v>
      </c>
      <c r="F14" s="26" t="s">
        <v>6</v>
      </c>
      <c r="G14" s="26">
        <v>30</v>
      </c>
      <c r="H14" s="153"/>
      <c r="I14" s="44">
        <f t="shared" si="0"/>
        <v>0</v>
      </c>
      <c r="J14" s="154">
        <f t="shared" si="1"/>
        <v>0</v>
      </c>
      <c r="K14" s="37">
        <f t="shared" si="2"/>
        <v>0</v>
      </c>
      <c r="L14" s="95">
        <v>0.05</v>
      </c>
    </row>
    <row r="15" spans="4:12" x14ac:dyDescent="0.25">
      <c r="D15" s="150" t="s">
        <v>97</v>
      </c>
      <c r="E15" s="100" t="s">
        <v>356</v>
      </c>
      <c r="F15" s="26" t="s">
        <v>6</v>
      </c>
      <c r="G15" s="26">
        <v>160</v>
      </c>
      <c r="H15" s="153"/>
      <c r="I15" s="44">
        <f t="shared" si="0"/>
        <v>0</v>
      </c>
      <c r="J15" s="154">
        <f t="shared" si="1"/>
        <v>0</v>
      </c>
      <c r="K15" s="37">
        <f t="shared" si="2"/>
        <v>0</v>
      </c>
      <c r="L15" s="95">
        <v>0.05</v>
      </c>
    </row>
    <row r="16" spans="4:12" x14ac:dyDescent="0.25">
      <c r="D16" s="150" t="s">
        <v>98</v>
      </c>
      <c r="E16" s="100" t="s">
        <v>357</v>
      </c>
      <c r="F16" s="26" t="s">
        <v>6</v>
      </c>
      <c r="G16" s="26">
        <v>600</v>
      </c>
      <c r="H16" s="153"/>
      <c r="I16" s="36">
        <f t="shared" si="0"/>
        <v>0</v>
      </c>
      <c r="J16" s="154">
        <f t="shared" si="1"/>
        <v>0</v>
      </c>
      <c r="K16" s="37">
        <f t="shared" si="2"/>
        <v>0</v>
      </c>
      <c r="L16" s="95">
        <v>0.05</v>
      </c>
    </row>
    <row r="17" spans="4:12" x14ac:dyDescent="0.25">
      <c r="D17" s="150" t="s">
        <v>99</v>
      </c>
      <c r="E17" s="100" t="s">
        <v>479</v>
      </c>
      <c r="F17" s="26" t="s">
        <v>6</v>
      </c>
      <c r="G17" s="26">
        <v>50</v>
      </c>
      <c r="H17" s="153"/>
      <c r="I17" s="36">
        <f t="shared" si="0"/>
        <v>0</v>
      </c>
      <c r="J17" s="154">
        <f t="shared" si="1"/>
        <v>0</v>
      </c>
      <c r="K17" s="37">
        <f t="shared" si="2"/>
        <v>0</v>
      </c>
      <c r="L17" s="95">
        <v>0.05</v>
      </c>
    </row>
    <row r="18" spans="4:12" x14ac:dyDescent="0.25">
      <c r="D18" s="150" t="s">
        <v>66</v>
      </c>
      <c r="E18" s="100" t="s">
        <v>480</v>
      </c>
      <c r="F18" s="26" t="s">
        <v>6</v>
      </c>
      <c r="G18" s="26">
        <v>250</v>
      </c>
      <c r="H18" s="153"/>
      <c r="I18" s="36">
        <f t="shared" si="0"/>
        <v>0</v>
      </c>
      <c r="J18" s="154">
        <f t="shared" ref="J18:J49" si="3">I18*L18</f>
        <v>0</v>
      </c>
      <c r="K18" s="37">
        <f t="shared" ref="K18:K49" si="4">SUM(I18:J18)</f>
        <v>0</v>
      </c>
      <c r="L18" s="95">
        <v>0.05</v>
      </c>
    </row>
    <row r="19" spans="4:12" x14ac:dyDescent="0.25">
      <c r="D19" s="150" t="s">
        <v>100</v>
      </c>
      <c r="E19" s="101" t="s">
        <v>358</v>
      </c>
      <c r="F19" s="1" t="s">
        <v>6</v>
      </c>
      <c r="G19" s="1">
        <v>320</v>
      </c>
      <c r="H19" s="153"/>
      <c r="I19" s="36">
        <f t="shared" si="0"/>
        <v>0</v>
      </c>
      <c r="J19" s="154">
        <f t="shared" si="3"/>
        <v>0</v>
      </c>
      <c r="K19" s="37">
        <f t="shared" si="4"/>
        <v>0</v>
      </c>
      <c r="L19" s="95">
        <v>0.05</v>
      </c>
    </row>
    <row r="20" spans="4:12" x14ac:dyDescent="0.25">
      <c r="D20" s="150" t="s">
        <v>101</v>
      </c>
      <c r="E20" s="100" t="s">
        <v>359</v>
      </c>
      <c r="F20" s="26" t="s">
        <v>6</v>
      </c>
      <c r="G20" s="26">
        <v>20</v>
      </c>
      <c r="H20" s="153"/>
      <c r="I20" s="36">
        <f t="shared" si="0"/>
        <v>0</v>
      </c>
      <c r="J20" s="154">
        <f t="shared" si="3"/>
        <v>0</v>
      </c>
      <c r="K20" s="37">
        <f t="shared" si="4"/>
        <v>0</v>
      </c>
      <c r="L20" s="95">
        <v>0.05</v>
      </c>
    </row>
    <row r="21" spans="4:12" x14ac:dyDescent="0.25">
      <c r="D21" s="150" t="s">
        <v>103</v>
      </c>
      <c r="E21" s="100" t="s">
        <v>360</v>
      </c>
      <c r="F21" s="26" t="s">
        <v>24</v>
      </c>
      <c r="G21" s="26">
        <v>300</v>
      </c>
      <c r="H21" s="153"/>
      <c r="I21" s="36">
        <f t="shared" si="0"/>
        <v>0</v>
      </c>
      <c r="J21" s="154">
        <f t="shared" si="3"/>
        <v>0</v>
      </c>
      <c r="K21" s="37">
        <f t="shared" si="4"/>
        <v>0</v>
      </c>
      <c r="L21" s="95">
        <v>0.05</v>
      </c>
    </row>
    <row r="22" spans="4:12" x14ac:dyDescent="0.25">
      <c r="D22" s="150" t="s">
        <v>104</v>
      </c>
      <c r="E22" s="100" t="s">
        <v>361</v>
      </c>
      <c r="F22" s="26" t="s">
        <v>6</v>
      </c>
      <c r="G22" s="26">
        <v>40</v>
      </c>
      <c r="H22" s="153"/>
      <c r="I22" s="44">
        <f t="shared" si="0"/>
        <v>0</v>
      </c>
      <c r="J22" s="154">
        <f t="shared" si="3"/>
        <v>0</v>
      </c>
      <c r="K22" s="37">
        <f t="shared" si="4"/>
        <v>0</v>
      </c>
      <c r="L22" s="95">
        <v>0.05</v>
      </c>
    </row>
    <row r="23" spans="4:12" x14ac:dyDescent="0.25">
      <c r="D23" s="150" t="s">
        <v>105</v>
      </c>
      <c r="E23" s="100" t="s">
        <v>364</v>
      </c>
      <c r="F23" s="26" t="s">
        <v>6</v>
      </c>
      <c r="G23" s="26">
        <v>160</v>
      </c>
      <c r="H23" s="153"/>
      <c r="I23" s="44">
        <f t="shared" si="0"/>
        <v>0</v>
      </c>
      <c r="J23" s="154">
        <f t="shared" si="3"/>
        <v>0</v>
      </c>
      <c r="K23" s="37">
        <f t="shared" si="4"/>
        <v>0</v>
      </c>
      <c r="L23" s="95">
        <v>0.05</v>
      </c>
    </row>
    <row r="24" spans="4:12" x14ac:dyDescent="0.25">
      <c r="D24" s="150" t="s">
        <v>106</v>
      </c>
      <c r="E24" s="102" t="s">
        <v>365</v>
      </c>
      <c r="F24" s="47" t="s">
        <v>24</v>
      </c>
      <c r="G24" s="47">
        <v>20</v>
      </c>
      <c r="H24" s="153"/>
      <c r="I24" s="48">
        <f t="shared" si="0"/>
        <v>0</v>
      </c>
      <c r="J24" s="154">
        <f t="shared" si="3"/>
        <v>0</v>
      </c>
      <c r="K24" s="37">
        <f t="shared" si="4"/>
        <v>0</v>
      </c>
      <c r="L24" s="95">
        <v>0.05</v>
      </c>
    </row>
    <row r="25" spans="4:12" x14ac:dyDescent="0.25">
      <c r="D25" s="150" t="s">
        <v>107</v>
      </c>
      <c r="E25" s="101" t="s">
        <v>366</v>
      </c>
      <c r="F25" s="1" t="s">
        <v>6</v>
      </c>
      <c r="G25" s="1">
        <v>300</v>
      </c>
      <c r="H25" s="153"/>
      <c r="I25" s="36">
        <f t="shared" si="0"/>
        <v>0</v>
      </c>
      <c r="J25" s="154">
        <f t="shared" si="3"/>
        <v>0</v>
      </c>
      <c r="K25" s="37">
        <f t="shared" si="4"/>
        <v>0</v>
      </c>
      <c r="L25" s="95">
        <v>0.05</v>
      </c>
    </row>
    <row r="26" spans="4:12" x14ac:dyDescent="0.25">
      <c r="D26" s="150" t="s">
        <v>108</v>
      </c>
      <c r="E26" s="100" t="s">
        <v>367</v>
      </c>
      <c r="F26" s="26" t="s">
        <v>6</v>
      </c>
      <c r="G26" s="26">
        <v>1200</v>
      </c>
      <c r="H26" s="153"/>
      <c r="I26" s="36">
        <f t="shared" si="0"/>
        <v>0</v>
      </c>
      <c r="J26" s="154">
        <f t="shared" si="3"/>
        <v>0</v>
      </c>
      <c r="K26" s="37">
        <f t="shared" si="4"/>
        <v>0</v>
      </c>
      <c r="L26" s="95">
        <v>0.05</v>
      </c>
    </row>
    <row r="27" spans="4:12" x14ac:dyDescent="0.25">
      <c r="D27" s="150" t="s">
        <v>109</v>
      </c>
      <c r="E27" s="100" t="s">
        <v>368</v>
      </c>
      <c r="F27" s="26" t="s">
        <v>24</v>
      </c>
      <c r="G27" s="26">
        <v>100</v>
      </c>
      <c r="H27" s="153"/>
      <c r="I27" s="36">
        <f t="shared" si="0"/>
        <v>0</v>
      </c>
      <c r="J27" s="154">
        <f t="shared" si="3"/>
        <v>0</v>
      </c>
      <c r="K27" s="37">
        <f t="shared" si="4"/>
        <v>0</v>
      </c>
      <c r="L27" s="95">
        <v>0.05</v>
      </c>
    </row>
    <row r="28" spans="4:12" x14ac:dyDescent="0.25">
      <c r="D28" s="150" t="s">
        <v>110</v>
      </c>
      <c r="E28" s="100" t="s">
        <v>476</v>
      </c>
      <c r="F28" s="26" t="s">
        <v>24</v>
      </c>
      <c r="G28" s="26">
        <v>90</v>
      </c>
      <c r="H28" s="153"/>
      <c r="I28" s="36">
        <f t="shared" si="0"/>
        <v>0</v>
      </c>
      <c r="J28" s="154">
        <f t="shared" si="3"/>
        <v>0</v>
      </c>
      <c r="K28" s="37">
        <f t="shared" si="4"/>
        <v>0</v>
      </c>
      <c r="L28" s="95">
        <v>0.05</v>
      </c>
    </row>
    <row r="29" spans="4:12" x14ac:dyDescent="0.25">
      <c r="D29" s="150" t="s">
        <v>111</v>
      </c>
      <c r="E29" s="100" t="s">
        <v>369</v>
      </c>
      <c r="F29" s="26" t="s">
        <v>6</v>
      </c>
      <c r="G29" s="26">
        <v>600</v>
      </c>
      <c r="H29" s="153"/>
      <c r="I29" s="36">
        <f t="shared" si="0"/>
        <v>0</v>
      </c>
      <c r="J29" s="154">
        <f t="shared" si="3"/>
        <v>0</v>
      </c>
      <c r="K29" s="37">
        <f t="shared" si="4"/>
        <v>0</v>
      </c>
      <c r="L29" s="95">
        <v>0.05</v>
      </c>
    </row>
    <row r="30" spans="4:12" x14ac:dyDescent="0.25">
      <c r="D30" s="150" t="s">
        <v>112</v>
      </c>
      <c r="E30" s="100" t="s">
        <v>370</v>
      </c>
      <c r="F30" s="26" t="s">
        <v>6</v>
      </c>
      <c r="G30" s="26">
        <v>200</v>
      </c>
      <c r="H30" s="153"/>
      <c r="I30" s="36">
        <f t="shared" si="0"/>
        <v>0</v>
      </c>
      <c r="J30" s="154">
        <f t="shared" si="3"/>
        <v>0</v>
      </c>
      <c r="K30" s="37">
        <f t="shared" si="4"/>
        <v>0</v>
      </c>
      <c r="L30" s="95">
        <v>0.05</v>
      </c>
    </row>
    <row r="31" spans="4:12" x14ac:dyDescent="0.25">
      <c r="D31" s="150" t="s">
        <v>113</v>
      </c>
      <c r="E31" s="100" t="s">
        <v>371</v>
      </c>
      <c r="F31" s="26" t="s">
        <v>6</v>
      </c>
      <c r="G31" s="26">
        <v>750</v>
      </c>
      <c r="H31" s="153"/>
      <c r="I31" s="36">
        <f t="shared" si="0"/>
        <v>0</v>
      </c>
      <c r="J31" s="154">
        <f t="shared" si="3"/>
        <v>0</v>
      </c>
      <c r="K31" s="37">
        <f t="shared" si="4"/>
        <v>0</v>
      </c>
      <c r="L31" s="95">
        <v>0.05</v>
      </c>
    </row>
    <row r="32" spans="4:12" x14ac:dyDescent="0.25">
      <c r="D32" s="150" t="s">
        <v>114</v>
      </c>
      <c r="E32" s="100" t="s">
        <v>372</v>
      </c>
      <c r="F32" s="26" t="s">
        <v>6</v>
      </c>
      <c r="G32" s="26">
        <v>150</v>
      </c>
      <c r="H32" s="153"/>
      <c r="I32" s="36">
        <f t="shared" si="0"/>
        <v>0</v>
      </c>
      <c r="J32" s="154">
        <f t="shared" si="3"/>
        <v>0</v>
      </c>
      <c r="K32" s="37">
        <f t="shared" si="4"/>
        <v>0</v>
      </c>
      <c r="L32" s="95">
        <v>0.05</v>
      </c>
    </row>
    <row r="33" spans="4:12" x14ac:dyDescent="0.25">
      <c r="D33" s="150" t="s">
        <v>115</v>
      </c>
      <c r="E33" s="102" t="s">
        <v>468</v>
      </c>
      <c r="F33" s="47" t="s">
        <v>24</v>
      </c>
      <c r="G33" s="47">
        <v>100</v>
      </c>
      <c r="H33" s="153"/>
      <c r="I33" s="48">
        <f t="shared" si="0"/>
        <v>0</v>
      </c>
      <c r="J33" s="154">
        <f t="shared" si="3"/>
        <v>0</v>
      </c>
      <c r="K33" s="37">
        <f t="shared" si="4"/>
        <v>0</v>
      </c>
      <c r="L33" s="95">
        <v>0.05</v>
      </c>
    </row>
    <row r="34" spans="4:12" x14ac:dyDescent="0.25">
      <c r="D34" s="150" t="s">
        <v>116</v>
      </c>
      <c r="E34" s="101" t="s">
        <v>373</v>
      </c>
      <c r="F34" s="1" t="s">
        <v>24</v>
      </c>
      <c r="G34" s="1">
        <v>400</v>
      </c>
      <c r="H34" s="153"/>
      <c r="I34" s="36">
        <f t="shared" si="0"/>
        <v>0</v>
      </c>
      <c r="J34" s="154">
        <f t="shared" si="3"/>
        <v>0</v>
      </c>
      <c r="K34" s="37">
        <f t="shared" si="4"/>
        <v>0</v>
      </c>
      <c r="L34" s="95">
        <v>0.05</v>
      </c>
    </row>
    <row r="35" spans="4:12" x14ac:dyDescent="0.25">
      <c r="D35" s="150" t="s">
        <v>117</v>
      </c>
      <c r="E35" s="101" t="s">
        <v>374</v>
      </c>
      <c r="F35" s="1" t="s">
        <v>24</v>
      </c>
      <c r="G35" s="1">
        <v>600</v>
      </c>
      <c r="H35" s="153"/>
      <c r="I35" s="36">
        <f t="shared" si="0"/>
        <v>0</v>
      </c>
      <c r="J35" s="154">
        <f t="shared" si="3"/>
        <v>0</v>
      </c>
      <c r="K35" s="37">
        <f t="shared" si="4"/>
        <v>0</v>
      </c>
      <c r="L35" s="95">
        <v>0.05</v>
      </c>
    </row>
    <row r="36" spans="4:12" x14ac:dyDescent="0.25">
      <c r="D36" s="150" t="s">
        <v>118</v>
      </c>
      <c r="E36" s="101" t="s">
        <v>375</v>
      </c>
      <c r="F36" s="1" t="s">
        <v>6</v>
      </c>
      <c r="G36" s="1">
        <v>20</v>
      </c>
      <c r="H36" s="153"/>
      <c r="I36" s="36">
        <f t="shared" si="0"/>
        <v>0</v>
      </c>
      <c r="J36" s="154">
        <f t="shared" si="3"/>
        <v>0</v>
      </c>
      <c r="K36" s="37">
        <f t="shared" si="4"/>
        <v>0</v>
      </c>
      <c r="L36" s="95">
        <v>0.05</v>
      </c>
    </row>
    <row r="37" spans="4:12" x14ac:dyDescent="0.25">
      <c r="D37" s="150" t="s">
        <v>119</v>
      </c>
      <c r="E37" s="100" t="s">
        <v>376</v>
      </c>
      <c r="F37" s="26" t="s">
        <v>6</v>
      </c>
      <c r="G37" s="26">
        <v>200</v>
      </c>
      <c r="H37" s="153"/>
      <c r="I37" s="44">
        <f t="shared" si="0"/>
        <v>0</v>
      </c>
      <c r="J37" s="154">
        <f t="shared" si="3"/>
        <v>0</v>
      </c>
      <c r="K37" s="37">
        <f t="shared" si="4"/>
        <v>0</v>
      </c>
      <c r="L37" s="95">
        <v>0.05</v>
      </c>
    </row>
    <row r="38" spans="4:12" x14ac:dyDescent="0.25">
      <c r="D38" s="150" t="s">
        <v>120</v>
      </c>
      <c r="E38" s="102" t="s">
        <v>377</v>
      </c>
      <c r="F38" s="47" t="s">
        <v>24</v>
      </c>
      <c r="G38" s="47">
        <v>30</v>
      </c>
      <c r="H38" s="153"/>
      <c r="I38" s="48">
        <f t="shared" si="0"/>
        <v>0</v>
      </c>
      <c r="J38" s="154">
        <f t="shared" si="3"/>
        <v>0</v>
      </c>
      <c r="K38" s="37">
        <f t="shared" si="4"/>
        <v>0</v>
      </c>
      <c r="L38" s="95">
        <v>0.05</v>
      </c>
    </row>
    <row r="39" spans="4:12" x14ac:dyDescent="0.25">
      <c r="D39" s="150" t="s">
        <v>121</v>
      </c>
      <c r="E39" s="100" t="s">
        <v>378</v>
      </c>
      <c r="F39" s="26" t="s">
        <v>6</v>
      </c>
      <c r="G39" s="26">
        <v>2350</v>
      </c>
      <c r="H39" s="153"/>
      <c r="I39" s="36">
        <f t="shared" si="0"/>
        <v>0</v>
      </c>
      <c r="J39" s="154">
        <f t="shared" si="3"/>
        <v>0</v>
      </c>
      <c r="K39" s="37">
        <f t="shared" si="4"/>
        <v>0</v>
      </c>
      <c r="L39" s="95">
        <v>0.05</v>
      </c>
    </row>
    <row r="40" spans="4:12" x14ac:dyDescent="0.25">
      <c r="D40" s="150" t="s">
        <v>122</v>
      </c>
      <c r="E40" s="101" t="s">
        <v>379</v>
      </c>
      <c r="F40" s="1" t="s">
        <v>6</v>
      </c>
      <c r="G40" s="1">
        <v>50</v>
      </c>
      <c r="H40" s="153"/>
      <c r="I40" s="36">
        <f t="shared" ref="I40:I70" si="5">G40*H40</f>
        <v>0</v>
      </c>
      <c r="J40" s="154">
        <f t="shared" si="3"/>
        <v>0</v>
      </c>
      <c r="K40" s="37">
        <f t="shared" si="4"/>
        <v>0</v>
      </c>
      <c r="L40" s="95">
        <v>0.05</v>
      </c>
    </row>
    <row r="41" spans="4:12" x14ac:dyDescent="0.25">
      <c r="D41" s="150" t="s">
        <v>153</v>
      </c>
      <c r="E41" s="100" t="s">
        <v>474</v>
      </c>
      <c r="F41" s="26" t="s">
        <v>24</v>
      </c>
      <c r="G41" s="26">
        <v>20</v>
      </c>
      <c r="H41" s="153"/>
      <c r="I41" s="36">
        <f t="shared" si="5"/>
        <v>0</v>
      </c>
      <c r="J41" s="154">
        <f t="shared" si="3"/>
        <v>0</v>
      </c>
      <c r="K41" s="37">
        <f t="shared" si="4"/>
        <v>0</v>
      </c>
      <c r="L41" s="95">
        <v>0.05</v>
      </c>
    </row>
    <row r="42" spans="4:12" x14ac:dyDescent="0.25">
      <c r="D42" s="150" t="s">
        <v>123</v>
      </c>
      <c r="E42" s="100" t="s">
        <v>401</v>
      </c>
      <c r="F42" s="26" t="s">
        <v>400</v>
      </c>
      <c r="G42" s="26">
        <v>100</v>
      </c>
      <c r="H42" s="153"/>
      <c r="I42" s="36">
        <f t="shared" si="5"/>
        <v>0</v>
      </c>
      <c r="J42" s="154">
        <f t="shared" si="3"/>
        <v>0</v>
      </c>
      <c r="K42" s="37">
        <f t="shared" si="4"/>
        <v>0</v>
      </c>
      <c r="L42" s="95">
        <v>0.05</v>
      </c>
    </row>
    <row r="43" spans="4:12" x14ac:dyDescent="0.25">
      <c r="D43" s="150" t="s">
        <v>124</v>
      </c>
      <c r="E43" s="100" t="s">
        <v>399</v>
      </c>
      <c r="F43" s="26" t="s">
        <v>400</v>
      </c>
      <c r="G43" s="26">
        <v>100</v>
      </c>
      <c r="H43" s="153"/>
      <c r="I43" s="36">
        <f t="shared" si="5"/>
        <v>0</v>
      </c>
      <c r="J43" s="154">
        <f t="shared" si="3"/>
        <v>0</v>
      </c>
      <c r="K43" s="37">
        <f t="shared" si="4"/>
        <v>0</v>
      </c>
      <c r="L43" s="95">
        <v>0.05</v>
      </c>
    </row>
    <row r="44" spans="4:12" x14ac:dyDescent="0.25">
      <c r="D44" s="150" t="s">
        <v>125</v>
      </c>
      <c r="E44" s="100" t="s">
        <v>398</v>
      </c>
      <c r="F44" s="26" t="s">
        <v>400</v>
      </c>
      <c r="G44" s="26">
        <v>100</v>
      </c>
      <c r="H44" s="153"/>
      <c r="I44" s="36">
        <f t="shared" si="5"/>
        <v>0</v>
      </c>
      <c r="J44" s="154">
        <f t="shared" si="3"/>
        <v>0</v>
      </c>
      <c r="K44" s="37">
        <f t="shared" si="4"/>
        <v>0</v>
      </c>
      <c r="L44" s="95">
        <v>0.05</v>
      </c>
    </row>
    <row r="45" spans="4:12" x14ac:dyDescent="0.25">
      <c r="D45" s="150" t="s">
        <v>126</v>
      </c>
      <c r="E45" s="102" t="s">
        <v>380</v>
      </c>
      <c r="F45" s="47" t="s">
        <v>6</v>
      </c>
      <c r="G45" s="47">
        <v>50</v>
      </c>
      <c r="H45" s="153"/>
      <c r="I45" s="48">
        <f t="shared" si="5"/>
        <v>0</v>
      </c>
      <c r="J45" s="154">
        <f t="shared" si="3"/>
        <v>0</v>
      </c>
      <c r="K45" s="37">
        <f t="shared" si="4"/>
        <v>0</v>
      </c>
      <c r="L45" s="95">
        <v>0.05</v>
      </c>
    </row>
    <row r="46" spans="4:12" x14ac:dyDescent="0.25">
      <c r="D46" s="150" t="s">
        <v>127</v>
      </c>
      <c r="E46" s="101" t="s">
        <v>381</v>
      </c>
      <c r="F46" s="1" t="s">
        <v>24</v>
      </c>
      <c r="G46" s="1">
        <v>450</v>
      </c>
      <c r="H46" s="153"/>
      <c r="I46" s="36">
        <f t="shared" si="5"/>
        <v>0</v>
      </c>
      <c r="J46" s="154">
        <f t="shared" si="3"/>
        <v>0</v>
      </c>
      <c r="K46" s="37">
        <f t="shared" si="4"/>
        <v>0</v>
      </c>
      <c r="L46" s="95">
        <v>0.05</v>
      </c>
    </row>
    <row r="47" spans="4:12" x14ac:dyDescent="0.25">
      <c r="D47" s="150" t="s">
        <v>128</v>
      </c>
      <c r="E47" s="101" t="s">
        <v>382</v>
      </c>
      <c r="F47" s="1" t="s">
        <v>6</v>
      </c>
      <c r="G47" s="1">
        <v>80</v>
      </c>
      <c r="H47" s="153"/>
      <c r="I47" s="36">
        <f t="shared" si="5"/>
        <v>0</v>
      </c>
      <c r="J47" s="154">
        <f t="shared" si="3"/>
        <v>0</v>
      </c>
      <c r="K47" s="37">
        <f t="shared" si="4"/>
        <v>0</v>
      </c>
      <c r="L47" s="95">
        <v>0.05</v>
      </c>
    </row>
    <row r="48" spans="4:12" x14ac:dyDescent="0.25">
      <c r="D48" s="150" t="s">
        <v>129</v>
      </c>
      <c r="E48" s="101" t="s">
        <v>477</v>
      </c>
      <c r="F48" s="1" t="s">
        <v>6</v>
      </c>
      <c r="G48" s="1">
        <v>800</v>
      </c>
      <c r="H48" s="153"/>
      <c r="I48" s="36">
        <f t="shared" si="5"/>
        <v>0</v>
      </c>
      <c r="J48" s="154">
        <f t="shared" si="3"/>
        <v>0</v>
      </c>
      <c r="K48" s="37">
        <f t="shared" si="4"/>
        <v>0</v>
      </c>
      <c r="L48" s="95">
        <v>0.05</v>
      </c>
    </row>
    <row r="49" spans="4:12" x14ac:dyDescent="0.25">
      <c r="D49" s="150" t="s">
        <v>130</v>
      </c>
      <c r="E49" s="103" t="s">
        <v>402</v>
      </c>
      <c r="F49" s="26" t="s">
        <v>6</v>
      </c>
      <c r="G49" s="26">
        <v>500</v>
      </c>
      <c r="H49" s="153"/>
      <c r="I49" s="36">
        <f t="shared" si="5"/>
        <v>0</v>
      </c>
      <c r="J49" s="154">
        <f t="shared" si="3"/>
        <v>0</v>
      </c>
      <c r="K49" s="37">
        <f t="shared" si="4"/>
        <v>0</v>
      </c>
      <c r="L49" s="95">
        <v>0.05</v>
      </c>
    </row>
    <row r="50" spans="4:12" x14ac:dyDescent="0.25">
      <c r="D50" s="150" t="s">
        <v>131</v>
      </c>
      <c r="E50" s="100" t="s">
        <v>383</v>
      </c>
      <c r="F50" s="26" t="s">
        <v>6</v>
      </c>
      <c r="G50" s="26">
        <v>350</v>
      </c>
      <c r="H50" s="153"/>
      <c r="I50" s="36">
        <f t="shared" si="5"/>
        <v>0</v>
      </c>
      <c r="J50" s="154">
        <f t="shared" ref="J50:J70" si="6">I50*L50</f>
        <v>0</v>
      </c>
      <c r="K50" s="37">
        <f t="shared" ref="K50:K70" si="7">SUM(I50:J50)</f>
        <v>0</v>
      </c>
      <c r="L50" s="95">
        <v>0.05</v>
      </c>
    </row>
    <row r="51" spans="4:12" x14ac:dyDescent="0.25">
      <c r="D51" s="150" t="s">
        <v>132</v>
      </c>
      <c r="E51" s="100" t="s">
        <v>384</v>
      </c>
      <c r="F51" s="26" t="s">
        <v>6</v>
      </c>
      <c r="G51" s="1">
        <v>100</v>
      </c>
      <c r="H51" s="153"/>
      <c r="I51" s="36">
        <f t="shared" si="5"/>
        <v>0</v>
      </c>
      <c r="J51" s="154">
        <f t="shared" si="6"/>
        <v>0</v>
      </c>
      <c r="K51" s="37">
        <f t="shared" si="7"/>
        <v>0</v>
      </c>
      <c r="L51" s="95">
        <v>0.05</v>
      </c>
    </row>
    <row r="52" spans="4:12" x14ac:dyDescent="0.25">
      <c r="D52" s="150" t="s">
        <v>133</v>
      </c>
      <c r="E52" s="100" t="s">
        <v>385</v>
      </c>
      <c r="F52" s="26" t="s">
        <v>6</v>
      </c>
      <c r="G52" s="26">
        <v>1000</v>
      </c>
      <c r="H52" s="153"/>
      <c r="I52" s="36">
        <f t="shared" si="5"/>
        <v>0</v>
      </c>
      <c r="J52" s="154">
        <f t="shared" si="6"/>
        <v>0</v>
      </c>
      <c r="K52" s="37">
        <f t="shared" si="7"/>
        <v>0</v>
      </c>
      <c r="L52" s="95">
        <v>0.05</v>
      </c>
    </row>
    <row r="53" spans="4:12" x14ac:dyDescent="0.25">
      <c r="D53" s="150" t="s">
        <v>134</v>
      </c>
      <c r="E53" s="100" t="s">
        <v>386</v>
      </c>
      <c r="F53" s="26" t="s">
        <v>6</v>
      </c>
      <c r="G53" s="26">
        <v>100</v>
      </c>
      <c r="H53" s="153"/>
      <c r="I53" s="36">
        <f t="shared" si="5"/>
        <v>0</v>
      </c>
      <c r="J53" s="154">
        <f t="shared" si="6"/>
        <v>0</v>
      </c>
      <c r="K53" s="37">
        <f t="shared" si="7"/>
        <v>0</v>
      </c>
      <c r="L53" s="95">
        <v>0.05</v>
      </c>
    </row>
    <row r="54" spans="4:12" x14ac:dyDescent="0.25">
      <c r="D54" s="150" t="s">
        <v>135</v>
      </c>
      <c r="E54" s="100" t="s">
        <v>472</v>
      </c>
      <c r="F54" s="26" t="s">
        <v>6</v>
      </c>
      <c r="G54" s="26">
        <v>350</v>
      </c>
      <c r="H54" s="153"/>
      <c r="I54" s="36">
        <f t="shared" si="5"/>
        <v>0</v>
      </c>
      <c r="J54" s="154">
        <f t="shared" si="6"/>
        <v>0</v>
      </c>
      <c r="K54" s="37">
        <f t="shared" si="7"/>
        <v>0</v>
      </c>
      <c r="L54" s="95">
        <v>0.05</v>
      </c>
    </row>
    <row r="55" spans="4:12" x14ac:dyDescent="0.25">
      <c r="D55" s="150" t="s">
        <v>136</v>
      </c>
      <c r="E55" s="100" t="s">
        <v>387</v>
      </c>
      <c r="F55" s="26" t="s">
        <v>6</v>
      </c>
      <c r="G55" s="26">
        <v>100</v>
      </c>
      <c r="H55" s="153"/>
      <c r="I55" s="36">
        <f t="shared" si="5"/>
        <v>0</v>
      </c>
      <c r="J55" s="154">
        <f t="shared" si="6"/>
        <v>0</v>
      </c>
      <c r="K55" s="37">
        <f t="shared" si="7"/>
        <v>0</v>
      </c>
      <c r="L55" s="95">
        <v>0.05</v>
      </c>
    </row>
    <row r="56" spans="4:12" x14ac:dyDescent="0.25">
      <c r="D56" s="150" t="s">
        <v>137</v>
      </c>
      <c r="E56" s="100" t="s">
        <v>469</v>
      </c>
      <c r="F56" s="26" t="s">
        <v>24</v>
      </c>
      <c r="G56" s="26">
        <v>100</v>
      </c>
      <c r="H56" s="153"/>
      <c r="I56" s="36">
        <f t="shared" si="5"/>
        <v>0</v>
      </c>
      <c r="J56" s="154">
        <f t="shared" si="6"/>
        <v>0</v>
      </c>
      <c r="K56" s="37">
        <f t="shared" si="7"/>
        <v>0</v>
      </c>
      <c r="L56" s="95">
        <v>0.05</v>
      </c>
    </row>
    <row r="57" spans="4:12" x14ac:dyDescent="0.25">
      <c r="D57" s="150" t="s">
        <v>138</v>
      </c>
      <c r="E57" s="100" t="s">
        <v>388</v>
      </c>
      <c r="F57" s="26" t="s">
        <v>6</v>
      </c>
      <c r="G57" s="26">
        <v>200</v>
      </c>
      <c r="H57" s="153"/>
      <c r="I57" s="36">
        <f t="shared" si="5"/>
        <v>0</v>
      </c>
      <c r="J57" s="154">
        <f t="shared" si="6"/>
        <v>0</v>
      </c>
      <c r="K57" s="37">
        <f t="shared" si="7"/>
        <v>0</v>
      </c>
      <c r="L57" s="95">
        <v>0.05</v>
      </c>
    </row>
    <row r="58" spans="4:12" x14ac:dyDescent="0.25">
      <c r="D58" s="150" t="s">
        <v>139</v>
      </c>
      <c r="E58" s="102" t="s">
        <v>389</v>
      </c>
      <c r="F58" s="47" t="s">
        <v>6</v>
      </c>
      <c r="G58" s="47">
        <v>20</v>
      </c>
      <c r="H58" s="153"/>
      <c r="I58" s="48">
        <f t="shared" si="5"/>
        <v>0</v>
      </c>
      <c r="J58" s="154">
        <f t="shared" si="6"/>
        <v>0</v>
      </c>
      <c r="K58" s="37">
        <f t="shared" si="7"/>
        <v>0</v>
      </c>
      <c r="L58" s="95">
        <v>0.05</v>
      </c>
    </row>
    <row r="59" spans="4:12" x14ac:dyDescent="0.25">
      <c r="D59" s="150" t="s">
        <v>140</v>
      </c>
      <c r="E59" s="100" t="s">
        <v>390</v>
      </c>
      <c r="F59" s="26" t="s">
        <v>24</v>
      </c>
      <c r="G59" s="26">
        <v>200</v>
      </c>
      <c r="H59" s="153"/>
      <c r="I59" s="36">
        <f t="shared" si="5"/>
        <v>0</v>
      </c>
      <c r="J59" s="154">
        <f t="shared" si="6"/>
        <v>0</v>
      </c>
      <c r="K59" s="37">
        <f t="shared" si="7"/>
        <v>0</v>
      </c>
      <c r="L59" s="95">
        <v>0.05</v>
      </c>
    </row>
    <row r="60" spans="4:12" x14ac:dyDescent="0.25">
      <c r="D60" s="150" t="s">
        <v>154</v>
      </c>
      <c r="E60" s="100" t="s">
        <v>391</v>
      </c>
      <c r="F60" s="26" t="s">
        <v>24</v>
      </c>
      <c r="G60" s="26">
        <v>400</v>
      </c>
      <c r="H60" s="153"/>
      <c r="I60" s="36">
        <f t="shared" si="5"/>
        <v>0</v>
      </c>
      <c r="J60" s="154">
        <f t="shared" si="6"/>
        <v>0</v>
      </c>
      <c r="K60" s="37">
        <f t="shared" si="7"/>
        <v>0</v>
      </c>
      <c r="L60" s="95">
        <v>0.05</v>
      </c>
    </row>
    <row r="61" spans="4:12" x14ac:dyDescent="0.25">
      <c r="D61" s="150" t="s">
        <v>261</v>
      </c>
      <c r="E61" s="100" t="s">
        <v>392</v>
      </c>
      <c r="F61" s="26" t="s">
        <v>24</v>
      </c>
      <c r="G61" s="26">
        <v>40</v>
      </c>
      <c r="H61" s="153"/>
      <c r="I61" s="36">
        <f t="shared" si="5"/>
        <v>0</v>
      </c>
      <c r="J61" s="154">
        <f t="shared" si="6"/>
        <v>0</v>
      </c>
      <c r="K61" s="37">
        <f t="shared" si="7"/>
        <v>0</v>
      </c>
      <c r="L61" s="95">
        <v>0.05</v>
      </c>
    </row>
    <row r="62" spans="4:12" x14ac:dyDescent="0.25">
      <c r="D62" s="150" t="s">
        <v>262</v>
      </c>
      <c r="E62" s="100" t="s">
        <v>471</v>
      </c>
      <c r="F62" s="26" t="s">
        <v>24</v>
      </c>
      <c r="G62" s="26">
        <v>100</v>
      </c>
      <c r="H62" s="153"/>
      <c r="I62" s="36">
        <f t="shared" si="5"/>
        <v>0</v>
      </c>
      <c r="J62" s="154">
        <f t="shared" si="6"/>
        <v>0</v>
      </c>
      <c r="K62" s="37">
        <f t="shared" si="7"/>
        <v>0</v>
      </c>
      <c r="L62" s="95">
        <v>0.05</v>
      </c>
    </row>
    <row r="63" spans="4:12" x14ac:dyDescent="0.25">
      <c r="D63" s="150" t="s">
        <v>263</v>
      </c>
      <c r="E63" s="100" t="s">
        <v>470</v>
      </c>
      <c r="F63" s="26" t="s">
        <v>24</v>
      </c>
      <c r="G63" s="26">
        <v>100</v>
      </c>
      <c r="H63" s="153"/>
      <c r="I63" s="36">
        <f t="shared" si="5"/>
        <v>0</v>
      </c>
      <c r="J63" s="154">
        <f t="shared" si="6"/>
        <v>0</v>
      </c>
      <c r="K63" s="37">
        <f t="shared" si="7"/>
        <v>0</v>
      </c>
      <c r="L63" s="95">
        <v>0.05</v>
      </c>
    </row>
    <row r="64" spans="4:12" x14ac:dyDescent="0.25">
      <c r="D64" s="150" t="s">
        <v>264</v>
      </c>
      <c r="E64" s="100" t="s">
        <v>393</v>
      </c>
      <c r="F64" s="26" t="s">
        <v>6</v>
      </c>
      <c r="G64" s="26">
        <v>500</v>
      </c>
      <c r="H64" s="153"/>
      <c r="I64" s="36">
        <f t="shared" si="5"/>
        <v>0</v>
      </c>
      <c r="J64" s="154">
        <f t="shared" si="6"/>
        <v>0</v>
      </c>
      <c r="K64" s="37">
        <f t="shared" si="7"/>
        <v>0</v>
      </c>
      <c r="L64" s="95">
        <v>0.05</v>
      </c>
    </row>
    <row r="65" spans="4:12" x14ac:dyDescent="0.25">
      <c r="D65" s="150" t="s">
        <v>265</v>
      </c>
      <c r="E65" s="100" t="s">
        <v>394</v>
      </c>
      <c r="F65" s="26" t="s">
        <v>24</v>
      </c>
      <c r="G65" s="26">
        <v>140</v>
      </c>
      <c r="H65" s="153"/>
      <c r="I65" s="36">
        <f t="shared" si="5"/>
        <v>0</v>
      </c>
      <c r="J65" s="154">
        <f t="shared" si="6"/>
        <v>0</v>
      </c>
      <c r="K65" s="37">
        <f t="shared" si="7"/>
        <v>0</v>
      </c>
      <c r="L65" s="95">
        <v>0.05</v>
      </c>
    </row>
    <row r="66" spans="4:12" x14ac:dyDescent="0.25">
      <c r="D66" s="150" t="s">
        <v>266</v>
      </c>
      <c r="E66" s="100" t="s">
        <v>473</v>
      </c>
      <c r="F66" s="26" t="s">
        <v>24</v>
      </c>
      <c r="G66" s="26">
        <v>20</v>
      </c>
      <c r="H66" s="153"/>
      <c r="I66" s="36">
        <f t="shared" si="5"/>
        <v>0</v>
      </c>
      <c r="J66" s="154">
        <f t="shared" si="6"/>
        <v>0</v>
      </c>
      <c r="K66" s="37">
        <f t="shared" si="7"/>
        <v>0</v>
      </c>
      <c r="L66" s="95">
        <v>0.05</v>
      </c>
    </row>
    <row r="67" spans="4:12" x14ac:dyDescent="0.25">
      <c r="D67" s="150" t="s">
        <v>267</v>
      </c>
      <c r="E67" s="100" t="s">
        <v>395</v>
      </c>
      <c r="F67" s="26" t="s">
        <v>6</v>
      </c>
      <c r="G67" s="26">
        <v>40</v>
      </c>
      <c r="H67" s="153"/>
      <c r="I67" s="36">
        <f t="shared" si="5"/>
        <v>0</v>
      </c>
      <c r="J67" s="154">
        <f t="shared" si="6"/>
        <v>0</v>
      </c>
      <c r="K67" s="37">
        <f t="shared" si="7"/>
        <v>0</v>
      </c>
      <c r="L67" s="95">
        <v>0.05</v>
      </c>
    </row>
    <row r="68" spans="4:12" x14ac:dyDescent="0.25">
      <c r="D68" s="150" t="s">
        <v>268</v>
      </c>
      <c r="E68" s="100" t="s">
        <v>396</v>
      </c>
      <c r="F68" s="26" t="s">
        <v>6</v>
      </c>
      <c r="G68" s="26">
        <v>80</v>
      </c>
      <c r="H68" s="153"/>
      <c r="I68" s="36">
        <f t="shared" si="5"/>
        <v>0</v>
      </c>
      <c r="J68" s="154">
        <f t="shared" si="6"/>
        <v>0</v>
      </c>
      <c r="K68" s="37">
        <f t="shared" si="7"/>
        <v>0</v>
      </c>
      <c r="L68" s="95">
        <v>0.05</v>
      </c>
    </row>
    <row r="69" spans="4:12" ht="30" x14ac:dyDescent="0.25">
      <c r="D69" s="150" t="s">
        <v>269</v>
      </c>
      <c r="E69" s="100" t="s">
        <v>478</v>
      </c>
      <c r="F69" s="26" t="s">
        <v>6</v>
      </c>
      <c r="G69" s="26">
        <v>40</v>
      </c>
      <c r="H69" s="153"/>
      <c r="I69" s="36">
        <f t="shared" si="5"/>
        <v>0</v>
      </c>
      <c r="J69" s="154">
        <f t="shared" si="6"/>
        <v>0</v>
      </c>
      <c r="K69" s="37">
        <f t="shared" si="7"/>
        <v>0</v>
      </c>
      <c r="L69" s="95">
        <v>0.05</v>
      </c>
    </row>
    <row r="70" spans="4:12" x14ac:dyDescent="0.25">
      <c r="D70" s="150" t="s">
        <v>270</v>
      </c>
      <c r="E70" s="100" t="s">
        <v>397</v>
      </c>
      <c r="F70" s="26" t="s">
        <v>6</v>
      </c>
      <c r="G70" s="26">
        <v>9000</v>
      </c>
      <c r="H70" s="153"/>
      <c r="I70" s="44">
        <f t="shared" si="5"/>
        <v>0</v>
      </c>
      <c r="J70" s="154">
        <f t="shared" si="6"/>
        <v>0</v>
      </c>
      <c r="K70" s="37">
        <f t="shared" si="7"/>
        <v>0</v>
      </c>
      <c r="L70" s="95">
        <v>0.05</v>
      </c>
    </row>
    <row r="71" spans="4:12" ht="16.5" thickBot="1" x14ac:dyDescent="0.3">
      <c r="D71" s="189" t="s">
        <v>71</v>
      </c>
      <c r="E71" s="190"/>
      <c r="F71" s="190"/>
      <c r="G71" s="190"/>
      <c r="H71" s="191"/>
      <c r="I71" s="42">
        <f>SUM(I8:I70)</f>
        <v>0</v>
      </c>
      <c r="J71" s="42">
        <f>SUM(J8:J70)</f>
        <v>0</v>
      </c>
      <c r="K71" s="43">
        <f>SUM(K8:K70)</f>
        <v>0</v>
      </c>
    </row>
    <row r="72" spans="4:12" ht="15.75" x14ac:dyDescent="0.25">
      <c r="D72" s="54"/>
      <c r="E72" s="54"/>
      <c r="F72" s="54"/>
      <c r="G72" s="54"/>
      <c r="H72" s="107"/>
      <c r="I72" s="55"/>
      <c r="J72" s="55"/>
      <c r="K72" s="55"/>
    </row>
    <row r="73" spans="4:12" x14ac:dyDescent="0.25">
      <c r="D73" s="96"/>
      <c r="E73" s="96"/>
      <c r="F73" s="96"/>
      <c r="G73" s="96"/>
      <c r="H73" s="108"/>
      <c r="I73" s="99"/>
      <c r="J73" s="99"/>
      <c r="K73" s="99"/>
    </row>
  </sheetData>
  <sortState xmlns:xlrd2="http://schemas.microsoft.com/office/spreadsheetml/2017/richdata2" ref="E9:K70">
    <sortCondition ref="E8:E70"/>
  </sortState>
  <phoneticPr fontId="28" type="noConversion"/>
  <pageMargins left="0.7" right="0.7" top="0.75" bottom="0.75" header="0.3" footer="0.3"/>
  <pageSetup paperSize="9" scale="55" fitToHeight="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N32"/>
  <sheetViews>
    <sheetView topLeftCell="B13" workbookViewId="0">
      <selection activeCell="L6" sqref="L6"/>
    </sheetView>
  </sheetViews>
  <sheetFormatPr defaultRowHeight="15" x14ac:dyDescent="0.25"/>
  <cols>
    <col min="3" max="3" width="6.28515625" customWidth="1"/>
    <col min="4" max="4" width="41.5703125" customWidth="1"/>
    <col min="5" max="5" width="10.7109375" customWidth="1"/>
    <col min="6" max="6" width="12.7109375" customWidth="1"/>
    <col min="7" max="7" width="12.28515625" customWidth="1"/>
    <col min="10" max="10" width="9.140625" bestFit="1" customWidth="1"/>
    <col min="14" max="14" width="12.28515625" customWidth="1"/>
  </cols>
  <sheetData>
    <row r="3" spans="3:14" x14ac:dyDescent="0.25">
      <c r="D3" s="291" t="s">
        <v>23</v>
      </c>
      <c r="E3" s="291"/>
      <c r="F3" s="291"/>
      <c r="G3" s="291"/>
      <c r="H3" s="291"/>
      <c r="I3" s="291"/>
    </row>
    <row r="4" spans="3:14" x14ac:dyDescent="0.25">
      <c r="D4" s="291" t="s">
        <v>39</v>
      </c>
      <c r="E4" s="291"/>
      <c r="F4" s="291"/>
      <c r="G4" s="291"/>
      <c r="H4" s="291"/>
      <c r="I4" s="291"/>
    </row>
    <row r="5" spans="3:14" ht="15.75" thickBot="1" x14ac:dyDescent="0.3"/>
    <row r="6" spans="3:14" ht="45.75" thickBot="1" x14ac:dyDescent="0.3">
      <c r="C6" s="8" t="s">
        <v>0</v>
      </c>
      <c r="D6" s="9" t="s">
        <v>1</v>
      </c>
      <c r="E6" s="10" t="s">
        <v>2</v>
      </c>
      <c r="F6" s="11" t="s">
        <v>3</v>
      </c>
      <c r="G6" s="10" t="s">
        <v>17</v>
      </c>
      <c r="H6" s="10" t="s">
        <v>18</v>
      </c>
      <c r="I6" s="10" t="s">
        <v>19</v>
      </c>
      <c r="J6" s="12" t="s">
        <v>20</v>
      </c>
      <c r="N6" s="264"/>
    </row>
    <row r="7" spans="3:14" ht="15.75" thickBot="1" x14ac:dyDescent="0.3">
      <c r="C7" s="144">
        <v>1</v>
      </c>
      <c r="D7" s="147">
        <v>2</v>
      </c>
      <c r="E7" s="145">
        <v>3</v>
      </c>
      <c r="F7" s="7">
        <v>4</v>
      </c>
      <c r="G7" s="4">
        <v>5</v>
      </c>
      <c r="H7" s="4">
        <v>6</v>
      </c>
      <c r="I7" s="4">
        <v>7</v>
      </c>
      <c r="J7" s="5">
        <v>8</v>
      </c>
      <c r="N7" s="265"/>
    </row>
    <row r="8" spans="3:14" x14ac:dyDescent="0.25">
      <c r="C8" s="142" t="s">
        <v>41</v>
      </c>
      <c r="D8" s="146" t="s">
        <v>420</v>
      </c>
      <c r="E8" s="109" t="s">
        <v>24</v>
      </c>
      <c r="F8" s="110">
        <v>341</v>
      </c>
      <c r="G8" s="196">
        <f>N8*1.045</f>
        <v>0</v>
      </c>
      <c r="H8" s="111">
        <f t="shared" ref="H8:H31" si="0">F8*G8</f>
        <v>0</v>
      </c>
      <c r="I8" s="111">
        <f>H8*K8</f>
        <v>0</v>
      </c>
      <c r="J8" s="112">
        <f>H8+I8</f>
        <v>0</v>
      </c>
      <c r="K8" s="53">
        <v>0.05</v>
      </c>
      <c r="N8" s="266"/>
    </row>
    <row r="9" spans="3:14" x14ac:dyDescent="0.25">
      <c r="C9" s="142" t="s">
        <v>91</v>
      </c>
      <c r="D9" s="143" t="s">
        <v>423</v>
      </c>
      <c r="E9" s="28" t="s">
        <v>24</v>
      </c>
      <c r="F9" s="29">
        <v>340</v>
      </c>
      <c r="G9" s="196">
        <f t="shared" ref="G9:G30" si="1">N9*1.045</f>
        <v>0</v>
      </c>
      <c r="H9" s="40">
        <f t="shared" si="0"/>
        <v>0</v>
      </c>
      <c r="I9" s="111">
        <f t="shared" ref="I9:I31" si="2">H9*K9</f>
        <v>0</v>
      </c>
      <c r="J9" s="41">
        <f t="shared" ref="J9:J27" si="3">SUM(H9:I9)</f>
        <v>0</v>
      </c>
      <c r="K9" s="53">
        <v>0.05</v>
      </c>
      <c r="N9" s="267"/>
    </row>
    <row r="10" spans="3:14" x14ac:dyDescent="0.25">
      <c r="C10" s="142" t="s">
        <v>92</v>
      </c>
      <c r="D10" s="143" t="s">
        <v>408</v>
      </c>
      <c r="E10" s="28" t="s">
        <v>24</v>
      </c>
      <c r="F10" s="29">
        <v>700</v>
      </c>
      <c r="G10" s="196">
        <f t="shared" si="1"/>
        <v>0</v>
      </c>
      <c r="H10" s="40">
        <f t="shared" si="0"/>
        <v>0</v>
      </c>
      <c r="I10" s="111">
        <f t="shared" si="2"/>
        <v>0</v>
      </c>
      <c r="J10" s="41">
        <f t="shared" si="3"/>
        <v>0</v>
      </c>
      <c r="K10" s="53">
        <v>0.05</v>
      </c>
      <c r="N10" s="267"/>
    </row>
    <row r="11" spans="3:14" x14ac:dyDescent="0.25">
      <c r="C11" s="142" t="s">
        <v>93</v>
      </c>
      <c r="D11" s="143" t="s">
        <v>482</v>
      </c>
      <c r="E11" s="195" t="s">
        <v>24</v>
      </c>
      <c r="F11" s="29">
        <v>300</v>
      </c>
      <c r="G11" s="196">
        <f t="shared" si="1"/>
        <v>0</v>
      </c>
      <c r="H11" s="40">
        <f t="shared" si="0"/>
        <v>0</v>
      </c>
      <c r="I11" s="111">
        <f t="shared" si="2"/>
        <v>0</v>
      </c>
      <c r="J11" s="41">
        <f t="shared" si="3"/>
        <v>0</v>
      </c>
      <c r="K11" s="53">
        <v>0.05</v>
      </c>
      <c r="N11" s="267"/>
    </row>
    <row r="12" spans="3:14" x14ac:dyDescent="0.25">
      <c r="C12" s="142" t="s">
        <v>94</v>
      </c>
      <c r="D12" s="143" t="s">
        <v>406</v>
      </c>
      <c r="E12" s="28" t="s">
        <v>24</v>
      </c>
      <c r="F12" s="29">
        <v>2300</v>
      </c>
      <c r="G12" s="196">
        <f t="shared" si="1"/>
        <v>0</v>
      </c>
      <c r="H12" s="40">
        <f t="shared" si="0"/>
        <v>0</v>
      </c>
      <c r="I12" s="111">
        <f t="shared" si="2"/>
        <v>0</v>
      </c>
      <c r="J12" s="41">
        <f t="shared" si="3"/>
        <v>0</v>
      </c>
      <c r="K12" s="53">
        <v>0.05</v>
      </c>
      <c r="N12" s="267"/>
    </row>
    <row r="13" spans="3:14" x14ac:dyDescent="0.25">
      <c r="C13" s="142" t="s">
        <v>95</v>
      </c>
      <c r="D13" s="143" t="s">
        <v>405</v>
      </c>
      <c r="E13" s="28" t="s">
        <v>24</v>
      </c>
      <c r="F13" s="29">
        <v>700</v>
      </c>
      <c r="G13" s="196">
        <f t="shared" si="1"/>
        <v>0</v>
      </c>
      <c r="H13" s="40">
        <f t="shared" si="0"/>
        <v>0</v>
      </c>
      <c r="I13" s="111">
        <f t="shared" si="2"/>
        <v>0</v>
      </c>
      <c r="J13" s="41">
        <f t="shared" si="3"/>
        <v>0</v>
      </c>
      <c r="K13" s="53">
        <v>0.05</v>
      </c>
      <c r="N13" s="267"/>
    </row>
    <row r="14" spans="3:14" x14ac:dyDescent="0.25">
      <c r="C14" s="142" t="s">
        <v>96</v>
      </c>
      <c r="D14" s="143" t="s">
        <v>419</v>
      </c>
      <c r="E14" s="28" t="s">
        <v>24</v>
      </c>
      <c r="F14" s="29">
        <v>800</v>
      </c>
      <c r="G14" s="196">
        <f t="shared" si="1"/>
        <v>0</v>
      </c>
      <c r="H14" s="40">
        <f t="shared" si="0"/>
        <v>0</v>
      </c>
      <c r="I14" s="111">
        <f t="shared" si="2"/>
        <v>0</v>
      </c>
      <c r="J14" s="41">
        <f t="shared" si="3"/>
        <v>0</v>
      </c>
      <c r="K14" s="53">
        <v>0.05</v>
      </c>
      <c r="N14" s="267"/>
    </row>
    <row r="15" spans="3:14" x14ac:dyDescent="0.25">
      <c r="C15" s="142" t="s">
        <v>97</v>
      </c>
      <c r="D15" s="143" t="s">
        <v>421</v>
      </c>
      <c r="E15" s="28" t="s">
        <v>24</v>
      </c>
      <c r="F15" s="29">
        <v>400</v>
      </c>
      <c r="G15" s="196">
        <f t="shared" si="1"/>
        <v>0</v>
      </c>
      <c r="H15" s="40">
        <f t="shared" si="0"/>
        <v>0</v>
      </c>
      <c r="I15" s="111">
        <f t="shared" si="2"/>
        <v>0</v>
      </c>
      <c r="J15" s="41">
        <f t="shared" si="3"/>
        <v>0</v>
      </c>
      <c r="K15" s="53">
        <v>0.05</v>
      </c>
      <c r="N15" s="267"/>
    </row>
    <row r="16" spans="3:14" x14ac:dyDescent="0.25">
      <c r="C16" s="142" t="s">
        <v>98</v>
      </c>
      <c r="D16" s="143" t="s">
        <v>403</v>
      </c>
      <c r="E16" s="28" t="s">
        <v>24</v>
      </c>
      <c r="F16" s="29">
        <v>100</v>
      </c>
      <c r="G16" s="196">
        <f t="shared" si="1"/>
        <v>0</v>
      </c>
      <c r="H16" s="40">
        <f t="shared" si="0"/>
        <v>0</v>
      </c>
      <c r="I16" s="111">
        <f t="shared" si="2"/>
        <v>0</v>
      </c>
      <c r="J16" s="41">
        <f t="shared" si="3"/>
        <v>0</v>
      </c>
      <c r="K16" s="53">
        <v>0.05</v>
      </c>
      <c r="N16" s="267"/>
    </row>
    <row r="17" spans="3:14" x14ac:dyDescent="0.25">
      <c r="C17" s="142" t="s">
        <v>99</v>
      </c>
      <c r="D17" s="143" t="s">
        <v>404</v>
      </c>
      <c r="E17" s="58" t="s">
        <v>24</v>
      </c>
      <c r="F17" s="29">
        <v>300</v>
      </c>
      <c r="G17" s="196">
        <f t="shared" si="1"/>
        <v>0</v>
      </c>
      <c r="H17" s="40">
        <f t="shared" si="0"/>
        <v>0</v>
      </c>
      <c r="I17" s="111">
        <f t="shared" si="2"/>
        <v>0</v>
      </c>
      <c r="J17" s="41">
        <f t="shared" si="3"/>
        <v>0</v>
      </c>
      <c r="K17" s="53">
        <v>0.05</v>
      </c>
      <c r="N17" s="267"/>
    </row>
    <row r="18" spans="3:14" x14ac:dyDescent="0.25">
      <c r="C18" s="142" t="s">
        <v>66</v>
      </c>
      <c r="D18" s="143" t="s">
        <v>416</v>
      </c>
      <c r="E18" s="58" t="s">
        <v>24</v>
      </c>
      <c r="F18" s="29">
        <v>200</v>
      </c>
      <c r="G18" s="196">
        <f t="shared" si="1"/>
        <v>0</v>
      </c>
      <c r="H18" s="40">
        <f t="shared" si="0"/>
        <v>0</v>
      </c>
      <c r="I18" s="111">
        <f t="shared" si="2"/>
        <v>0</v>
      </c>
      <c r="J18" s="41">
        <f t="shared" si="3"/>
        <v>0</v>
      </c>
      <c r="K18" s="53">
        <v>0.05</v>
      </c>
      <c r="N18" s="267"/>
    </row>
    <row r="19" spans="3:14" x14ac:dyDescent="0.25">
      <c r="C19" s="142" t="s">
        <v>100</v>
      </c>
      <c r="D19" s="143" t="s">
        <v>413</v>
      </c>
      <c r="E19" s="58" t="s">
        <v>24</v>
      </c>
      <c r="F19" s="29">
        <v>300</v>
      </c>
      <c r="G19" s="196">
        <f t="shared" si="1"/>
        <v>0</v>
      </c>
      <c r="H19" s="40">
        <f t="shared" si="0"/>
        <v>0</v>
      </c>
      <c r="I19" s="111">
        <f t="shared" si="2"/>
        <v>0</v>
      </c>
      <c r="J19" s="41">
        <f t="shared" si="3"/>
        <v>0</v>
      </c>
      <c r="K19" s="53">
        <v>0.05</v>
      </c>
      <c r="N19" s="267"/>
    </row>
    <row r="20" spans="3:14" x14ac:dyDescent="0.25">
      <c r="C20" s="142" t="s">
        <v>101</v>
      </c>
      <c r="D20" s="143" t="s">
        <v>415</v>
      </c>
      <c r="E20" s="58" t="s">
        <v>24</v>
      </c>
      <c r="F20" s="29">
        <v>300</v>
      </c>
      <c r="G20" s="196">
        <f t="shared" si="1"/>
        <v>0</v>
      </c>
      <c r="H20" s="40">
        <f t="shared" si="0"/>
        <v>0</v>
      </c>
      <c r="I20" s="111">
        <f t="shared" si="2"/>
        <v>0</v>
      </c>
      <c r="J20" s="41">
        <f t="shared" si="3"/>
        <v>0</v>
      </c>
      <c r="K20" s="53">
        <v>0.05</v>
      </c>
      <c r="N20" s="267"/>
    </row>
    <row r="21" spans="3:14" x14ac:dyDescent="0.25">
      <c r="C21" s="142" t="s">
        <v>103</v>
      </c>
      <c r="D21" s="143" t="s">
        <v>410</v>
      </c>
      <c r="E21" s="58" t="s">
        <v>24</v>
      </c>
      <c r="F21" s="29">
        <v>800</v>
      </c>
      <c r="G21" s="196">
        <f t="shared" si="1"/>
        <v>0</v>
      </c>
      <c r="H21" s="40">
        <f t="shared" si="0"/>
        <v>0</v>
      </c>
      <c r="I21" s="111">
        <f t="shared" si="2"/>
        <v>0</v>
      </c>
      <c r="J21" s="41">
        <f t="shared" si="3"/>
        <v>0</v>
      </c>
      <c r="K21" s="53">
        <v>0.05</v>
      </c>
      <c r="N21" s="267"/>
    </row>
    <row r="22" spans="3:14" x14ac:dyDescent="0.25">
      <c r="C22" s="142" t="s">
        <v>104</v>
      </c>
      <c r="D22" s="143" t="s">
        <v>414</v>
      </c>
      <c r="E22" s="58" t="s">
        <v>24</v>
      </c>
      <c r="F22" s="29">
        <v>150</v>
      </c>
      <c r="G22" s="196">
        <f t="shared" si="1"/>
        <v>0</v>
      </c>
      <c r="H22" s="40">
        <f t="shared" si="0"/>
        <v>0</v>
      </c>
      <c r="I22" s="111">
        <f t="shared" si="2"/>
        <v>0</v>
      </c>
      <c r="J22" s="41">
        <f t="shared" si="3"/>
        <v>0</v>
      </c>
      <c r="K22" s="53">
        <v>0.05</v>
      </c>
      <c r="N22" s="267"/>
    </row>
    <row r="23" spans="3:14" x14ac:dyDescent="0.25">
      <c r="C23" s="142" t="s">
        <v>105</v>
      </c>
      <c r="D23" s="143" t="s">
        <v>481</v>
      </c>
      <c r="E23" s="195" t="s">
        <v>146</v>
      </c>
      <c r="F23" s="29">
        <v>100</v>
      </c>
      <c r="G23" s="196">
        <f t="shared" si="1"/>
        <v>0</v>
      </c>
      <c r="H23" s="40">
        <f t="shared" si="0"/>
        <v>0</v>
      </c>
      <c r="I23" s="111">
        <f t="shared" si="2"/>
        <v>0</v>
      </c>
      <c r="J23" s="41">
        <f t="shared" si="3"/>
        <v>0</v>
      </c>
      <c r="K23" s="53">
        <v>0.05</v>
      </c>
      <c r="N23" s="267"/>
    </row>
    <row r="24" spans="3:14" x14ac:dyDescent="0.25">
      <c r="C24" s="142" t="s">
        <v>106</v>
      </c>
      <c r="D24" s="143" t="s">
        <v>422</v>
      </c>
      <c r="E24" s="58" t="s">
        <v>24</v>
      </c>
      <c r="F24" s="29">
        <v>300</v>
      </c>
      <c r="G24" s="196">
        <f t="shared" si="1"/>
        <v>0</v>
      </c>
      <c r="H24" s="40">
        <f t="shared" si="0"/>
        <v>0</v>
      </c>
      <c r="I24" s="111">
        <f t="shared" si="2"/>
        <v>0</v>
      </c>
      <c r="J24" s="41">
        <f t="shared" si="3"/>
        <v>0</v>
      </c>
      <c r="K24" s="53">
        <v>0.05</v>
      </c>
      <c r="N24" s="267"/>
    </row>
    <row r="25" spans="3:14" x14ac:dyDescent="0.25">
      <c r="C25" s="142" t="s">
        <v>107</v>
      </c>
      <c r="D25" s="143" t="s">
        <v>412</v>
      </c>
      <c r="E25" s="58" t="s">
        <v>24</v>
      </c>
      <c r="F25" s="29">
        <v>400</v>
      </c>
      <c r="G25" s="196">
        <f t="shared" si="1"/>
        <v>0</v>
      </c>
      <c r="H25" s="40">
        <f t="shared" si="0"/>
        <v>0</v>
      </c>
      <c r="I25" s="111">
        <f t="shared" si="2"/>
        <v>0</v>
      </c>
      <c r="J25" s="41">
        <f t="shared" si="3"/>
        <v>0</v>
      </c>
      <c r="K25" s="53">
        <v>0.05</v>
      </c>
      <c r="N25" s="267"/>
    </row>
    <row r="26" spans="3:14" x14ac:dyDescent="0.25">
      <c r="C26" s="142" t="s">
        <v>108</v>
      </c>
      <c r="D26" s="143" t="s">
        <v>411</v>
      </c>
      <c r="E26" s="58" t="s">
        <v>24</v>
      </c>
      <c r="F26" s="29">
        <v>100</v>
      </c>
      <c r="G26" s="196">
        <f t="shared" si="1"/>
        <v>0</v>
      </c>
      <c r="H26" s="40">
        <f t="shared" si="0"/>
        <v>0</v>
      </c>
      <c r="I26" s="111">
        <f t="shared" si="2"/>
        <v>0</v>
      </c>
      <c r="J26" s="41">
        <f t="shared" si="3"/>
        <v>0</v>
      </c>
      <c r="K26" s="53">
        <v>0.05</v>
      </c>
      <c r="N26" s="267"/>
    </row>
    <row r="27" spans="3:14" x14ac:dyDescent="0.25">
      <c r="C27" s="142" t="s">
        <v>109</v>
      </c>
      <c r="D27" s="143" t="s">
        <v>409</v>
      </c>
      <c r="E27" s="58" t="s">
        <v>24</v>
      </c>
      <c r="F27" s="29">
        <v>200</v>
      </c>
      <c r="G27" s="196">
        <f t="shared" si="1"/>
        <v>0</v>
      </c>
      <c r="H27" s="40">
        <f t="shared" si="0"/>
        <v>0</v>
      </c>
      <c r="I27" s="111">
        <f t="shared" si="2"/>
        <v>0</v>
      </c>
      <c r="J27" s="41">
        <f t="shared" si="3"/>
        <v>0</v>
      </c>
      <c r="K27" s="53">
        <v>0.05</v>
      </c>
      <c r="N27" s="267"/>
    </row>
    <row r="28" spans="3:14" x14ac:dyDescent="0.25">
      <c r="C28" s="142" t="s">
        <v>110</v>
      </c>
      <c r="D28" s="143" t="s">
        <v>67</v>
      </c>
      <c r="E28" s="58" t="s">
        <v>24</v>
      </c>
      <c r="F28" s="29">
        <v>850</v>
      </c>
      <c r="G28" s="196">
        <f t="shared" si="1"/>
        <v>0</v>
      </c>
      <c r="H28" s="40">
        <f t="shared" si="0"/>
        <v>0</v>
      </c>
      <c r="I28" s="111">
        <f t="shared" si="2"/>
        <v>0</v>
      </c>
      <c r="J28" s="41">
        <f>SUM(H28:I28)</f>
        <v>0</v>
      </c>
      <c r="K28" s="53">
        <v>0.05</v>
      </c>
      <c r="N28" s="267"/>
    </row>
    <row r="29" spans="3:14" x14ac:dyDescent="0.25">
      <c r="C29" s="142" t="s">
        <v>111</v>
      </c>
      <c r="D29" s="143" t="s">
        <v>417</v>
      </c>
      <c r="E29" s="58" t="s">
        <v>24</v>
      </c>
      <c r="F29" s="56">
        <v>140</v>
      </c>
      <c r="G29" s="196">
        <f t="shared" si="1"/>
        <v>0</v>
      </c>
      <c r="H29" s="57">
        <f t="shared" si="0"/>
        <v>0</v>
      </c>
      <c r="I29" s="111">
        <f t="shared" si="2"/>
        <v>0</v>
      </c>
      <c r="J29" s="113">
        <f>SUM(H29:I29)</f>
        <v>0</v>
      </c>
      <c r="K29" s="53">
        <v>0.05</v>
      </c>
      <c r="N29" s="267"/>
    </row>
    <row r="30" spans="3:14" x14ac:dyDescent="0.25">
      <c r="C30" s="142" t="s">
        <v>112</v>
      </c>
      <c r="D30" s="143" t="s">
        <v>418</v>
      </c>
      <c r="E30" s="58" t="s">
        <v>24</v>
      </c>
      <c r="F30" s="56">
        <v>700</v>
      </c>
      <c r="G30" s="196">
        <f t="shared" si="1"/>
        <v>0</v>
      </c>
      <c r="H30" s="57">
        <f t="shared" si="0"/>
        <v>0</v>
      </c>
      <c r="I30" s="111">
        <f t="shared" si="2"/>
        <v>0</v>
      </c>
      <c r="J30" s="113">
        <f>SUM(H30:I30)</f>
        <v>0</v>
      </c>
      <c r="K30" s="53">
        <v>0.05</v>
      </c>
      <c r="N30" s="267"/>
    </row>
    <row r="31" spans="3:14" ht="15.75" thickBot="1" x14ac:dyDescent="0.3">
      <c r="C31" s="142" t="s">
        <v>113</v>
      </c>
      <c r="D31" s="143" t="s">
        <v>407</v>
      </c>
      <c r="E31" s="58" t="s">
        <v>24</v>
      </c>
      <c r="F31" s="56">
        <v>140</v>
      </c>
      <c r="G31" s="196">
        <f t="shared" ref="G31" si="4">N31*1.03</f>
        <v>0</v>
      </c>
      <c r="H31" s="57">
        <f t="shared" si="0"/>
        <v>0</v>
      </c>
      <c r="I31" s="111">
        <f t="shared" si="2"/>
        <v>0</v>
      </c>
      <c r="J31" s="113">
        <f>SUM(H31:I31)</f>
        <v>0</v>
      </c>
      <c r="K31" s="53">
        <v>0.05</v>
      </c>
      <c r="N31" s="267"/>
    </row>
    <row r="32" spans="3:14" ht="15.75" thickBot="1" x14ac:dyDescent="0.3">
      <c r="C32" s="292" t="s">
        <v>71</v>
      </c>
      <c r="D32" s="293"/>
      <c r="E32" s="293"/>
      <c r="F32" s="293"/>
      <c r="G32" s="294"/>
      <c r="H32" s="114">
        <f>SUM(H8:H31)</f>
        <v>0</v>
      </c>
      <c r="I32" s="114">
        <f>SUM(I8:I31)</f>
        <v>0</v>
      </c>
      <c r="J32" s="115">
        <f>SUM(J8:J31)</f>
        <v>0</v>
      </c>
      <c r="K32" s="13"/>
    </row>
  </sheetData>
  <sortState xmlns:xlrd2="http://schemas.microsoft.com/office/spreadsheetml/2017/richdata2" ref="O8:O35">
    <sortCondition ref="O8:O35"/>
  </sortState>
  <mergeCells count="3">
    <mergeCell ref="D3:I3"/>
    <mergeCell ref="D4:I4"/>
    <mergeCell ref="C32:G32"/>
  </mergeCells>
  <phoneticPr fontId="28" type="noConversion"/>
  <pageMargins left="0.7" right="0.7" top="0.75" bottom="0.75" header="0.3" footer="0.3"/>
  <pageSetup scale="65" fitToHeight="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37"/>
  <sheetViews>
    <sheetView topLeftCell="B1" workbookViewId="0">
      <selection activeCell="D8" sqref="D8"/>
    </sheetView>
  </sheetViews>
  <sheetFormatPr defaultRowHeight="15" x14ac:dyDescent="0.25"/>
  <cols>
    <col min="4" max="4" width="40.7109375" customWidth="1"/>
    <col min="5" max="5" width="12.28515625" customWidth="1"/>
    <col min="6" max="6" width="13.140625" customWidth="1"/>
    <col min="7" max="7" width="12.28515625" customWidth="1"/>
    <col min="8" max="8" width="10.140625" bestFit="1" customWidth="1"/>
    <col min="9" max="9" width="9.28515625" bestFit="1" customWidth="1"/>
    <col min="10" max="10" width="11.5703125" customWidth="1"/>
    <col min="14" max="14" width="12.28515625" customWidth="1"/>
  </cols>
  <sheetData>
    <row r="3" spans="3:14" x14ac:dyDescent="0.25">
      <c r="E3" s="156" t="s">
        <v>23</v>
      </c>
      <c r="F3" s="156"/>
      <c r="G3" s="156"/>
      <c r="H3" s="156"/>
      <c r="I3" s="156"/>
      <c r="N3" s="156"/>
    </row>
    <row r="4" spans="3:14" x14ac:dyDescent="0.25">
      <c r="E4" s="156" t="s">
        <v>40</v>
      </c>
      <c r="F4" s="156"/>
      <c r="G4" s="156"/>
      <c r="H4" s="156"/>
      <c r="I4" s="156"/>
      <c r="N4" s="156"/>
    </row>
    <row r="5" spans="3:14" ht="15.75" thickBot="1" x14ac:dyDescent="0.3"/>
    <row r="6" spans="3:14" ht="45.75" thickBot="1" x14ac:dyDescent="0.3">
      <c r="C6" s="157" t="s">
        <v>0</v>
      </c>
      <c r="D6" s="158" t="s">
        <v>1</v>
      </c>
      <c r="E6" s="15" t="s">
        <v>2</v>
      </c>
      <c r="F6" s="159" t="s">
        <v>3</v>
      </c>
      <c r="G6" s="15" t="s">
        <v>17</v>
      </c>
      <c r="H6" s="15" t="s">
        <v>18</v>
      </c>
      <c r="I6" s="15" t="s">
        <v>19</v>
      </c>
      <c r="J6" s="16" t="s">
        <v>20</v>
      </c>
      <c r="N6" s="268"/>
    </row>
    <row r="7" spans="3:14" s="68" customFormat="1" ht="16.5" customHeight="1" thickBot="1" x14ac:dyDescent="0.3">
      <c r="C7" s="6">
        <v>1</v>
      </c>
      <c r="D7" s="7">
        <v>2</v>
      </c>
      <c r="E7" s="302">
        <v>3</v>
      </c>
      <c r="F7" s="7">
        <v>4</v>
      </c>
      <c r="G7" s="148">
        <v>5</v>
      </c>
      <c r="H7" s="148">
        <v>6</v>
      </c>
      <c r="I7" s="148">
        <v>7</v>
      </c>
      <c r="J7" s="149">
        <v>8</v>
      </c>
      <c r="N7" s="269"/>
    </row>
    <row r="8" spans="3:14" x14ac:dyDescent="0.25">
      <c r="C8" s="218" t="s">
        <v>41</v>
      </c>
      <c r="D8" s="219" t="s">
        <v>489</v>
      </c>
      <c r="E8" s="220" t="s">
        <v>6</v>
      </c>
      <c r="F8" s="220">
        <v>500</v>
      </c>
      <c r="G8" s="210">
        <f>N8*1.045</f>
        <v>0</v>
      </c>
      <c r="H8" s="221">
        <f t="shared" ref="H8:H36" si="0">F8*G8</f>
        <v>0</v>
      </c>
      <c r="I8" s="221">
        <f>H8*K8</f>
        <v>0</v>
      </c>
      <c r="J8" s="222">
        <f t="shared" ref="J8:J36" si="1">SUM(H8:I8)</f>
        <v>0</v>
      </c>
      <c r="K8" s="53">
        <v>0.05</v>
      </c>
      <c r="N8" s="270"/>
    </row>
    <row r="9" spans="3:14" x14ac:dyDescent="0.25">
      <c r="C9" s="160" t="s">
        <v>91</v>
      </c>
      <c r="D9" s="161" t="s">
        <v>490</v>
      </c>
      <c r="E9" s="220" t="s">
        <v>6</v>
      </c>
      <c r="F9" s="162">
        <v>40</v>
      </c>
      <c r="G9" s="163">
        <f t="shared" ref="G9:G36" si="2">N9*1.045</f>
        <v>0</v>
      </c>
      <c r="H9" s="164">
        <f t="shared" si="0"/>
        <v>0</v>
      </c>
      <c r="I9" s="164">
        <f t="shared" ref="I9:I36" si="3">H9*K9</f>
        <v>0</v>
      </c>
      <c r="J9" s="165">
        <f t="shared" si="1"/>
        <v>0</v>
      </c>
      <c r="K9" s="53">
        <v>0.05</v>
      </c>
      <c r="N9" s="270"/>
    </row>
    <row r="10" spans="3:14" x14ac:dyDescent="0.25">
      <c r="C10" s="160" t="s">
        <v>92</v>
      </c>
      <c r="D10" s="161" t="s">
        <v>491</v>
      </c>
      <c r="E10" s="220" t="s">
        <v>6</v>
      </c>
      <c r="F10" s="162">
        <v>80</v>
      </c>
      <c r="G10" s="163">
        <f t="shared" si="2"/>
        <v>0</v>
      </c>
      <c r="H10" s="164">
        <f t="shared" si="0"/>
        <v>0</v>
      </c>
      <c r="I10" s="164">
        <f t="shared" si="3"/>
        <v>0</v>
      </c>
      <c r="J10" s="165">
        <f t="shared" si="1"/>
        <v>0</v>
      </c>
      <c r="K10" s="53">
        <v>0.05</v>
      </c>
      <c r="N10" s="270"/>
    </row>
    <row r="11" spans="3:14" x14ac:dyDescent="0.25">
      <c r="C11" s="160" t="s">
        <v>93</v>
      </c>
      <c r="D11" s="161" t="s">
        <v>492</v>
      </c>
      <c r="E11" s="220" t="s">
        <v>6</v>
      </c>
      <c r="F11" s="162">
        <v>210</v>
      </c>
      <c r="G11" s="163">
        <f t="shared" si="2"/>
        <v>0</v>
      </c>
      <c r="H11" s="164">
        <f t="shared" si="0"/>
        <v>0</v>
      </c>
      <c r="I11" s="164">
        <f t="shared" si="3"/>
        <v>0</v>
      </c>
      <c r="J11" s="165">
        <f t="shared" si="1"/>
        <v>0</v>
      </c>
      <c r="K11" s="53">
        <v>0.05</v>
      </c>
      <c r="N11" s="270"/>
    </row>
    <row r="12" spans="3:14" x14ac:dyDescent="0.25">
      <c r="C12" s="160" t="s">
        <v>94</v>
      </c>
      <c r="D12" s="161" t="s">
        <v>493</v>
      </c>
      <c r="E12" s="220" t="s">
        <v>6</v>
      </c>
      <c r="F12" s="162">
        <v>140</v>
      </c>
      <c r="G12" s="163">
        <f t="shared" si="2"/>
        <v>0</v>
      </c>
      <c r="H12" s="164">
        <f t="shared" si="0"/>
        <v>0</v>
      </c>
      <c r="I12" s="164">
        <f t="shared" si="3"/>
        <v>0</v>
      </c>
      <c r="J12" s="165">
        <f t="shared" si="1"/>
        <v>0</v>
      </c>
      <c r="K12" s="53">
        <v>0.05</v>
      </c>
      <c r="N12" s="270"/>
    </row>
    <row r="13" spans="3:14" x14ac:dyDescent="0.25">
      <c r="C13" s="160" t="s">
        <v>95</v>
      </c>
      <c r="D13" s="161" t="s">
        <v>494</v>
      </c>
      <c r="E13" s="220" t="s">
        <v>6</v>
      </c>
      <c r="F13" s="162">
        <v>110</v>
      </c>
      <c r="G13" s="163">
        <f t="shared" si="2"/>
        <v>0</v>
      </c>
      <c r="H13" s="164">
        <f t="shared" si="0"/>
        <v>0</v>
      </c>
      <c r="I13" s="164">
        <f t="shared" si="3"/>
        <v>0</v>
      </c>
      <c r="J13" s="165">
        <f t="shared" si="1"/>
        <v>0</v>
      </c>
      <c r="K13" s="53">
        <v>0.05</v>
      </c>
      <c r="N13" s="270"/>
    </row>
    <row r="14" spans="3:14" x14ac:dyDescent="0.25">
      <c r="C14" s="160" t="s">
        <v>96</v>
      </c>
      <c r="D14" s="161" t="s">
        <v>495</v>
      </c>
      <c r="E14" s="220" t="s">
        <v>6</v>
      </c>
      <c r="F14" s="162">
        <v>110</v>
      </c>
      <c r="G14" s="163">
        <f t="shared" si="2"/>
        <v>0</v>
      </c>
      <c r="H14" s="164">
        <f t="shared" si="0"/>
        <v>0</v>
      </c>
      <c r="I14" s="164">
        <f t="shared" si="3"/>
        <v>0</v>
      </c>
      <c r="J14" s="165">
        <f t="shared" si="1"/>
        <v>0</v>
      </c>
      <c r="K14" s="53">
        <v>0.05</v>
      </c>
      <c r="N14" s="270"/>
    </row>
    <row r="15" spans="3:14" x14ac:dyDescent="0.25">
      <c r="C15" s="160" t="s">
        <v>97</v>
      </c>
      <c r="D15" s="161" t="s">
        <v>496</v>
      </c>
      <c r="E15" s="220" t="s">
        <v>6</v>
      </c>
      <c r="F15" s="162">
        <v>800</v>
      </c>
      <c r="G15" s="163">
        <f t="shared" si="2"/>
        <v>0</v>
      </c>
      <c r="H15" s="164">
        <f t="shared" si="0"/>
        <v>0</v>
      </c>
      <c r="I15" s="164">
        <f t="shared" si="3"/>
        <v>0</v>
      </c>
      <c r="J15" s="165">
        <f t="shared" si="1"/>
        <v>0</v>
      </c>
      <c r="K15" s="53">
        <v>0.05</v>
      </c>
      <c r="N15" s="270"/>
    </row>
    <row r="16" spans="3:14" x14ac:dyDescent="0.25">
      <c r="C16" s="160" t="s">
        <v>98</v>
      </c>
      <c r="D16" s="166" t="s">
        <v>497</v>
      </c>
      <c r="E16" s="220" t="s">
        <v>6</v>
      </c>
      <c r="F16" s="167">
        <v>40</v>
      </c>
      <c r="G16" s="163">
        <f t="shared" si="2"/>
        <v>0</v>
      </c>
      <c r="H16" s="164">
        <f t="shared" si="0"/>
        <v>0</v>
      </c>
      <c r="I16" s="164">
        <f t="shared" si="3"/>
        <v>0</v>
      </c>
      <c r="J16" s="165">
        <f t="shared" si="1"/>
        <v>0</v>
      </c>
      <c r="K16" s="53">
        <v>0.05</v>
      </c>
      <c r="N16" s="270"/>
    </row>
    <row r="17" spans="3:14" x14ac:dyDescent="0.25">
      <c r="C17" s="160" t="s">
        <v>99</v>
      </c>
      <c r="D17" s="161" t="s">
        <v>498</v>
      </c>
      <c r="E17" s="220" t="s">
        <v>6</v>
      </c>
      <c r="F17" s="162">
        <v>1500</v>
      </c>
      <c r="G17" s="163">
        <f t="shared" si="2"/>
        <v>0</v>
      </c>
      <c r="H17" s="164">
        <f t="shared" si="0"/>
        <v>0</v>
      </c>
      <c r="I17" s="164">
        <f t="shared" si="3"/>
        <v>0</v>
      </c>
      <c r="J17" s="165">
        <f t="shared" si="1"/>
        <v>0</v>
      </c>
      <c r="K17" s="53">
        <v>0.05</v>
      </c>
      <c r="N17" s="270"/>
    </row>
    <row r="18" spans="3:14" x14ac:dyDescent="0.25">
      <c r="C18" s="160" t="s">
        <v>66</v>
      </c>
      <c r="D18" s="161" t="s">
        <v>499</v>
      </c>
      <c r="E18" s="220" t="s">
        <v>6</v>
      </c>
      <c r="F18" s="162">
        <v>40</v>
      </c>
      <c r="G18" s="163">
        <f t="shared" si="2"/>
        <v>0</v>
      </c>
      <c r="H18" s="164">
        <f t="shared" si="0"/>
        <v>0</v>
      </c>
      <c r="I18" s="164">
        <f t="shared" si="3"/>
        <v>0</v>
      </c>
      <c r="J18" s="165">
        <f t="shared" si="1"/>
        <v>0</v>
      </c>
      <c r="K18" s="53">
        <v>0.05</v>
      </c>
      <c r="N18" s="270"/>
    </row>
    <row r="19" spans="3:14" x14ac:dyDescent="0.25">
      <c r="C19" s="160" t="s">
        <v>100</v>
      </c>
      <c r="D19" s="166" t="s">
        <v>500</v>
      </c>
      <c r="E19" s="220" t="s">
        <v>6</v>
      </c>
      <c r="F19" s="167">
        <v>50</v>
      </c>
      <c r="G19" s="163">
        <f t="shared" si="2"/>
        <v>0</v>
      </c>
      <c r="H19" s="164">
        <f t="shared" si="0"/>
        <v>0</v>
      </c>
      <c r="I19" s="164">
        <f t="shared" si="3"/>
        <v>0</v>
      </c>
      <c r="J19" s="165">
        <f t="shared" si="1"/>
        <v>0</v>
      </c>
      <c r="K19" s="53">
        <v>0.05</v>
      </c>
      <c r="N19" s="270"/>
    </row>
    <row r="20" spans="3:14" ht="38.25" x14ac:dyDescent="0.25">
      <c r="C20" s="160" t="s">
        <v>101</v>
      </c>
      <c r="D20" s="161" t="s">
        <v>501</v>
      </c>
      <c r="E20" s="220" t="s">
        <v>6</v>
      </c>
      <c r="F20" s="167">
        <v>100</v>
      </c>
      <c r="G20" s="163">
        <f t="shared" si="2"/>
        <v>0</v>
      </c>
      <c r="H20" s="164">
        <f t="shared" si="0"/>
        <v>0</v>
      </c>
      <c r="I20" s="164">
        <f t="shared" si="3"/>
        <v>0</v>
      </c>
      <c r="J20" s="165">
        <f t="shared" si="1"/>
        <v>0</v>
      </c>
      <c r="K20" s="53">
        <v>0.05</v>
      </c>
      <c r="N20" s="270"/>
    </row>
    <row r="21" spans="3:14" ht="38.25" x14ac:dyDescent="0.25">
      <c r="C21" s="160" t="s">
        <v>103</v>
      </c>
      <c r="D21" s="161" t="s">
        <v>502</v>
      </c>
      <c r="E21" s="220" t="s">
        <v>6</v>
      </c>
      <c r="F21" s="167">
        <v>100</v>
      </c>
      <c r="G21" s="163">
        <f t="shared" si="2"/>
        <v>0</v>
      </c>
      <c r="H21" s="164">
        <f t="shared" si="0"/>
        <v>0</v>
      </c>
      <c r="I21" s="164">
        <f t="shared" si="3"/>
        <v>0</v>
      </c>
      <c r="J21" s="165">
        <f t="shared" si="1"/>
        <v>0</v>
      </c>
      <c r="K21" s="53">
        <v>0.05</v>
      </c>
      <c r="N21" s="270"/>
    </row>
    <row r="22" spans="3:14" ht="38.25" x14ac:dyDescent="0.25">
      <c r="C22" s="160" t="s">
        <v>104</v>
      </c>
      <c r="D22" s="161" t="s">
        <v>503</v>
      </c>
      <c r="E22" s="220" t="s">
        <v>6</v>
      </c>
      <c r="F22" s="167">
        <v>100</v>
      </c>
      <c r="G22" s="163">
        <f t="shared" si="2"/>
        <v>0</v>
      </c>
      <c r="H22" s="164">
        <f t="shared" si="0"/>
        <v>0</v>
      </c>
      <c r="I22" s="164">
        <f t="shared" si="3"/>
        <v>0</v>
      </c>
      <c r="J22" s="165">
        <f t="shared" si="1"/>
        <v>0</v>
      </c>
      <c r="K22" s="53">
        <v>0.05</v>
      </c>
      <c r="N22" s="270"/>
    </row>
    <row r="23" spans="3:14" x14ac:dyDescent="0.25">
      <c r="C23" s="160" t="s">
        <v>105</v>
      </c>
      <c r="D23" s="161" t="s">
        <v>504</v>
      </c>
      <c r="E23" s="220" t="s">
        <v>6</v>
      </c>
      <c r="F23" s="162">
        <v>500</v>
      </c>
      <c r="G23" s="163">
        <v>0</v>
      </c>
      <c r="H23" s="164">
        <f t="shared" si="0"/>
        <v>0</v>
      </c>
      <c r="I23" s="164">
        <f t="shared" si="3"/>
        <v>0</v>
      </c>
      <c r="J23" s="165">
        <f t="shared" si="1"/>
        <v>0</v>
      </c>
      <c r="K23" s="53">
        <v>0.05</v>
      </c>
      <c r="N23" s="270"/>
    </row>
    <row r="24" spans="3:14" x14ac:dyDescent="0.25">
      <c r="C24" s="160"/>
      <c r="D24" s="161" t="s">
        <v>424</v>
      </c>
      <c r="E24" s="220" t="s">
        <v>6</v>
      </c>
      <c r="F24" s="162">
        <v>200</v>
      </c>
      <c r="G24" s="163">
        <f t="shared" si="2"/>
        <v>0</v>
      </c>
      <c r="H24" s="164">
        <f t="shared" si="0"/>
        <v>0</v>
      </c>
      <c r="I24" s="164">
        <f t="shared" si="3"/>
        <v>0</v>
      </c>
      <c r="J24" s="165">
        <f t="shared" si="1"/>
        <v>0</v>
      </c>
      <c r="K24" s="53">
        <v>0.05</v>
      </c>
      <c r="N24" s="270"/>
    </row>
    <row r="25" spans="3:14" x14ac:dyDescent="0.25">
      <c r="C25" s="160" t="s">
        <v>106</v>
      </c>
      <c r="D25" s="161" t="s">
        <v>505</v>
      </c>
      <c r="E25" s="220" t="s">
        <v>6</v>
      </c>
      <c r="F25" s="162">
        <v>200</v>
      </c>
      <c r="G25" s="163">
        <f t="shared" si="2"/>
        <v>0</v>
      </c>
      <c r="H25" s="164">
        <f t="shared" si="0"/>
        <v>0</v>
      </c>
      <c r="I25" s="164">
        <f t="shared" si="3"/>
        <v>0</v>
      </c>
      <c r="J25" s="165">
        <f t="shared" si="1"/>
        <v>0</v>
      </c>
      <c r="K25" s="53">
        <v>0.05</v>
      </c>
      <c r="N25" s="270"/>
    </row>
    <row r="26" spans="3:14" x14ac:dyDescent="0.25">
      <c r="C26" s="160" t="s">
        <v>107</v>
      </c>
      <c r="D26" s="161" t="s">
        <v>506</v>
      </c>
      <c r="E26" s="220" t="s">
        <v>6</v>
      </c>
      <c r="F26" s="162">
        <v>250</v>
      </c>
      <c r="G26" s="163">
        <f t="shared" si="2"/>
        <v>0</v>
      </c>
      <c r="H26" s="164">
        <f t="shared" si="0"/>
        <v>0</v>
      </c>
      <c r="I26" s="164">
        <f t="shared" si="3"/>
        <v>0</v>
      </c>
      <c r="J26" s="165">
        <f t="shared" si="1"/>
        <v>0</v>
      </c>
      <c r="K26" s="53">
        <v>0.05</v>
      </c>
      <c r="N26" s="270"/>
    </row>
    <row r="27" spans="3:14" x14ac:dyDescent="0.25">
      <c r="C27" s="160" t="s">
        <v>108</v>
      </c>
      <c r="D27" s="166" t="s">
        <v>507</v>
      </c>
      <c r="E27" s="220" t="s">
        <v>6</v>
      </c>
      <c r="F27" s="167">
        <v>20</v>
      </c>
      <c r="G27" s="163">
        <f t="shared" si="2"/>
        <v>0</v>
      </c>
      <c r="H27" s="164">
        <f t="shared" si="0"/>
        <v>0</v>
      </c>
      <c r="I27" s="164">
        <f t="shared" si="3"/>
        <v>0</v>
      </c>
      <c r="J27" s="165">
        <f t="shared" si="1"/>
        <v>0</v>
      </c>
      <c r="K27" s="53">
        <v>0.05</v>
      </c>
      <c r="N27" s="270"/>
    </row>
    <row r="28" spans="3:14" x14ac:dyDescent="0.25">
      <c r="C28" s="160" t="s">
        <v>109</v>
      </c>
      <c r="D28" s="166" t="s">
        <v>508</v>
      </c>
      <c r="E28" s="220" t="s">
        <v>6</v>
      </c>
      <c r="F28" s="167">
        <v>40</v>
      </c>
      <c r="G28" s="163">
        <f t="shared" si="2"/>
        <v>0</v>
      </c>
      <c r="H28" s="164">
        <f t="shared" si="0"/>
        <v>0</v>
      </c>
      <c r="I28" s="164">
        <f t="shared" si="3"/>
        <v>0</v>
      </c>
      <c r="J28" s="165">
        <f t="shared" si="1"/>
        <v>0</v>
      </c>
      <c r="K28" s="53">
        <v>0.05</v>
      </c>
      <c r="N28" s="270"/>
    </row>
    <row r="29" spans="3:14" x14ac:dyDescent="0.25">
      <c r="C29" s="160" t="s">
        <v>110</v>
      </c>
      <c r="D29" s="161" t="s">
        <v>509</v>
      </c>
      <c r="E29" s="220" t="s">
        <v>6</v>
      </c>
      <c r="F29" s="162">
        <v>300</v>
      </c>
      <c r="G29" s="163">
        <f t="shared" si="2"/>
        <v>0</v>
      </c>
      <c r="H29" s="164">
        <f t="shared" si="0"/>
        <v>0</v>
      </c>
      <c r="I29" s="164">
        <f t="shared" si="3"/>
        <v>0</v>
      </c>
      <c r="J29" s="165">
        <f t="shared" si="1"/>
        <v>0</v>
      </c>
      <c r="K29" s="53">
        <v>0.05</v>
      </c>
      <c r="N29" s="270"/>
    </row>
    <row r="30" spans="3:14" ht="25.5" x14ac:dyDescent="0.25">
      <c r="C30" s="160" t="s">
        <v>111</v>
      </c>
      <c r="D30" s="161" t="s">
        <v>510</v>
      </c>
      <c r="E30" s="220" t="s">
        <v>6</v>
      </c>
      <c r="F30" s="162">
        <v>400</v>
      </c>
      <c r="G30" s="163">
        <f t="shared" si="2"/>
        <v>0</v>
      </c>
      <c r="H30" s="164">
        <f t="shared" si="0"/>
        <v>0</v>
      </c>
      <c r="I30" s="164">
        <f t="shared" si="3"/>
        <v>0</v>
      </c>
      <c r="J30" s="165">
        <f t="shared" si="1"/>
        <v>0</v>
      </c>
      <c r="K30" s="53">
        <v>0.05</v>
      </c>
      <c r="N30" s="270"/>
    </row>
    <row r="31" spans="3:14" x14ac:dyDescent="0.25">
      <c r="C31" s="160" t="s">
        <v>112</v>
      </c>
      <c r="D31" s="161" t="s">
        <v>511</v>
      </c>
      <c r="E31" s="220" t="s">
        <v>6</v>
      </c>
      <c r="F31" s="162">
        <v>120</v>
      </c>
      <c r="G31" s="163">
        <f t="shared" si="2"/>
        <v>0</v>
      </c>
      <c r="H31" s="164">
        <f t="shared" si="0"/>
        <v>0</v>
      </c>
      <c r="I31" s="164">
        <f t="shared" si="3"/>
        <v>0</v>
      </c>
      <c r="J31" s="165">
        <f t="shared" si="1"/>
        <v>0</v>
      </c>
      <c r="K31" s="53">
        <v>0.05</v>
      </c>
      <c r="N31" s="270"/>
    </row>
    <row r="32" spans="3:14" x14ac:dyDescent="0.25">
      <c r="C32" s="160" t="s">
        <v>113</v>
      </c>
      <c r="D32" s="166" t="s">
        <v>512</v>
      </c>
      <c r="E32" s="220" t="s">
        <v>6</v>
      </c>
      <c r="F32" s="167">
        <v>300</v>
      </c>
      <c r="G32" s="163">
        <f t="shared" si="2"/>
        <v>0</v>
      </c>
      <c r="H32" s="164">
        <f t="shared" si="0"/>
        <v>0</v>
      </c>
      <c r="I32" s="164">
        <f t="shared" si="3"/>
        <v>0</v>
      </c>
      <c r="J32" s="165">
        <f t="shared" si="1"/>
        <v>0</v>
      </c>
      <c r="K32" s="53">
        <v>0.05</v>
      </c>
      <c r="N32" s="270"/>
    </row>
    <row r="33" spans="2:14" x14ac:dyDescent="0.25">
      <c r="C33" s="160" t="s">
        <v>114</v>
      </c>
      <c r="D33" s="166" t="s">
        <v>513</v>
      </c>
      <c r="E33" s="220" t="s">
        <v>6</v>
      </c>
      <c r="F33" s="167">
        <v>400</v>
      </c>
      <c r="G33" s="163">
        <f t="shared" si="2"/>
        <v>0</v>
      </c>
      <c r="H33" s="164">
        <f t="shared" si="0"/>
        <v>0</v>
      </c>
      <c r="I33" s="164">
        <f t="shared" si="3"/>
        <v>0</v>
      </c>
      <c r="J33" s="165">
        <f t="shared" si="1"/>
        <v>0</v>
      </c>
      <c r="K33" s="53">
        <v>0.05</v>
      </c>
      <c r="N33" s="270"/>
    </row>
    <row r="34" spans="2:14" ht="25.5" x14ac:dyDescent="0.25">
      <c r="B34" t="s">
        <v>245</v>
      </c>
      <c r="C34" s="160" t="s">
        <v>115</v>
      </c>
      <c r="D34" s="161" t="s">
        <v>514</v>
      </c>
      <c r="E34" s="220" t="s">
        <v>6</v>
      </c>
      <c r="F34" s="167">
        <v>200</v>
      </c>
      <c r="G34" s="163">
        <f t="shared" si="2"/>
        <v>0</v>
      </c>
      <c r="H34" s="164">
        <f t="shared" si="0"/>
        <v>0</v>
      </c>
      <c r="I34" s="164">
        <f t="shared" si="3"/>
        <v>0</v>
      </c>
      <c r="J34" s="165">
        <f t="shared" si="1"/>
        <v>0</v>
      </c>
      <c r="K34" s="53">
        <v>0.05</v>
      </c>
      <c r="N34" s="270"/>
    </row>
    <row r="35" spans="2:14" x14ac:dyDescent="0.25">
      <c r="C35" s="160" t="s">
        <v>116</v>
      </c>
      <c r="D35" s="166" t="s">
        <v>515</v>
      </c>
      <c r="E35" s="220" t="s">
        <v>6</v>
      </c>
      <c r="F35" s="167">
        <v>600</v>
      </c>
      <c r="G35" s="163">
        <f t="shared" si="2"/>
        <v>0</v>
      </c>
      <c r="H35" s="164">
        <f t="shared" si="0"/>
        <v>0</v>
      </c>
      <c r="I35" s="164">
        <f t="shared" si="3"/>
        <v>0</v>
      </c>
      <c r="J35" s="165">
        <f t="shared" si="1"/>
        <v>0</v>
      </c>
      <c r="K35" s="53">
        <v>0.05</v>
      </c>
      <c r="N35" s="270"/>
    </row>
    <row r="36" spans="2:14" ht="39" thickBot="1" x14ac:dyDescent="0.3">
      <c r="C36" s="168" t="s">
        <v>117</v>
      </c>
      <c r="D36" s="169" t="s">
        <v>516</v>
      </c>
      <c r="E36" s="220" t="s">
        <v>6</v>
      </c>
      <c r="F36" s="170">
        <v>400</v>
      </c>
      <c r="G36" s="210">
        <f t="shared" si="2"/>
        <v>0</v>
      </c>
      <c r="H36" s="217">
        <f t="shared" si="0"/>
        <v>0</v>
      </c>
      <c r="I36" s="171">
        <f t="shared" si="3"/>
        <v>0</v>
      </c>
      <c r="J36" s="172">
        <f t="shared" si="1"/>
        <v>0</v>
      </c>
      <c r="K36" s="53">
        <v>0.05</v>
      </c>
      <c r="N36" s="270"/>
    </row>
    <row r="37" spans="2:14" ht="26.25" customHeight="1" thickBot="1" x14ac:dyDescent="0.3">
      <c r="C37" s="295" t="s">
        <v>31</v>
      </c>
      <c r="D37" s="296"/>
      <c r="E37" s="296"/>
      <c r="F37" s="296"/>
      <c r="G37" s="297"/>
      <c r="H37" s="173">
        <f>SUM(H8:H36)</f>
        <v>0</v>
      </c>
      <c r="I37" s="174">
        <f>SUM(I8:I36)</f>
        <v>0</v>
      </c>
      <c r="J37" s="175">
        <f>SUM(J8:J36)</f>
        <v>0</v>
      </c>
    </row>
  </sheetData>
  <sortState xmlns:xlrd2="http://schemas.microsoft.com/office/spreadsheetml/2017/richdata2" ref="C7:K37">
    <sortCondition ref="D8"/>
  </sortState>
  <mergeCells count="1">
    <mergeCell ref="C37:G37"/>
  </mergeCells>
  <phoneticPr fontId="28" type="noConversion"/>
  <pageMargins left="0.7" right="0.7" top="0.75" bottom="0.75" header="0.3" footer="0.3"/>
  <pageSetup paperSize="9" scale="60" fitToHeight="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4:L11"/>
  <sheetViews>
    <sheetView workbookViewId="0">
      <selection activeCell="H10" sqref="H10"/>
    </sheetView>
  </sheetViews>
  <sheetFormatPr defaultRowHeight="15" x14ac:dyDescent="0.25"/>
  <cols>
    <col min="4" max="4" width="5.42578125" customWidth="1"/>
    <col min="5" max="5" width="28.5703125" customWidth="1"/>
    <col min="6" max="6" width="9.85546875" customWidth="1"/>
    <col min="7" max="7" width="12" customWidth="1"/>
    <col min="8" max="8" width="12.85546875" customWidth="1"/>
    <col min="9" max="9" width="9.85546875" bestFit="1" customWidth="1"/>
    <col min="10" max="10" width="8.42578125" customWidth="1"/>
    <col min="11" max="11" width="9.85546875" bestFit="1" customWidth="1"/>
  </cols>
  <sheetData>
    <row r="4" spans="4:12" x14ac:dyDescent="0.25">
      <c r="E4" s="291" t="s">
        <v>23</v>
      </c>
      <c r="F4" s="291"/>
      <c r="G4" s="291"/>
      <c r="H4" s="291"/>
      <c r="I4" s="291"/>
      <c r="J4" s="291"/>
    </row>
    <row r="5" spans="4:12" x14ac:dyDescent="0.25">
      <c r="E5" s="291" t="s">
        <v>42</v>
      </c>
      <c r="F5" s="291"/>
      <c r="G5" s="291"/>
      <c r="H5" s="291"/>
      <c r="I5" s="291"/>
      <c r="J5" s="291"/>
    </row>
    <row r="7" spans="4:12" ht="15.75" thickBot="1" x14ac:dyDescent="0.3"/>
    <row r="8" spans="4:12" ht="45.75" thickBot="1" x14ac:dyDescent="0.3">
      <c r="D8" s="8" t="s">
        <v>0</v>
      </c>
      <c r="E8" s="9" t="s">
        <v>1</v>
      </c>
      <c r="F8" s="10" t="s">
        <v>2</v>
      </c>
      <c r="G8" s="11" t="s">
        <v>3</v>
      </c>
      <c r="H8" s="10" t="s">
        <v>17</v>
      </c>
      <c r="I8" s="10" t="s">
        <v>18</v>
      </c>
      <c r="J8" s="10" t="s">
        <v>19</v>
      </c>
      <c r="K8" s="12" t="s">
        <v>20</v>
      </c>
    </row>
    <row r="9" spans="4:12" ht="15.75" thickBot="1" x14ac:dyDescent="0.3">
      <c r="D9" s="6">
        <v>1</v>
      </c>
      <c r="E9" s="7">
        <v>2</v>
      </c>
      <c r="F9" s="7">
        <v>3</v>
      </c>
      <c r="G9" s="7">
        <v>4</v>
      </c>
      <c r="H9" s="4">
        <v>5</v>
      </c>
      <c r="I9" s="4">
        <v>6</v>
      </c>
      <c r="J9" s="4">
        <v>7</v>
      </c>
      <c r="K9" s="5">
        <v>8</v>
      </c>
    </row>
    <row r="10" spans="4:12" ht="75.75" thickBot="1" x14ac:dyDescent="0.3">
      <c r="D10" s="19" t="s">
        <v>41</v>
      </c>
      <c r="E10" s="20" t="s">
        <v>485</v>
      </c>
      <c r="F10" s="21" t="s">
        <v>24</v>
      </c>
      <c r="G10" s="22">
        <v>6000</v>
      </c>
      <c r="H10" s="18"/>
      <c r="I10" s="38">
        <f>G10*H10</f>
        <v>0</v>
      </c>
      <c r="J10" s="38">
        <f>I10*L10</f>
        <v>0</v>
      </c>
      <c r="K10" s="39">
        <f>SUM(I10:J10)</f>
        <v>0</v>
      </c>
      <c r="L10" s="53">
        <v>0.05</v>
      </c>
    </row>
    <row r="11" spans="4:12" ht="16.5" thickBot="1" x14ac:dyDescent="0.3">
      <c r="D11" s="295" t="s">
        <v>71</v>
      </c>
      <c r="E11" s="296"/>
      <c r="F11" s="296"/>
      <c r="G11" s="296"/>
      <c r="H11" s="23"/>
      <c r="I11" s="24">
        <f>SUM(I10:I10)</f>
        <v>0</v>
      </c>
      <c r="J11" s="24">
        <f>SUM(J10:J10)</f>
        <v>0</v>
      </c>
      <c r="K11" s="17">
        <f>SUM(K10)</f>
        <v>0</v>
      </c>
    </row>
  </sheetData>
  <mergeCells count="3">
    <mergeCell ref="E4:J4"/>
    <mergeCell ref="E5:J5"/>
    <mergeCell ref="D11:G11"/>
  </mergeCells>
  <pageMargins left="0.7" right="0.7" top="0.75" bottom="0.75" header="0.3" footer="0.3"/>
  <pageSetup paperSize="9" scale="65" fitToHeight="0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M25"/>
  <sheetViews>
    <sheetView topLeftCell="A19" workbookViewId="0">
      <selection activeCell="M7" sqref="M1:M1048576"/>
    </sheetView>
  </sheetViews>
  <sheetFormatPr defaultRowHeight="15" x14ac:dyDescent="0.25"/>
  <cols>
    <col min="1" max="1" width="8" customWidth="1"/>
    <col min="2" max="2" width="8.85546875" hidden="1" customWidth="1"/>
    <col min="3" max="3" width="4.140625" customWidth="1"/>
    <col min="4" max="4" width="27.140625" customWidth="1"/>
    <col min="5" max="5" width="10.5703125" customWidth="1"/>
    <col min="6" max="6" width="11.5703125" customWidth="1"/>
    <col min="7" max="7" width="12.7109375" customWidth="1"/>
    <col min="8" max="8" width="10.28515625" bestFit="1" customWidth="1"/>
    <col min="10" max="10" width="9.85546875" bestFit="1" customWidth="1"/>
    <col min="13" max="13" width="12.7109375" customWidth="1"/>
  </cols>
  <sheetData>
    <row r="9" spans="3:13" x14ac:dyDescent="0.25">
      <c r="D9" s="291" t="s">
        <v>23</v>
      </c>
      <c r="E9" s="291"/>
      <c r="F9" s="291"/>
      <c r="G9" s="291"/>
      <c r="H9" s="291"/>
      <c r="I9" s="291"/>
    </row>
    <row r="10" spans="3:13" x14ac:dyDescent="0.25">
      <c r="D10" s="291" t="s">
        <v>68</v>
      </c>
      <c r="E10" s="291"/>
      <c r="F10" s="291"/>
      <c r="G10" s="291"/>
      <c r="H10" s="291"/>
      <c r="I10" s="291"/>
    </row>
    <row r="12" spans="3:13" ht="15.75" thickBot="1" x14ac:dyDescent="0.3"/>
    <row r="13" spans="3:13" ht="45.75" thickBot="1" x14ac:dyDescent="0.3">
      <c r="C13" s="8" t="s">
        <v>0</v>
      </c>
      <c r="D13" s="198" t="s">
        <v>1</v>
      </c>
      <c r="E13" s="197" t="s">
        <v>2</v>
      </c>
      <c r="F13" s="11" t="s">
        <v>3</v>
      </c>
      <c r="G13" s="10" t="s">
        <v>17</v>
      </c>
      <c r="H13" s="10" t="s">
        <v>18</v>
      </c>
      <c r="I13" s="10" t="s">
        <v>19</v>
      </c>
      <c r="J13" s="12" t="s">
        <v>20</v>
      </c>
      <c r="M13" s="264"/>
    </row>
    <row r="14" spans="3:13" ht="15.75" thickBot="1" x14ac:dyDescent="0.3">
      <c r="C14" s="147">
        <v>1</v>
      </c>
      <c r="D14" s="211">
        <v>2</v>
      </c>
      <c r="E14" s="145">
        <v>3</v>
      </c>
      <c r="F14" s="7">
        <v>4</v>
      </c>
      <c r="G14" s="4">
        <v>5</v>
      </c>
      <c r="H14" s="4">
        <v>6</v>
      </c>
      <c r="I14" s="4">
        <v>7</v>
      </c>
      <c r="J14" s="5">
        <v>8</v>
      </c>
      <c r="M14" s="265"/>
    </row>
    <row r="15" spans="3:13" x14ac:dyDescent="0.25">
      <c r="C15" s="199" t="s">
        <v>41</v>
      </c>
      <c r="D15" s="208" t="s">
        <v>429</v>
      </c>
      <c r="E15" s="199" t="s">
        <v>6</v>
      </c>
      <c r="F15" s="209">
        <v>280</v>
      </c>
      <c r="G15" s="210">
        <f>M15*1.045</f>
        <v>0</v>
      </c>
      <c r="H15" s="154">
        <f>F15*G15</f>
        <v>0</v>
      </c>
      <c r="I15" s="154">
        <f>H15*K15</f>
        <v>0</v>
      </c>
      <c r="J15" s="155">
        <f>SUM(H15:I15)</f>
        <v>0</v>
      </c>
      <c r="K15" s="53">
        <v>0.05</v>
      </c>
      <c r="M15" s="269"/>
    </row>
    <row r="16" spans="3:13" x14ac:dyDescent="0.25">
      <c r="C16" s="50" t="s">
        <v>91</v>
      </c>
      <c r="D16" s="200" t="s">
        <v>428</v>
      </c>
      <c r="E16" s="50" t="s">
        <v>6</v>
      </c>
      <c r="F16" s="49">
        <v>550</v>
      </c>
      <c r="G16" s="163">
        <f t="shared" ref="G16:G24" si="0">M16*1.045</f>
        <v>0</v>
      </c>
      <c r="H16" s="36">
        <f t="shared" ref="H16:H24" si="1">F16*G16</f>
        <v>0</v>
      </c>
      <c r="I16" s="36">
        <f t="shared" ref="I16:I24" si="2">H16*K16</f>
        <v>0</v>
      </c>
      <c r="J16" s="37">
        <f t="shared" ref="J16:J24" si="3">SUM(H16:I16)</f>
        <v>0</v>
      </c>
      <c r="K16" s="53">
        <v>0.05</v>
      </c>
      <c r="M16" s="269"/>
    </row>
    <row r="17" spans="3:13" x14ac:dyDescent="0.25">
      <c r="C17" s="50" t="s">
        <v>92</v>
      </c>
      <c r="D17" s="201" t="s">
        <v>427</v>
      </c>
      <c r="E17" s="50" t="s">
        <v>6</v>
      </c>
      <c r="F17" s="49">
        <v>550</v>
      </c>
      <c r="G17" s="163">
        <f t="shared" si="0"/>
        <v>0</v>
      </c>
      <c r="H17" s="36">
        <f t="shared" si="1"/>
        <v>0</v>
      </c>
      <c r="I17" s="36">
        <f t="shared" si="2"/>
        <v>0</v>
      </c>
      <c r="J17" s="37">
        <f t="shared" si="3"/>
        <v>0</v>
      </c>
      <c r="K17" s="53">
        <v>0.05</v>
      </c>
      <c r="M17" s="269"/>
    </row>
    <row r="18" spans="3:13" x14ac:dyDescent="0.25">
      <c r="C18" s="50" t="s">
        <v>93</v>
      </c>
      <c r="D18" s="201" t="s">
        <v>483</v>
      </c>
      <c r="E18" s="50" t="s">
        <v>6</v>
      </c>
      <c r="F18" s="49">
        <v>400</v>
      </c>
      <c r="G18" s="163">
        <f t="shared" si="0"/>
        <v>0</v>
      </c>
      <c r="H18" s="36">
        <f t="shared" si="1"/>
        <v>0</v>
      </c>
      <c r="I18" s="36">
        <f t="shared" si="2"/>
        <v>0</v>
      </c>
      <c r="J18" s="37">
        <f t="shared" si="3"/>
        <v>0</v>
      </c>
      <c r="K18" s="53">
        <v>0.05</v>
      </c>
      <c r="M18" s="269"/>
    </row>
    <row r="19" spans="3:13" x14ac:dyDescent="0.25">
      <c r="C19" s="50" t="s">
        <v>94</v>
      </c>
      <c r="D19" s="201" t="s">
        <v>484</v>
      </c>
      <c r="E19" s="50" t="s">
        <v>6</v>
      </c>
      <c r="F19" s="49">
        <v>400</v>
      </c>
      <c r="G19" s="163">
        <f t="shared" si="0"/>
        <v>0</v>
      </c>
      <c r="H19" s="36">
        <f t="shared" si="1"/>
        <v>0</v>
      </c>
      <c r="I19" s="36">
        <f t="shared" si="2"/>
        <v>0</v>
      </c>
      <c r="J19" s="37">
        <f t="shared" si="3"/>
        <v>0</v>
      </c>
      <c r="K19" s="53">
        <v>0.05</v>
      </c>
      <c r="M19" s="269"/>
    </row>
    <row r="20" spans="3:13" x14ac:dyDescent="0.25">
      <c r="C20" s="50" t="s">
        <v>95</v>
      </c>
      <c r="D20" s="201" t="s">
        <v>426</v>
      </c>
      <c r="E20" s="50" t="s">
        <v>6</v>
      </c>
      <c r="F20" s="49">
        <v>280</v>
      </c>
      <c r="G20" s="163">
        <f t="shared" si="0"/>
        <v>0</v>
      </c>
      <c r="H20" s="36">
        <f t="shared" si="1"/>
        <v>0</v>
      </c>
      <c r="I20" s="36">
        <f t="shared" si="2"/>
        <v>0</v>
      </c>
      <c r="J20" s="37">
        <f t="shared" si="3"/>
        <v>0</v>
      </c>
      <c r="K20" s="53">
        <v>0.05</v>
      </c>
      <c r="M20" s="269"/>
    </row>
    <row r="21" spans="3:13" ht="45" x14ac:dyDescent="0.25">
      <c r="C21" s="50" t="s">
        <v>96</v>
      </c>
      <c r="D21" s="202" t="s">
        <v>88</v>
      </c>
      <c r="E21" s="50" t="s">
        <v>6</v>
      </c>
      <c r="F21" s="49">
        <v>1000</v>
      </c>
      <c r="G21" s="163">
        <f t="shared" si="0"/>
        <v>0</v>
      </c>
      <c r="H21" s="36">
        <f t="shared" si="1"/>
        <v>0</v>
      </c>
      <c r="I21" s="36">
        <f t="shared" si="2"/>
        <v>0</v>
      </c>
      <c r="J21" s="37">
        <f t="shared" si="3"/>
        <v>0</v>
      </c>
      <c r="K21" s="53">
        <v>0.05</v>
      </c>
      <c r="M21" s="269"/>
    </row>
    <row r="22" spans="3:13" ht="30" x14ac:dyDescent="0.25">
      <c r="C22" s="50" t="s">
        <v>97</v>
      </c>
      <c r="D22" s="201" t="s">
        <v>86</v>
      </c>
      <c r="E22" s="50" t="s">
        <v>6</v>
      </c>
      <c r="F22" s="49">
        <v>125</v>
      </c>
      <c r="G22" s="163">
        <f t="shared" si="0"/>
        <v>0</v>
      </c>
      <c r="H22" s="36">
        <f t="shared" si="1"/>
        <v>0</v>
      </c>
      <c r="I22" s="36">
        <f t="shared" si="2"/>
        <v>0</v>
      </c>
      <c r="J22" s="37">
        <f t="shared" si="3"/>
        <v>0</v>
      </c>
      <c r="K22" s="53">
        <v>0.05</v>
      </c>
      <c r="M22" s="269"/>
    </row>
    <row r="23" spans="3:13" ht="30" x14ac:dyDescent="0.25">
      <c r="C23" s="50" t="s">
        <v>98</v>
      </c>
      <c r="D23" s="201" t="s">
        <v>425</v>
      </c>
      <c r="E23" s="50" t="s">
        <v>6</v>
      </c>
      <c r="F23" s="49">
        <v>280</v>
      </c>
      <c r="G23" s="163">
        <f t="shared" si="0"/>
        <v>0</v>
      </c>
      <c r="H23" s="36">
        <f t="shared" si="1"/>
        <v>0</v>
      </c>
      <c r="I23" s="36">
        <f t="shared" si="2"/>
        <v>0</v>
      </c>
      <c r="J23" s="37">
        <f t="shared" si="3"/>
        <v>0</v>
      </c>
      <c r="K23" s="53">
        <v>0.05</v>
      </c>
      <c r="M23" s="269"/>
    </row>
    <row r="24" spans="3:13" ht="30.75" thickBot="1" x14ac:dyDescent="0.3">
      <c r="C24" s="51" t="s">
        <v>99</v>
      </c>
      <c r="D24" s="201" t="s">
        <v>87</v>
      </c>
      <c r="E24" s="51" t="s">
        <v>6</v>
      </c>
      <c r="F24" s="52">
        <v>280</v>
      </c>
      <c r="G24" s="212">
        <f t="shared" si="0"/>
        <v>0</v>
      </c>
      <c r="H24" s="213">
        <f t="shared" si="1"/>
        <v>0</v>
      </c>
      <c r="I24" s="213">
        <f t="shared" si="2"/>
        <v>0</v>
      </c>
      <c r="J24" s="214">
        <f t="shared" si="3"/>
        <v>0</v>
      </c>
      <c r="K24" s="53">
        <v>0.05</v>
      </c>
      <c r="M24" s="269"/>
    </row>
    <row r="25" spans="3:13" ht="16.5" thickBot="1" x14ac:dyDescent="0.3">
      <c r="C25" s="295" t="s">
        <v>71</v>
      </c>
      <c r="D25" s="296"/>
      <c r="E25" s="296"/>
      <c r="F25" s="296"/>
      <c r="G25" s="23"/>
      <c r="H25" s="215">
        <f>SUM(H15:H24)</f>
        <v>0</v>
      </c>
      <c r="I25" s="215">
        <f>SUM(I15:I24)</f>
        <v>0</v>
      </c>
      <c r="J25" s="216">
        <f>SUM(J15:J24)</f>
        <v>0</v>
      </c>
      <c r="M25" s="271"/>
    </row>
  </sheetData>
  <sortState xmlns:xlrd2="http://schemas.microsoft.com/office/spreadsheetml/2017/richdata2" ref="D15:D24">
    <sortCondition ref="D14:D24"/>
  </sortState>
  <mergeCells count="3">
    <mergeCell ref="D9:I9"/>
    <mergeCell ref="D10:I10"/>
    <mergeCell ref="C25:F25"/>
  </mergeCells>
  <phoneticPr fontId="28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19"/>
  <sheetViews>
    <sheetView workbookViewId="0">
      <selection activeCell="I16" sqref="I16"/>
    </sheetView>
  </sheetViews>
  <sheetFormatPr defaultRowHeight="15" x14ac:dyDescent="0.25"/>
  <cols>
    <col min="1" max="1" width="12.5703125" customWidth="1"/>
    <col min="2" max="2" width="35.5703125" customWidth="1"/>
    <col min="3" max="3" width="19.85546875" customWidth="1"/>
    <col min="4" max="4" width="16.42578125" customWidth="1"/>
  </cols>
  <sheetData>
    <row r="2" spans="1:4" ht="18.75" x14ac:dyDescent="0.3">
      <c r="A2" s="300" t="s">
        <v>63</v>
      </c>
      <c r="B2" s="300"/>
      <c r="C2" s="300"/>
      <c r="D2" s="300"/>
    </row>
    <row r="5" spans="1:4" ht="25.35" customHeight="1" x14ac:dyDescent="0.25">
      <c r="A5" s="25" t="s">
        <v>52</v>
      </c>
      <c r="B5" s="25" t="s">
        <v>60</v>
      </c>
      <c r="C5" s="25" t="s">
        <v>61</v>
      </c>
      <c r="D5" s="25" t="s">
        <v>62</v>
      </c>
    </row>
    <row r="6" spans="1:4" ht="25.35" customHeight="1" x14ac:dyDescent="0.25">
      <c r="A6" s="30" t="s">
        <v>53</v>
      </c>
      <c r="B6" s="27" t="s">
        <v>49</v>
      </c>
      <c r="C6" s="31">
        <f>'MIĘSO I PRODUKTY MIĘSNE'!H39</f>
        <v>0</v>
      </c>
      <c r="D6" s="2">
        <f>'MIĘSO I PRODUKTY MIĘSNE'!J39</f>
        <v>0</v>
      </c>
    </row>
    <row r="7" spans="1:4" ht="25.35" customHeight="1" x14ac:dyDescent="0.25">
      <c r="A7" s="30" t="s">
        <v>54</v>
      </c>
      <c r="B7" s="32" t="s">
        <v>50</v>
      </c>
      <c r="C7" s="33">
        <f>'RÓŻNE ARTYKUŁY ŻYWNOŚCIOWE'!F145</f>
        <v>0</v>
      </c>
      <c r="D7" s="2">
        <f>'RÓŻNE ARTYKUŁY ŻYWNOŚCIOWE'!H145</f>
        <v>0</v>
      </c>
    </row>
    <row r="8" spans="1:4" ht="25.35" customHeight="1" x14ac:dyDescent="0.25">
      <c r="A8" s="30" t="s">
        <v>55</v>
      </c>
      <c r="B8" s="32" t="s">
        <v>44</v>
      </c>
      <c r="C8" s="33">
        <f>'PRODUKTY MLECZARSKIE'!H40</f>
        <v>0</v>
      </c>
      <c r="D8" s="2">
        <f>'PRODUKTY MLECZARSKIE'!J40</f>
        <v>0</v>
      </c>
    </row>
    <row r="9" spans="1:4" ht="25.35" customHeight="1" x14ac:dyDescent="0.25">
      <c r="A9" s="30" t="s">
        <v>56</v>
      </c>
      <c r="B9" s="32" t="s">
        <v>45</v>
      </c>
      <c r="C9" s="33">
        <f>'WARZYWA I OWOCE ŚWIEŻE'!I71</f>
        <v>0</v>
      </c>
      <c r="D9" s="3">
        <f>'WARZYWA I OWOCE ŚWIEŻE'!K71</f>
        <v>0</v>
      </c>
    </row>
    <row r="10" spans="1:4" ht="25.35" customHeight="1" x14ac:dyDescent="0.25">
      <c r="A10" s="30" t="s">
        <v>57</v>
      </c>
      <c r="B10" s="32" t="s">
        <v>46</v>
      </c>
      <c r="C10" s="33">
        <f>'PIECZYWO, WYROBY PIEKARSKIE'!H32</f>
        <v>0</v>
      </c>
      <c r="D10" s="14">
        <f>'PIECZYWO, WYROBY PIEKARSKIE'!J32</f>
        <v>0</v>
      </c>
    </row>
    <row r="11" spans="1:4" ht="25.35" customHeight="1" x14ac:dyDescent="0.25">
      <c r="A11" s="30" t="s">
        <v>58</v>
      </c>
      <c r="B11" s="32" t="s">
        <v>47</v>
      </c>
      <c r="C11" s="33">
        <f>'MROŻONE WARZYWA, OWOCE ORAZ RYB'!H37</f>
        <v>0</v>
      </c>
      <c r="D11" s="2">
        <f>'MROŻONE WARZYWA, OWOCE ORAZ RYB'!J37</f>
        <v>0</v>
      </c>
    </row>
    <row r="12" spans="1:4" ht="25.35" customHeight="1" x14ac:dyDescent="0.25">
      <c r="A12" s="30" t="s">
        <v>59</v>
      </c>
      <c r="B12" s="32" t="s">
        <v>48</v>
      </c>
      <c r="C12" s="33">
        <f>JAJA!I11</f>
        <v>0</v>
      </c>
      <c r="D12" s="14">
        <f>JAJA!K11</f>
        <v>0</v>
      </c>
    </row>
    <row r="13" spans="1:4" ht="25.35" customHeight="1" x14ac:dyDescent="0.25">
      <c r="A13" s="45" t="s">
        <v>72</v>
      </c>
      <c r="B13" s="35" t="s">
        <v>69</v>
      </c>
      <c r="C13" s="33">
        <f>Garmażerka!H25</f>
        <v>0</v>
      </c>
      <c r="D13" s="14">
        <f>Garmażerka!J25</f>
        <v>0</v>
      </c>
    </row>
    <row r="14" spans="1:4" ht="25.35" customHeight="1" x14ac:dyDescent="0.25">
      <c r="A14" s="298" t="s">
        <v>51</v>
      </c>
      <c r="B14" s="299"/>
      <c r="C14" s="34">
        <f>SUM(C6:C13)</f>
        <v>0</v>
      </c>
      <c r="D14" s="2">
        <f>SUM(D6:D13)</f>
        <v>0</v>
      </c>
    </row>
    <row r="19" spans="4:4" x14ac:dyDescent="0.25">
      <c r="D19" s="46"/>
    </row>
  </sheetData>
  <mergeCells count="2">
    <mergeCell ref="A14:B14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MIĘSO I PRODUKTY MIĘSNE</vt:lpstr>
      <vt:lpstr>RÓŻNE ARTYKUŁY ŻYWNOŚCIOWE</vt:lpstr>
      <vt:lpstr>PRODUKTY MLECZARSKIE</vt:lpstr>
      <vt:lpstr>WARZYWA I OWOCE ŚWIEŻE</vt:lpstr>
      <vt:lpstr>PIECZYWO, WYROBY PIEKARSKIE</vt:lpstr>
      <vt:lpstr>MROŻONE WARZYWA, OWOCE ORAZ RYB</vt:lpstr>
      <vt:lpstr>JAJA</vt:lpstr>
      <vt:lpstr>Garmażerka</vt:lpstr>
      <vt:lpstr>RAZEM 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2024-11-20T11:39:44Z</dcterms:modified>
</cp:coreProperties>
</file>