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-120" yWindow="-120" windowWidth="20640" windowHeight="11160" tabRatio="500"/>
  </bookViews>
  <sheets>
    <sheet name="zadanie nr 1" sheetId="4" r:id="rId1"/>
    <sheet name="zadanie nr 2 i nr 3" sheetId="1" r:id="rId2"/>
    <sheet name="zadanie nr 4" sheetId="7" r:id="rId3"/>
    <sheet name="zadanie nr 5" sheetId="6" r:id="rId4"/>
    <sheet name="zadanie nr 6" sheetId="9" r:id="rId5"/>
    <sheet name="zadanie nr 7 i nr 8" sheetId="10" r:id="rId6"/>
    <sheet name="zadanie nr 9" sheetId="11" r:id="rId7"/>
    <sheet name="zadanie nr 10" sheetId="5" r:id="rId8"/>
    <sheet name="zadanie nr 11" sheetId="8" r:id="rId9"/>
  </sheets>
  <definedNames>
    <definedName name="_Hlk63856472" localSheetId="4">'zadanie nr 6'!$K$7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5" l="1"/>
  <c r="H8" i="5"/>
  <c r="H9" i="5"/>
  <c r="H10" i="5"/>
  <c r="H11" i="5"/>
  <c r="H12" i="5"/>
  <c r="H13" i="5"/>
  <c r="H14" i="5"/>
  <c r="H15" i="5"/>
  <c r="H16" i="5"/>
  <c r="H17" i="5"/>
  <c r="G7" i="5"/>
  <c r="I7" i="5" s="1"/>
  <c r="G8" i="5"/>
  <c r="I8" i="5" s="1"/>
  <c r="G9" i="5"/>
  <c r="I9" i="5" s="1"/>
  <c r="G10" i="5"/>
  <c r="I10" i="5" s="1"/>
  <c r="G11" i="5"/>
  <c r="I11" i="5" s="1"/>
  <c r="G12" i="5"/>
  <c r="I12" i="5" s="1"/>
  <c r="G13" i="5"/>
  <c r="I13" i="5" s="1"/>
  <c r="G14" i="5"/>
  <c r="I14" i="5" s="1"/>
  <c r="G15" i="5"/>
  <c r="I15" i="5" s="1"/>
  <c r="G16" i="5"/>
  <c r="I16" i="5" s="1"/>
  <c r="G17" i="5"/>
  <c r="I17" i="5" s="1"/>
  <c r="H6" i="5"/>
  <c r="G6" i="5"/>
  <c r="I6" i="5" s="1"/>
  <c r="H10" i="4" l="1"/>
  <c r="G10" i="4"/>
  <c r="I10" i="4" s="1"/>
  <c r="H9" i="4"/>
  <c r="G9" i="4"/>
  <c r="I9" i="4" s="1"/>
  <c r="H8" i="4"/>
  <c r="G8" i="4"/>
  <c r="I8" i="4" s="1"/>
  <c r="H7" i="4"/>
  <c r="G7" i="4"/>
  <c r="I7" i="4" s="1"/>
  <c r="I11" i="4" s="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9" i="11"/>
  <c r="H40" i="11"/>
  <c r="H41" i="11"/>
  <c r="H42" i="11"/>
  <c r="H43" i="11"/>
  <c r="H44" i="11"/>
  <c r="H45" i="11"/>
  <c r="H46" i="11"/>
  <c r="H47" i="11"/>
  <c r="H48" i="11"/>
  <c r="H49" i="11"/>
  <c r="H51" i="11"/>
  <c r="H52" i="11"/>
  <c r="H53" i="11"/>
  <c r="H54" i="11"/>
  <c r="H55" i="11"/>
  <c r="H56" i="11"/>
  <c r="H57" i="11"/>
  <c r="H58" i="11"/>
  <c r="H59" i="11"/>
  <c r="H60" i="11"/>
  <c r="H7" i="11"/>
  <c r="G8" i="11"/>
  <c r="I8" i="11" s="1"/>
  <c r="G9" i="11"/>
  <c r="I9" i="11" s="1"/>
  <c r="G10" i="11"/>
  <c r="I10" i="11" s="1"/>
  <c r="G11" i="11"/>
  <c r="I11" i="11" s="1"/>
  <c r="G12" i="11"/>
  <c r="I12" i="11" s="1"/>
  <c r="G13" i="11"/>
  <c r="I13" i="11" s="1"/>
  <c r="G14" i="11"/>
  <c r="I14" i="11" s="1"/>
  <c r="G15" i="11"/>
  <c r="I15" i="11" s="1"/>
  <c r="G16" i="11"/>
  <c r="I16" i="11" s="1"/>
  <c r="G17" i="11"/>
  <c r="I17" i="11" s="1"/>
  <c r="G18" i="11"/>
  <c r="I18" i="11" s="1"/>
  <c r="G19" i="11"/>
  <c r="I19" i="11" s="1"/>
  <c r="G20" i="11"/>
  <c r="I20" i="11" s="1"/>
  <c r="G21" i="11"/>
  <c r="I21" i="11" s="1"/>
  <c r="G22" i="11"/>
  <c r="I22" i="11" s="1"/>
  <c r="G24" i="11"/>
  <c r="I24" i="11" s="1"/>
  <c r="G25" i="11"/>
  <c r="I25" i="11" s="1"/>
  <c r="G26" i="11"/>
  <c r="I26" i="11" s="1"/>
  <c r="G27" i="11"/>
  <c r="I27" i="11" s="1"/>
  <c r="G28" i="11"/>
  <c r="I28" i="11" s="1"/>
  <c r="G29" i="11"/>
  <c r="I29" i="11" s="1"/>
  <c r="G30" i="11"/>
  <c r="I30" i="11" s="1"/>
  <c r="G31" i="11"/>
  <c r="I31" i="11" s="1"/>
  <c r="G32" i="11"/>
  <c r="I32" i="11" s="1"/>
  <c r="G33" i="11"/>
  <c r="I33" i="11" s="1"/>
  <c r="G34" i="11"/>
  <c r="I34" i="11" s="1"/>
  <c r="G35" i="11"/>
  <c r="I35" i="11" s="1"/>
  <c r="G36" i="11"/>
  <c r="I36" i="11" s="1"/>
  <c r="G37" i="11"/>
  <c r="I37" i="11" s="1"/>
  <c r="G39" i="11"/>
  <c r="I39" i="11" s="1"/>
  <c r="G40" i="11"/>
  <c r="I40" i="11" s="1"/>
  <c r="G41" i="11"/>
  <c r="I41" i="11" s="1"/>
  <c r="G42" i="11"/>
  <c r="I42" i="11" s="1"/>
  <c r="G43" i="11"/>
  <c r="I43" i="11" s="1"/>
  <c r="G44" i="11"/>
  <c r="I44" i="11" s="1"/>
  <c r="G45" i="11"/>
  <c r="I45" i="11" s="1"/>
  <c r="G46" i="11"/>
  <c r="I46" i="11" s="1"/>
  <c r="G47" i="11"/>
  <c r="I47" i="11" s="1"/>
  <c r="G48" i="11"/>
  <c r="I48" i="11" s="1"/>
  <c r="G49" i="11"/>
  <c r="I49" i="11" s="1"/>
  <c r="G51" i="11"/>
  <c r="I51" i="11" s="1"/>
  <c r="G52" i="11"/>
  <c r="I52" i="11" s="1"/>
  <c r="G53" i="11"/>
  <c r="I53" i="11" s="1"/>
  <c r="G54" i="11"/>
  <c r="I54" i="11" s="1"/>
  <c r="G55" i="11"/>
  <c r="I55" i="11" s="1"/>
  <c r="G56" i="11"/>
  <c r="I56" i="11" s="1"/>
  <c r="G57" i="11"/>
  <c r="I57" i="11" s="1"/>
  <c r="G58" i="11"/>
  <c r="I58" i="11" s="1"/>
  <c r="G59" i="11"/>
  <c r="I59" i="11" s="1"/>
  <c r="G60" i="11"/>
  <c r="I60" i="11" s="1"/>
  <c r="G7" i="11"/>
  <c r="I7" i="11" s="1"/>
  <c r="H17" i="10"/>
  <c r="H18" i="10"/>
  <c r="H19" i="10"/>
  <c r="H20" i="10"/>
  <c r="H21" i="10"/>
  <c r="H22" i="10"/>
  <c r="H23" i="10"/>
  <c r="H24" i="10"/>
  <c r="H25" i="10"/>
  <c r="H26" i="10"/>
  <c r="H16" i="10"/>
  <c r="G17" i="10"/>
  <c r="I17" i="10" s="1"/>
  <c r="G18" i="10"/>
  <c r="I18" i="10" s="1"/>
  <c r="G19" i="10"/>
  <c r="I19" i="10" s="1"/>
  <c r="G20" i="10"/>
  <c r="I20" i="10" s="1"/>
  <c r="G21" i="10"/>
  <c r="I21" i="10" s="1"/>
  <c r="G22" i="10"/>
  <c r="I22" i="10" s="1"/>
  <c r="G23" i="10"/>
  <c r="I23" i="10" s="1"/>
  <c r="G24" i="10"/>
  <c r="I24" i="10" s="1"/>
  <c r="G25" i="10"/>
  <c r="I25" i="10" s="1"/>
  <c r="G26" i="10"/>
  <c r="I26" i="10" s="1"/>
  <c r="G16" i="10"/>
  <c r="I16" i="10" s="1"/>
  <c r="I27" i="10" s="1"/>
  <c r="H6" i="10"/>
  <c r="H7" i="10" s="1"/>
  <c r="G6" i="10"/>
  <c r="I6" i="10" s="1"/>
  <c r="I7" i="10" s="1"/>
  <c r="H61" i="11" l="1"/>
  <c r="H27" i="10"/>
  <c r="H11" i="4"/>
  <c r="I61" i="11"/>
  <c r="H7" i="9"/>
  <c r="H8" i="9"/>
  <c r="H9" i="9"/>
  <c r="H10" i="9"/>
  <c r="H11" i="9"/>
  <c r="H12" i="9"/>
  <c r="H13" i="9"/>
  <c r="H14" i="9"/>
  <c r="H15" i="9"/>
  <c r="H16" i="9"/>
  <c r="H17" i="9"/>
  <c r="H18" i="9"/>
  <c r="H6" i="9"/>
  <c r="G7" i="9"/>
  <c r="I7" i="9" s="1"/>
  <c r="G8" i="9"/>
  <c r="I8" i="9" s="1"/>
  <c r="G9" i="9"/>
  <c r="I9" i="9" s="1"/>
  <c r="G10" i="9"/>
  <c r="I10" i="9" s="1"/>
  <c r="G11" i="9"/>
  <c r="I11" i="9" s="1"/>
  <c r="G12" i="9"/>
  <c r="I12" i="9" s="1"/>
  <c r="G13" i="9"/>
  <c r="I13" i="9" s="1"/>
  <c r="G14" i="9"/>
  <c r="I14" i="9" s="1"/>
  <c r="G15" i="9"/>
  <c r="I15" i="9" s="1"/>
  <c r="G16" i="9"/>
  <c r="I16" i="9" s="1"/>
  <c r="G17" i="9"/>
  <c r="I17" i="9" s="1"/>
  <c r="G18" i="9"/>
  <c r="I18" i="9" s="1"/>
  <c r="G6" i="9"/>
  <c r="I6" i="9" s="1"/>
  <c r="H19" i="9" l="1"/>
  <c r="I19" i="9"/>
  <c r="H9" i="8"/>
  <c r="H10" i="8"/>
  <c r="H11" i="8"/>
  <c r="H12" i="8"/>
  <c r="H13" i="8"/>
  <c r="H14" i="8"/>
  <c r="H15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7" i="8"/>
  <c r="G64" i="8"/>
  <c r="I64" i="8" s="1"/>
  <c r="G63" i="8"/>
  <c r="I63" i="8" s="1"/>
  <c r="G9" i="8"/>
  <c r="I9" i="8" s="1"/>
  <c r="G10" i="8"/>
  <c r="I10" i="8" s="1"/>
  <c r="G11" i="8"/>
  <c r="I11" i="8" s="1"/>
  <c r="G12" i="8"/>
  <c r="I12" i="8" s="1"/>
  <c r="G13" i="8"/>
  <c r="I13" i="8" s="1"/>
  <c r="G14" i="8"/>
  <c r="I14" i="8" s="1"/>
  <c r="G15" i="8"/>
  <c r="I15" i="8" s="1"/>
  <c r="G17" i="8"/>
  <c r="I17" i="8" s="1"/>
  <c r="G18" i="8"/>
  <c r="I18" i="8" s="1"/>
  <c r="G19" i="8"/>
  <c r="I19" i="8" s="1"/>
  <c r="G20" i="8"/>
  <c r="I20" i="8" s="1"/>
  <c r="G21" i="8"/>
  <c r="I21" i="8" s="1"/>
  <c r="G22" i="8"/>
  <c r="I22" i="8" s="1"/>
  <c r="G23" i="8"/>
  <c r="I23" i="8" s="1"/>
  <c r="G24" i="8"/>
  <c r="I24" i="8" s="1"/>
  <c r="G25" i="8"/>
  <c r="I25" i="8" s="1"/>
  <c r="G26" i="8"/>
  <c r="I26" i="8" s="1"/>
  <c r="G27" i="8"/>
  <c r="I27" i="8" s="1"/>
  <c r="G28" i="8"/>
  <c r="I28" i="8" s="1"/>
  <c r="G29" i="8"/>
  <c r="I29" i="8" s="1"/>
  <c r="G30" i="8"/>
  <c r="I30" i="8" s="1"/>
  <c r="G31" i="8"/>
  <c r="I31" i="8" s="1"/>
  <c r="G32" i="8"/>
  <c r="I32" i="8" s="1"/>
  <c r="G35" i="8"/>
  <c r="I35" i="8" s="1"/>
  <c r="G36" i="8"/>
  <c r="I36" i="8" s="1"/>
  <c r="G37" i="8"/>
  <c r="I37" i="8" s="1"/>
  <c r="G38" i="8"/>
  <c r="I38" i="8" s="1"/>
  <c r="G39" i="8"/>
  <c r="I39" i="8" s="1"/>
  <c r="G40" i="8"/>
  <c r="I40" i="8" s="1"/>
  <c r="G41" i="8"/>
  <c r="I41" i="8" s="1"/>
  <c r="G42" i="8"/>
  <c r="I42" i="8" s="1"/>
  <c r="G43" i="8"/>
  <c r="I43" i="8" s="1"/>
  <c r="G44" i="8"/>
  <c r="I44" i="8" s="1"/>
  <c r="G45" i="8"/>
  <c r="I45" i="8" s="1"/>
  <c r="G46" i="8"/>
  <c r="I46" i="8" s="1"/>
  <c r="G47" i="8"/>
  <c r="I47" i="8" s="1"/>
  <c r="G48" i="8"/>
  <c r="I48" i="8" s="1"/>
  <c r="G49" i="8"/>
  <c r="I49" i="8" s="1"/>
  <c r="G50" i="8"/>
  <c r="I50" i="8" s="1"/>
  <c r="G51" i="8"/>
  <c r="I51" i="8" s="1"/>
  <c r="G52" i="8"/>
  <c r="I52" i="8" s="1"/>
  <c r="G53" i="8"/>
  <c r="I53" i="8" s="1"/>
  <c r="G54" i="8"/>
  <c r="I54" i="8" s="1"/>
  <c r="G55" i="8"/>
  <c r="I55" i="8" s="1"/>
  <c r="G56" i="8"/>
  <c r="I56" i="8" s="1"/>
  <c r="G57" i="8"/>
  <c r="I57" i="8" s="1"/>
  <c r="G58" i="8"/>
  <c r="I58" i="8" s="1"/>
  <c r="G59" i="8"/>
  <c r="I59" i="8" s="1"/>
  <c r="G60" i="8"/>
  <c r="I60" i="8" s="1"/>
  <c r="G61" i="8"/>
  <c r="I61" i="8" s="1"/>
  <c r="G62" i="8"/>
  <c r="I62" i="8" s="1"/>
  <c r="G65" i="8"/>
  <c r="I65" i="8" s="1"/>
  <c r="G66" i="8"/>
  <c r="I66" i="8" s="1"/>
  <c r="G7" i="8"/>
  <c r="I7" i="8" s="1"/>
  <c r="H10" i="7"/>
  <c r="H11" i="7"/>
  <c r="H12" i="7"/>
  <c r="H13" i="7"/>
  <c r="H14" i="7"/>
  <c r="H15" i="7"/>
  <c r="H16" i="7"/>
  <c r="H17" i="7"/>
  <c r="H18" i="7"/>
  <c r="H19" i="7"/>
  <c r="H9" i="7"/>
  <c r="G10" i="7"/>
  <c r="I10" i="7" s="1"/>
  <c r="G11" i="7"/>
  <c r="I11" i="7" s="1"/>
  <c r="G12" i="7"/>
  <c r="I12" i="7" s="1"/>
  <c r="G13" i="7"/>
  <c r="I13" i="7" s="1"/>
  <c r="G14" i="7"/>
  <c r="I14" i="7" s="1"/>
  <c r="G15" i="7"/>
  <c r="I15" i="7" s="1"/>
  <c r="G16" i="7"/>
  <c r="I16" i="7" s="1"/>
  <c r="G17" i="7"/>
  <c r="I17" i="7" s="1"/>
  <c r="G18" i="7"/>
  <c r="I18" i="7" s="1"/>
  <c r="G19" i="7"/>
  <c r="I19" i="7" s="1"/>
  <c r="G9" i="7"/>
  <c r="I9" i="7" s="1"/>
  <c r="H8" i="6"/>
  <c r="H9" i="6"/>
  <c r="H10" i="6"/>
  <c r="H11" i="6"/>
  <c r="H12" i="6"/>
  <c r="H13" i="6"/>
  <c r="H14" i="6"/>
  <c r="H15" i="6"/>
  <c r="H7" i="6"/>
  <c r="H16" i="6" s="1"/>
  <c r="G8" i="6"/>
  <c r="I8" i="6" s="1"/>
  <c r="G9" i="6"/>
  <c r="I9" i="6" s="1"/>
  <c r="G10" i="6"/>
  <c r="I10" i="6" s="1"/>
  <c r="G11" i="6"/>
  <c r="I11" i="6" s="1"/>
  <c r="G12" i="6"/>
  <c r="I12" i="6" s="1"/>
  <c r="G13" i="6"/>
  <c r="I13" i="6" s="1"/>
  <c r="G14" i="6"/>
  <c r="I14" i="6" s="1"/>
  <c r="G15" i="6"/>
  <c r="I15" i="6" s="1"/>
  <c r="G7" i="6"/>
  <c r="I7" i="6" s="1"/>
  <c r="I16" i="6" l="1"/>
  <c r="I67" i="8"/>
  <c r="H67" i="8"/>
  <c r="H20" i="7"/>
  <c r="I20" i="7"/>
  <c r="H18" i="5"/>
  <c r="I18" i="5"/>
  <c r="H47" i="1" l="1"/>
  <c r="G47" i="1"/>
  <c r="I47" i="1" s="1"/>
  <c r="H46" i="1"/>
  <c r="H48" i="1" s="1"/>
  <c r="G46" i="1"/>
  <c r="I46" i="1" s="1"/>
  <c r="I48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I33" i="1" l="1"/>
  <c r="H33" i="1"/>
</calcChain>
</file>

<file path=xl/sharedStrings.xml><?xml version="1.0" encoding="utf-8"?>
<sst xmlns="http://schemas.openxmlformats.org/spreadsheetml/2006/main" count="720" uniqueCount="258">
  <si>
    <t>Lp.</t>
  </si>
  <si>
    <t>Asortyment</t>
  </si>
  <si>
    <t>Jednostka miary (j.m.)</t>
  </si>
  <si>
    <t>Cement kostny z gentamycyną 1x40g</t>
  </si>
  <si>
    <t>Cement kostny z gentamycyną 2x40g</t>
  </si>
  <si>
    <t>Cement kostny z gentamycyną i clindamycyną 1x40g</t>
  </si>
  <si>
    <t>Zestaw do mieszania próżniowego pojedynczy</t>
  </si>
  <si>
    <t>szt.</t>
  </si>
  <si>
    <t>Stalowy kosz wzmacniający dno panewki dedykowany do panewki antyluksacyjnej cementowej</t>
  </si>
  <si>
    <t>Test oznaczający poziom alfa defensyw do wykrywania około protezowego zakażenia stawów</t>
  </si>
  <si>
    <t>Głowa ceramiczna Biolox Delta 28,32,36 mm</t>
  </si>
  <si>
    <t>Ostrze do wycięcia panewki w zabiegach rewizyjnych oraz ostrze do wycięcia trzpienia w zabiegach rewizyjnych</t>
  </si>
  <si>
    <t>Trzpień bezcementowy, tytanowy, prosty, bezkołnierzowy, uniwersalny, wyposażony w mechanizm stabilitacji derotacyjnej, w minimum 10 rozmiarach. W 1/3 części bliższej napylony porowatą okładziną tytanową. Eurokonus 12/14. Trzpień w wersji standard i high ofset.  Wymagana dostępność: Trzpień tytanowy, anatomiczny z antywersją, pokryty na całej powierzchni hydroksyapatytem, w miń. 9 rozmiarach prawych i lewych.  Dostępność wersji waryzowanej ze zmieniającym się kątem CCD i długością szyjki. Eurokonus 12/14.</t>
  </si>
  <si>
    <t>Głowa bipolarna</t>
  </si>
  <si>
    <t>a</t>
  </si>
  <si>
    <t>b</t>
  </si>
  <si>
    <t>c</t>
  </si>
  <si>
    <t>d</t>
  </si>
  <si>
    <t>e</t>
  </si>
  <si>
    <t>f</t>
  </si>
  <si>
    <t>g</t>
  </si>
  <si>
    <t>Głowa metalowa o średnicy 22,2 i 28 mm</t>
  </si>
  <si>
    <t xml:space="preserve">Szaunkowa ilość </t>
  </si>
  <si>
    <t>Cena netto za         jednoskę   miary      (PLN)</t>
  </si>
  <si>
    <t>Cena brutto za         jednoskę    w           (PLN)</t>
  </si>
  <si>
    <t>Wartość    brutto       (PLN)</t>
  </si>
  <si>
    <t>Nazwa    producenta</t>
  </si>
  <si>
    <t>Nr                   katalogowy</t>
  </si>
  <si>
    <t>Trzpień bezcementowy, przynasadowy, short stem, tytanowy , prosty, dostępny  w minimum 10 rozmiarach w wersji standard oraz High Offset, samocentrujący się w kanale, w części bliższej napylony okładziną  tytanową. Eurokonus 12/14.</t>
  </si>
  <si>
    <t xml:space="preserve">Trzpień do implantacji bezcementowej. Przekrój trzpienia prostokątny – klinowy, w 14 rozmiarach o długościach od 130-197mm. Wykonany ze stopu tytanowego z domieszką niobu wzmagającego biozgodność. Powierzchnia trzpienia o strukturze gąbczastej. Stożek 12/14.
</t>
  </si>
  <si>
    <t>Trzpień modularny o średnicy od 14-28 mm z możliwością blokowania dystalnego. Część krętażowa w sześciu rozmiarach od 55 do 105 mm w wersji cylindrycznej oraz w wersji z rozbudowaną  częścią przynasadową. Trzpień o długości od 120 do 260 mm w wersji prostej i anatomicznej. Łączenie na stożku Morsea za pomocą nakrętki. Eurokonus 12/14</t>
  </si>
  <si>
    <t xml:space="preserve">Trzpień prosty, cementowy, niewymagający centralizera, samocentrujący się w kanale. Dostępny w wersji standardowej w 9 rozmiarach oraz w wersji lateralizowanej w 9 rozmiarach. Powierzchnia trzpienia pokryta podłużnymi rowkami zapewniającymi odpowiednie zakotwiczenie. Kąt CCD stały 135 stopni. Eurokonus 12/14. Wymagana dostępność trzpienia anatomicznego.
</t>
  </si>
  <si>
    <t>Panewka bezcementowa typu press-fitt, powierzchnia panewki szorstka, porowata, pokryta regularnie występującymi uwypukleniami ułatwiającymi pierwotną stabilizację. Panewka w wersji z otworami na śrubę i w wersji bezotworowej</t>
  </si>
  <si>
    <t>Panewka bezcementowa, wkręcana z gwintem na całej powierzchni bocznej</t>
  </si>
  <si>
    <t>Panewka cementowa w wersji standadard i z 10 stopniową inklinacją pod głowę 28 i 32mm</t>
  </si>
  <si>
    <t>Głowa ceramiczna 28 i 32 mm</t>
  </si>
  <si>
    <t>Głowa metalowa o średnicy 36 mm</t>
  </si>
  <si>
    <t>Głowa metalowa o średnicy 32 mm</t>
  </si>
  <si>
    <t>Wkładka polietylenowa do panewki wkręcanej pod głowę 28,32 i 36 mm</t>
  </si>
  <si>
    <t>Sruby i zaślepki panewkowe</t>
  </si>
  <si>
    <t>Ostrza do użyczonego napędu</t>
  </si>
  <si>
    <t>Wkładka polietylenowa do panewki press fit w wersji neutralnej oraz w wersji z kapą antyluksacyjną</t>
  </si>
  <si>
    <t>Wartość    netto       (PLN)</t>
  </si>
  <si>
    <t>h</t>
  </si>
  <si>
    <t>i</t>
  </si>
  <si>
    <t>j</t>
  </si>
  <si>
    <t>( e x f ) + e</t>
  </si>
  <si>
    <t>( d x e )</t>
  </si>
  <si>
    <t>d x g</t>
  </si>
  <si>
    <t>RAZEM</t>
  </si>
  <si>
    <t>Użyczenie instrumentarium wraz z napędem na okres trwania umowy</t>
  </si>
  <si>
    <t>Szafa na implanty na potrzeby bloku operacyjnego</t>
  </si>
  <si>
    <t>Punkt 4 na wcześniejsze zamówienie dosyłany do zabiegu</t>
  </si>
  <si>
    <t>Endoproteza jednoprzedziałowa stawu kolanowego składająca się z elementu udowego, elementu piszczelowego anatomicznego oraz anatomicznej wkładki. Wkładka niezwiązana z elementem piszczelowym ( mobile bearing ). Zestaw ostrzy: oscylacyjne, posuwisto zwrotne oraz półkoliste.</t>
  </si>
  <si>
    <t xml:space="preserve">Endoproteza cementowana, kłykciowa, część udowa z chromokobaltu, anatomiczna w 8 rozmiarach, część piszczelowa tytanowa w 10 rozmiarach, wkładki z polietylenu o zwiększonej odporności na ścieranie, mocowane zatrzaskowo na całym obwodzie w wysokościach 9, 10, 12, 14, 17, 20, 23 mm. Powierzchnia protezy pokryta PMMA - substancją wspomagająca wiązanie cementu kostnego. Proteza umożliwiająca zgięcie kończyny do 155 st. Możliwość śródoperacyjnego wyboru implantu zachowującego więzadło krzyżowe lub tylnostabilizowanego. Instrumentarium w wersji do wyboru, cięcia elementu udowego z jednego przymiaru lub umożliwiające zastosowanie małoinwazyjnej techniki operacyjnej. </t>
  </si>
  <si>
    <t>EK-ZZ/ZP.261.79.D.2021</t>
  </si>
  <si>
    <t>ZADANIE 2: IMPLANTY ORTOPEDYCZNE STAWU BIODROWEGO Z AKCESORIAMI</t>
  </si>
  <si>
    <t>Proteza bezcementowa stawu biodrowego</t>
  </si>
  <si>
    <t>lp.</t>
  </si>
  <si>
    <t>(exf)+e</t>
  </si>
  <si>
    <t>(dxe)</t>
  </si>
  <si>
    <t>dxg</t>
  </si>
  <si>
    <t xml:space="preserve">Gwóźdź śródszpikowy blokowany do kości udowej prosty, d=(9-13)mm, o długości l=(300-520)mm, blokowany czterema wkrętami blokującymi fi 4,5mm, l=100mm  </t>
  </si>
  <si>
    <t>Szt.</t>
  </si>
  <si>
    <t xml:space="preserve">Gwóźdź śródszpikowy blokowany odkolanowo do kości udowej, d=(9-12)mm, o długości l=(150-400)mm, blokowany czterema wkrętami blokującymi fi 4,5mm, l=26-100mm  </t>
  </si>
  <si>
    <t xml:space="preserve">Gwóźdź śródszpikowy blokowany do kości piszczelowej, d=(8-11)mm, o długości l=(180-400)mm, blokowany czterema wkrętami blokującymi fi 4,5mm, l=26-100mm  </t>
  </si>
  <si>
    <t>Śruba zespalająca szyjkowa do DHS i DCS fi 12 lub 12,5mm L , 32mm</t>
  </si>
  <si>
    <t>Śruba kompresyjna szyjkowa do DHS i DCS fi 12 lub 12,5mm L , 32mm</t>
  </si>
  <si>
    <t>Wkręty do kości drobnych i kości korowych różne rozmiary</t>
  </si>
  <si>
    <t>Wkręty blokujące samogwintujące różne rozmiary</t>
  </si>
  <si>
    <t>Wkręty kaniulowane różne rozmiary</t>
  </si>
  <si>
    <t>Druty Kirschnera różne rozmiary</t>
  </si>
  <si>
    <t>Płytki 1/3 rurka  różne rozmiary</t>
  </si>
  <si>
    <r>
      <t>Płytka ustalająca DHS kąt 135</t>
    </r>
    <r>
      <rPr>
        <vertAlign val="superscript"/>
        <sz val="12"/>
        <color rgb="FF000000"/>
        <rFont val="Calibri"/>
        <family val="2"/>
        <charset val="238"/>
        <scheme val="minor"/>
      </rPr>
      <t xml:space="preserve">0 </t>
    </r>
    <r>
      <rPr>
        <sz val="12"/>
        <color rgb="FF000000"/>
        <rFont val="Calibri"/>
        <family val="2"/>
        <charset val="238"/>
        <scheme val="minor"/>
      </rPr>
      <t>– 140</t>
    </r>
    <r>
      <rPr>
        <vertAlign val="superscript"/>
        <sz val="12"/>
        <color rgb="FF000000"/>
        <rFont val="Calibri"/>
        <family val="2"/>
        <charset val="238"/>
        <scheme val="minor"/>
      </rPr>
      <t xml:space="preserve">0 </t>
    </r>
    <r>
      <rPr>
        <sz val="12"/>
        <color rgb="FF000000"/>
        <rFont val="Calibri"/>
        <family val="2"/>
        <charset val="238"/>
        <scheme val="minor"/>
      </rPr>
      <t>w rozmiarach od 4-otworowych do 16 otworowych</t>
    </r>
  </si>
  <si>
    <r>
      <t>Płytka ustalająca DCS kąt  95</t>
    </r>
    <r>
      <rPr>
        <vertAlign val="superscript"/>
        <sz val="12"/>
        <color rgb="FF000000"/>
        <rFont val="Calibri"/>
        <family val="2"/>
        <charset val="238"/>
        <scheme val="minor"/>
      </rPr>
      <t xml:space="preserve">0  </t>
    </r>
    <r>
      <rPr>
        <sz val="12"/>
        <color rgb="FF000000"/>
        <rFont val="Calibri"/>
        <family val="2"/>
        <charset val="238"/>
        <scheme val="minor"/>
      </rPr>
      <t>w rozmiarach od 4-otworowych do 16 otworowych</t>
    </r>
  </si>
  <si>
    <t>ZADANIE 10: GWOŹDZIE ŚRÓDSZPIKOWE</t>
  </si>
  <si>
    <t xml:space="preserve">Trzpień bezcementowy </t>
  </si>
  <si>
    <t xml:space="preserve">Element proksymalny  (body) </t>
  </si>
  <si>
    <t>Wkładka do body odwróconego</t>
  </si>
  <si>
    <t>Glenosfera</t>
  </si>
  <si>
    <t xml:space="preserve">Łącznik   </t>
  </si>
  <si>
    <t xml:space="preserve">Panewka </t>
  </si>
  <si>
    <t>Śruby (po 2 szt. do panewki)</t>
  </si>
  <si>
    <t xml:space="preserve">Ewentualnie: przedłużenie +9 mm </t>
  </si>
  <si>
    <t>Opcjonalnie: wkładka do body odwróconego lateralizowana</t>
  </si>
  <si>
    <t>Razem</t>
  </si>
  <si>
    <t>ZADANIE 5: SYSTEM CAŁKOWITY ODWRÓCONY STAWU RAMIENNEGO (REVERSE)</t>
  </si>
  <si>
    <t>szt..</t>
  </si>
  <si>
    <t>Panewka sferyczna typu press-fit, pokryta porowatym tytanem i hydroksyapatytem, otwory zaślepione fabrycznie (z możliwością wykręcania zaślepek na wypadek potrzeby wkręcenia śruby), w rozmiarach 44-72mm (skok co 2mm).</t>
  </si>
  <si>
    <t>Panewka sferyczna, wkręcana, z gwintem na obwodzie, pokryta porowatym tytanem i hydroksyapatytem, otwory zaślepione fabrycznie (z możliwością wykręcania zaślepek na wypadek potrzeby wkręcenia śruby), w rozmiarach 44-62mm (skok co 2mm).</t>
  </si>
  <si>
    <t>Panewka sferyczna, bezcementowa, ze stopu tytanu, wytworzona w technologii trabecular 3D – nieklejone elementy otwory zaślepione fabrycznie, w rozmiarach średnicy zewnętrznej od 44 do 76 mm (skok co 2mm).</t>
  </si>
  <si>
    <t>Głowy metalowe 12/14 o średnicy 28-32 mm, w sześciu długościach każda (S, M, L, XL, XXL, XXXL)</t>
  </si>
  <si>
    <t>Wkładka polietylenowa wykonana z polietylenu cross-linked, okapowa lub bezokapowa, otoczona metalowym paskiem wykonanym ze stopu tytanu, wkładka fiksowana konikalnie, wyposażona w centralny stabilizator ułatwiający odpowiednie osadzenie wkładki w panewce, o średnicach wewnętrznych 28-32mm</t>
  </si>
  <si>
    <t>Wkładka dwumobilna PE pod głowy 22 i 28mm</t>
  </si>
  <si>
    <t>Wkładka metalowa do wkładki polietylenowej dwumobilnej w rozmiarze 40, 42 mm</t>
  </si>
  <si>
    <t>Śruby 20-60mm</t>
  </si>
  <si>
    <r>
      <t>Trzpień wykonany ze stopu tytanu, napylony hydroksyapatytem o grubości 55um, w rzucie czołowym łuk, w rzucie bocznym V, bezkołnierzowy, w 11 rozmiarach, nieanatomiczny, stożek 12/14, dwie dostępne wersje CCD134</t>
    </r>
    <r>
      <rPr>
        <vertAlign val="superscript"/>
        <sz val="9"/>
        <color rgb="FF000000"/>
        <rFont val="Calibri"/>
        <family val="2"/>
        <charset val="238"/>
        <scheme val="minor"/>
      </rPr>
      <t xml:space="preserve">0 </t>
    </r>
    <r>
      <rPr>
        <sz val="9"/>
        <color rgb="FF000000"/>
        <rFont val="Calibri"/>
        <family val="2"/>
        <charset val="238"/>
        <scheme val="minor"/>
      </rPr>
      <t>(standard) i 131</t>
    </r>
    <r>
      <rPr>
        <vertAlign val="superscript"/>
        <sz val="9"/>
        <color rgb="FF000000"/>
        <rFont val="Calibri"/>
        <family val="2"/>
        <charset val="238"/>
        <scheme val="minor"/>
      </rPr>
      <t xml:space="preserve">0 </t>
    </r>
    <r>
      <rPr>
        <sz val="9"/>
        <color rgb="FF000000"/>
        <rFont val="Calibri"/>
        <family val="2"/>
        <charset val="238"/>
        <scheme val="minor"/>
      </rPr>
      <t>(lateralizowana); istnieje opcja modularna w 10 rozmiarach trzpieni i 12 rozmiarach szyjek lub opcjonalnie.</t>
    </r>
  </si>
  <si>
    <r>
      <t>Trzpień w wersji „krótki trzpień”, wykonany ze stopu tytanu, prosty, zwężający się dystalnie, szeroki w części kielichowej (samocentrujący się w kanale), w części bliższej napylony porowatym tytanem, w części dalszej piaskowany, dwie dostępne wersje CCD 134</t>
    </r>
    <r>
      <rPr>
        <vertAlign val="superscript"/>
        <sz val="9"/>
        <color rgb="FF000000"/>
        <rFont val="Calibri"/>
        <family val="2"/>
        <charset val="238"/>
        <scheme val="minor"/>
      </rPr>
      <t xml:space="preserve">0  </t>
    </r>
    <r>
      <rPr>
        <sz val="9"/>
        <color rgb="FF000000"/>
        <rFont val="Calibri"/>
        <family val="2"/>
        <charset val="238"/>
        <scheme val="minor"/>
      </rPr>
      <t>(standard) i 131</t>
    </r>
    <r>
      <rPr>
        <vertAlign val="superscript"/>
        <sz val="9"/>
        <color rgb="FF000000"/>
        <rFont val="Calibri"/>
        <family val="2"/>
        <charset val="238"/>
        <scheme val="minor"/>
      </rPr>
      <t xml:space="preserve">0 </t>
    </r>
    <r>
      <rPr>
        <sz val="9"/>
        <color rgb="FF000000"/>
        <rFont val="Calibri"/>
        <family val="2"/>
        <charset val="238"/>
        <scheme val="minor"/>
      </rPr>
      <t>(lateralizowana), w 12 rozmiarach, stożek 12/14; istnieje opcja modularna w 12 rozmiarach trzpieni i 12 rozmiarach szyjek.</t>
    </r>
  </si>
  <si>
    <r>
      <t>Trzpień rewizyjny wykonany ze stopu tytanu, o nachyleniu 4</t>
    </r>
    <r>
      <rPr>
        <vertAlign val="superscript"/>
        <sz val="9"/>
        <color rgb="FF000000"/>
        <rFont val="Calibri"/>
        <family val="2"/>
        <charset val="238"/>
        <scheme val="minor"/>
      </rPr>
      <t xml:space="preserve">0 </t>
    </r>
    <r>
      <rPr>
        <sz val="9"/>
        <color rgb="FF000000"/>
        <rFont val="Calibri"/>
        <family val="2"/>
        <charset val="238"/>
        <scheme val="minor"/>
      </rPr>
      <t>, w kształcie stożkowym, mocowany press-fitowo w części diaphysialnej kanału kości udowej, w długościach 14 i 20 cm, w przekrojach 14-24mm; część proksymalna wykonana ze stopu tytanowego, pokryta porowatą okładizną tytanową i napylona hydroksyapatytem, w długościach 50-110mm, ze zmiennym off-setem, część proksymalna łączona z częścią dystalną za pomocą śruby.</t>
    </r>
  </si>
  <si>
    <t>ZADANIE 4: PROTEZA BEZCEMENTOWA STAWU BIODROWEGO</t>
  </si>
  <si>
    <t>KOLANO</t>
  </si>
  <si>
    <t>Implant Biokompozytowy lub PEEK do stabilizacji stożka rotatorów METODA BEZWĘZŁOWA, implant wkręcany o średnicy 4,75 lub 5,5mm z tytanowym lub PEEKowskim początkiem do mocowania przeszczepu. Założony na jednorazowy wkrętak ze znacznikiem pozwalającymi na pełną kontrolę i ocenę prawidłowego założenia implantu. Implant umożliwia śródoperacyjną możliwość kontroli napięcia przeszczepu</t>
  </si>
  <si>
    <t>Igły do szycia  zerwanego więzadła wewnątrz stawu z ostrym czubkiem oraz z wcięciem pod czubkiem igły pozwalającym na bezpieczne przeszycie nici przez nawet grube tkanki bez uszkodzenia nici.</t>
  </si>
  <si>
    <t xml:space="preserve">Taśma wykonane z ultra mocnego materiału szewnego niewchłaniane o min. szerokości 2 mm. przeznaczone do augmentacji i szycia stożka rotatorów, niestabilności stawów barkowo-obojczykowych i stawów skokowych oraz wzmocnienia ACL Taśmy zakończone typową nicią chirurgiczna grubości min.#2  umożliwiającą wykorzystanie jej kotwicami bezwęzłowymi. Długość części wzmocnionej 7’’ dł całkowita 30’’. Dostępna w minimum 2 kolorach  sterylna </t>
  </si>
  <si>
    <t xml:space="preserve">Taśma wykonane z ultra mocnego materiału szewnego niewchłaniane o min. szerokości 2 mm. przeznaczone do augmentacji i szycia stożka rotatorów, niestabilności stawów barkowo-obojczykowych i stawów skokowych oraz wzmocnienia ACL Taśmy zakończone typową nicią chirurgiczna grubości min.#2  umożliwiającą wykorzystanie jej kotwicami bezwęzłowymi. Długość części wzmocnionej 36’’ dł całkowita54’’. sterylna </t>
  </si>
  <si>
    <t>Drut wiercący do przygotowania kanału piszczelowego o średnicy 3,5mm</t>
  </si>
  <si>
    <t>Implant niewchłanialny, nić o dwurodzajowej strukturze, polietylenowych włókien wewnętrznych i pleciony poliestrowych włókien zewnętrznych jednokolorowy zakończony pętla . Implant o długości min 70cm i grubości według USP 2 sterylne Nic dostępna w minimum 2 kolorach</t>
  </si>
  <si>
    <t>ACL</t>
  </si>
  <si>
    <t>Implant niewchłanialny wykonany z PEEK do mocowania piszczelowego składający się z kołka rozporowego z licznymi wypustkami mocujacymi  oraz śruby pakowanych razem- zestaw sterylny  Dostępny w rozmiarach śrwednica 7-10mm co 1mm</t>
  </si>
  <si>
    <t>Guzik do mocowania piszczelowego wypukły tytanowy w trzech rozmiarach średnicy zewnętrznej 11mm,14mm i 20mm oraz odpowiednio w średnicach wewnętrznych 4,7,9. gózik z nacięciem podłużnym umożliwiającym założenie pętli oraz dwoma otworami na przeprowadzenie nici . Zapakowany sterylnie pojedynczo.</t>
  </si>
  <si>
    <t>Drut prowadzący 2,4mm do piszczeli</t>
  </si>
  <si>
    <t>Igła do przeszycia łakotki i ACL w technice Internal Brace lub innych tkanek miekkich z ostrym czubkiem oraz z wcięciem pod czubkiem igły pozwalającym na bezpieczne przeszycie nici przez nawet grube tkanki bez uszkodzenia nici.</t>
  </si>
  <si>
    <t>BARK</t>
  </si>
  <si>
    <t>AC Joint (w skład zestawu wchodzi 2x płytka 2xtaśma i petla)</t>
  </si>
  <si>
    <t>Płytka tytanowa w krztałcie prostokąta z dwoma otworami otwartymi w celu łatwiejszego wprowadzenia nici</t>
  </si>
  <si>
    <t xml:space="preserve">Taśma do szycia stożka rotatorów szerokość 2mm dostępna w dwóch kolorach niebieskim i biało czarnym </t>
  </si>
  <si>
    <t>Taśma do szycia stożka rotatorów szerokość 2mm dostępna w dwóch kolorach niebieskim i biało czarnym</t>
  </si>
  <si>
    <t xml:space="preserve">Drut nitynolowy do przeciągnięcia taśm jednorazowy sterylny </t>
  </si>
  <si>
    <t>Implanty do artroskopii Barku</t>
  </si>
  <si>
    <t>Implant w wersji  Biokompozytowej  oraz  PEEK do stabilizacji niestabilności stawu barkowego, implant wbijany o średnicy 2,9mmx15,5mm ,  3,5mm x19,5mm oraz 4,5mm x 24mm  . Założony na jednorazowy podajnik ze znacznikiem pozwalającymi na pełną kontrolę i ocenę prawidłowego założenia implantu. Implant umożliwia śródoperacyjną kontrolę napięcia przeszczepu.</t>
  </si>
  <si>
    <t>Implant Biokompozytowy lub PEEK do stabilizacji stożka rotatorów METODA BEZWĘZŁOWA, implant wkręcany o  średnicy , 3,5mm 4,75 lub 5,5mm z tytanowym lub PEEKowskim początkiem do mocowania przeszczepu. Założony na jednorazowy wkrętak ze znacznikiem pozwalającymi na pełną kontrolę i ocenę prawidłowego założenia implantu. Implant umożliwia śródoperacyjną kontrolę napięcia przeszczepu</t>
  </si>
  <si>
    <t>Narzędzie do przeszycia tkanek miękkich o kacie wygięcia  45° prawy /lewy z pętla nitynolową wewnątrz umożliwiającą przeciągnięcie nici. Narzędzie jednorazowe sterylne.</t>
  </si>
  <si>
    <t xml:space="preserve">Implant niewchłaniany tytanowy, wkręt gwintowany na całej długości, o średnicy 5,5mm, 5mm i 4,5mmx. Wkręt z dwoma nićmi niewchłanianymi o grubości USP 2, w różnych kolorach, o dwurodzajowej strukturze, polietylenowych włókien wewnętrznych i plecionych poliestrowych włókien zewnętrznych. Zestaw wkręt z nićmi na podajniku. Podajnik z znacznikami oznaczającymi optymalną głębokość zakotwiczenia implantu. Separacja podajnika od wkrętu samoistna po zwolnieniu nici. Sterylny dostępne w wersji z igłami i bez </t>
  </si>
  <si>
    <t xml:space="preserve"> Kotwica miękka nitkowa o średnicy  1.6 mm z nicią niewchłanianą o grubości USP 2, o dwurodzajowej strukturze, polietylenowych włókien wewnętrznych i plecionych poliestrowych włókien zewnętrznych. Zestaw   z nićmi na podajniku. Podajnik z znacznikami oznaczającymi optymalną głębokość zakotwiczenia implantu. Separacja podajnika od implantu samoistna po zwolnieniu nici.</t>
  </si>
  <si>
    <t>Kotwica miękka nitkowa o średnicy  1.6 mm z 2 nićmi niewchłanianymi o grubości USP 2, o dwurodzajowej strukturze, polietylenowych włókien wewnętrznych i plecionych poliestrowych włókien zewnętrznych. Zestaw   z nićmi na podajniku. Podajnik z znacznikami oznaczającymi optymalną głębokość zakotwiczenia implantu. Separacja podajnika od implantu samoistna po zwolnieniu nici.</t>
  </si>
  <si>
    <t>Kotwica miękka nitkowa o średnicy  1.6 mm z niewchłanianą taśma o szerokości 1,3mm. Zestaw   z taśmą i na podajniku. Podajnik z znacznikami oznaczającymi optymalną głębokość zakotwiczenia implantu. Separacja podajnika od implantu samoistna po zwolnieniu nici.</t>
  </si>
  <si>
    <t xml:space="preserve">Wiertło do kotwicy miękkiej – sterylne </t>
  </si>
  <si>
    <t>Mikro SutureLasso z pętlą nitynolową, proste, małe zakrzywienie, duże zakrzywienie - typ do wyboru z katalogu</t>
  </si>
  <si>
    <t>Jenorazowy zestaw do operacji zespołu cieśni nadgarstka z użyciem wielorazowej optyki endoskopowej  2,9mm i dylatatorów 4,8mm, 6,8mm</t>
  </si>
  <si>
    <r>
      <t xml:space="preserve">Pętla do podciągania przeszczepu (bez guzika) </t>
    </r>
    <r>
      <rPr>
        <sz val="12"/>
        <color rgb="FF000000"/>
        <rFont val="Calibri"/>
        <family val="2"/>
        <charset val="238"/>
        <scheme val="minor"/>
      </rPr>
      <t>Pętlą z możliwością zmniejszania  długości za pomocą lejców – fiksacja przeszczepu w kanale. Możliwość podciągnięcia  przeszczepu w lini ciągniętego przeszczepu Implant w wersji sterylnej pakowany pojedyńczo.</t>
    </r>
  </si>
  <si>
    <t xml:space="preserve">Drut celowniczy do śrub interferencyjnych biowchłanialnych. Sterylny. </t>
  </si>
  <si>
    <t>Specjalistyczny szew wzmacniany włóknami poliamidowymi. Grubość USP2. Nić-pętla z prostą igłą</t>
  </si>
  <si>
    <t>Zestaw do augmentacji taśmy zabezpieczającej przy rekonstrukcji więzadła strzałkowo-skokowego przedniego zawierający: kotwica biokompozytowa 3.5mm z taśmą #2 FiberTape, kotwica biokompozytowa 4.75mm, prowadnik 1.35mm, wiertło kaniulowane 2.7 mm, gwintownik do kotwicy 3.5 mm,  wiertło 3.4mm, gwintownik do kotwicy 4.75mm</t>
  </si>
  <si>
    <t>Tytanowe śruby typu "snap-off", średnica 2 mm (długości od 10 do 14 mm), średnica 3,0 mm (długości od 13 do 19 mm), ze specjalnym adaptarem typu AO do trzymania i wkręcania śruby</t>
  </si>
  <si>
    <t>Klamra stalowa do osteotomii, szerokość 8 i 10 mm (głębokość wprowadzenia 10,5mm)</t>
  </si>
  <si>
    <t>Implant do rekonstrukcji więzozrostu piszczelowo-strzałkowego - dwie płytki tytanowe (strona przyśrodkowa 3,5mmx10mm, strona boczna 6,5mm) połączone samozaciskową pętlą polietylenową, nić typu FiberWire #5, zestaw sterylny zawiera wiertło kaniulowane 3,5mm, celownik, drut prowadzący</t>
  </si>
  <si>
    <t>Kotwica tytanowa 2,4mm x 7,5mm, nić typu #2-0 FiberWire, implanty na jednorazowym aplikatorze</t>
  </si>
  <si>
    <t>Kotwica tytanowa 3,5mm x 10mm, 3,5mm x 12,1mm, nić typu FiberWire, implanty na jednorazowym aplikatorze</t>
  </si>
  <si>
    <t>Kotwica tytanowa 2,2 mm x 4 mm, nić typu #4-0 lub #2-0 FiberWire, implant na jednorazowym aplikatorze</t>
  </si>
  <si>
    <t>Kotwica tytanowa 2,7 mm x 7 mm, nić typu #2-0 FiberWire, implant na jednorazowym aplikatorze</t>
  </si>
  <si>
    <t>Kotwica bezwęzłowa 2,5mm X 8mm, dostępna z materiału PEEK i PLLA</t>
  </si>
  <si>
    <t xml:space="preserve">Substytut kości - opakowanie 16cm3, zamknięty system mieszania składników w jednej strzykawce </t>
  </si>
  <si>
    <t>INTERNAL BRACE ACL- PODSZYCIE ZERWANEGO ACL</t>
  </si>
  <si>
    <t>Zestaw do MPFL składjacy się z : Przymiaru udowego przeziernego ze znacznikami rentgenowskimi - w celu znalezienia osi obrotu ; 2 x Implanty Biokompozytowe. Implant zbudowany w 30 % z dwufosforanu wapnia i w 70% z PLDLA, implant wkręcany srednicy 4,75 PEEKowskim poczatkiem  w kszt.ałcie oczka do przeprowadzenia  przeszczepu. Załozony na jednorazowy wkrętak ze znacznikiem pozwalającymi na pełną kontrolę i ocenę prawidłowego założenia implantu. Implant umożliwia śródoperacyjną możliwość kontroli napięcia przeszczepu. Śryba interferencyjna Biokompozytowa o średnicy 6mm</t>
  </si>
  <si>
    <t xml:space="preserve">System do rekonstrukcji więzadła przedniego oparty na fiksacji korówkowej za pomocą  podłużnej płytki.  Płytka z  2 otworami wykonana ze stopu tytanu o kszt.ałcie prostokąta z zaokrąglonymi bokami o dł. 12mm szerokość 3,5mm stale połączona z pętlą z nici niewchłanialnej dł. min 50mm pozwalającą na zawieszenie przeszczepu w kanale udowym bądź piszczelowym oraz z nici do przeciągnięcia implantu na zewnętrzną korówkę. Pętlą do podciągnięcia przeszczepu z możliwością zmniejszania  długości pętli za pomocą lejców – fiksacja przeszczepu w kanale. Możliwość podciągnięcia  przeszczepu w lini ciągniętego przeszczepu Implant w wersji sterylnej pakowany pojedyńczo. Implant dostarczany w jednym opakowaniu z drutem wiercącym –z miarką </t>
  </si>
  <si>
    <t>System do rekonstrukcji więzadła przedniego oparty na fiksacji korówkowej za pomocą  podłużnej płytki.  Płytka z  2 otworami wykonana ze stopu tytanu o kszt.ałcie prostokata z zaokrąglonymi bokami o dł 12mm szerokość 3,5mm stale połączona z pętlą z nici niewchłanialnej  dł min 50mm pozwalającą na zawieszenie przeszczepu w kanale udowym badż piszczelowym oraz z nici do przeciągnięcia implantu na zewnętrzną korówkę. Pętlą do podciagnięcia przeszczepu z możliwością zmniejszania  długości pętli za pomocą lejców – fiksacja przeszczepu w kanale. Możliwość podciągnięcia  przeszczepu w lini ciągniętego przeszczepu Implant w wersji sterylnej pakowany pojedyńczo.</t>
  </si>
  <si>
    <t xml:space="preserve">Zestaw jednorazowy do kotwic miękkich sterylny zawierający prowadnicę prostą/zakrzywiona  wraz z obturatorem  oraz wiertło szt.ywne/giętkie </t>
  </si>
  <si>
    <t>Implant tytanowy w kszt.ałcie stożka do stabilizacji stawu podskokowego, średnica 7-12mm, długość 12-16 mm</t>
  </si>
  <si>
    <t>System do rekonstrukcji więzadła przedniego ACL i tylnego PCL  oparty na  śrubach Biokompozytowych.  Implant zbudowany w 30 % z dwufosforanu wapnia i w 70% z PLDLA. Śruba o konikalnym kszt.ałcie ułatwiającym wprowadenie z miekkim gwintem na całej długości. Implanty w rozmiarach od 6-10mm dł 23mm, 8-12mm dł 28mm oraz 9-12mm dł 35mm. W celu łatwiejszego i precyzyjniejszego wprowadzania gniazdo śruby stożkowe sześcioramienne. Implant w wersji sterylnej, pakowany pojedyńczo.</t>
  </si>
  <si>
    <t>Guzik rewizyjny do części udowej - udowy tytanowy w rozmiarze 5x20 . ACL technika typu  ALL INSIDE</t>
  </si>
  <si>
    <t>Drut wiercący o średnicy 3,5mm z łamanym końcem, pozwalającym na wiercenie kanałów w systemie retro. Druty do wiercenia kanałów retro o śr. Od 6mm, do 13 mm co, 0,5mm. Drut sterylny.</t>
  </si>
  <si>
    <t>SZYCIE ŁĄKOTKI</t>
  </si>
  <si>
    <r>
      <rPr>
        <b/>
        <sz val="12"/>
        <color theme="1"/>
        <rFont val="Calibri"/>
        <family val="2"/>
        <charset val="238"/>
        <scheme val="minor"/>
      </rPr>
      <t>System szycia łąkotek  all – inside.</t>
    </r>
    <r>
      <rPr>
        <sz val="12"/>
        <color theme="1"/>
        <rFont val="Calibri"/>
        <family val="2"/>
        <charset val="238"/>
        <scheme val="minor"/>
      </rPr>
      <t xml:space="preserve"> System zbudowany z dwóch implantów wykonanych z PEEK połączonych ze sobą nierozpuszczalna nicią 2-0. Implanty założone na dwie igły do przebicia łąkotki. Igły z implantami znajdują się  w jednym ergonomiczne narzędziu umożliwiające założenie implantów bez wyciągania  z kolana.</t>
    </r>
  </si>
  <si>
    <r>
      <rPr>
        <b/>
        <sz val="12"/>
        <color theme="1"/>
        <rFont val="Calibri"/>
        <family val="2"/>
        <charset val="238"/>
        <scheme val="minor"/>
      </rPr>
      <t>System szycia łąkotek   inside –outside.</t>
    </r>
    <r>
      <rPr>
        <sz val="12"/>
        <color theme="1"/>
        <rFont val="Calibri"/>
        <family val="2"/>
        <charset val="238"/>
        <scheme val="minor"/>
      </rPr>
      <t xml:space="preserve"> System zaopatrzony w  prowadnice oraz igłę nitynolową z oczkiem – jednorazowy STERYLNY zestaw umożliwia założenie kilku szwów łąkotki u jednego pacjenta</t>
    </r>
  </si>
  <si>
    <t>Implant niewchłaniany tytanowy, wkręt gwintowany na całej długości, o średnicy 2,8mm i długości 11,7mm. Rdzeń implantu zwiększający swoją średnicę wraz z odległością od czubka penetrującego. Mocowanie implantu bez potrzeby dodatkowego nawiercania. Implant z jedną nitką #2, sterylny.</t>
  </si>
  <si>
    <t>Tytanowe śruby Herberta, kaniulowane z podwójnym gwintem, cześć gwintowana stanowi 30% długości śruby, śruby dostępne w opakowaniach sterylnych i niesterylnych: - średnica 2,5mm (długość 8-34mm), - średnica 3,0mm (długość 10-36mm)</t>
  </si>
  <si>
    <t>Tytanowe śruby Herberta, kaniulowane, z podwójnym gwintem, śruby dostępne w opakowaniach sterylnych i niesterylnych - średnica 4,3mm (długość 14-50mm, skok co 2mm), - średnica 4,3mm (długość 55-80mm, skok co 5mm), - średnica 6,5mm (długość 30-120mm, skok co 5mm), dostępne śruby z gwintem o długości 18 i 28mm,</t>
  </si>
  <si>
    <t>Tytanowe śruby kompresyjne, kaniulowane, bez głowy, gwint na całej długości śruby: - średnica 2,5mm (długość 8-30mm),  - średnica 3,5mm (długość12-34mm),  - średnica 4,0mm (długość16-50mm)</t>
  </si>
  <si>
    <t>System do małoinwazyjnego szycia ścięgna piętowego. Zestaw sterylny zawierający: - nić chirurgiczna typu #2 FiberWire, długość 97cm - 6 szt.; - nić chirurgiczna typu #2 FiberWire z pętlą, długość 102cm - 2 szt.; - igła z pętlą, średnica 1,6 mm - 2 szt.; - zestaw do zastosowania z wielorazowym Instrumentarium użyczonym przez Wykonawcę</t>
  </si>
  <si>
    <t>ZADANIE 11: WSZCZEPY ORTOPEDYCZNE - KOLANO, BARK</t>
  </si>
  <si>
    <t>kpl.</t>
  </si>
  <si>
    <t>Cement kostny 1x40g</t>
  </si>
  <si>
    <t>Trzpień piszczelowy, tytanowy, dł. 100, 150 mm</t>
  </si>
  <si>
    <t>Podkładka rewizyjna, połowicza piszczelowa, tytanowa</t>
  </si>
  <si>
    <t xml:space="preserve">Część anatomiczna- prawa, lewa w wersji z wycięciem tylnego więzadła krzyżowego i tylną stabilizacją lub półzwiązana, wykonana ze stopu CoCr lub ZrNb dla młodszych lub uczulonych na metal pacjentów, dostępna w co najmniej 8 rozmiarach dla każdej ze stron </t>
  </si>
  <si>
    <t>Cześć piszczelowa anatomiczna –prawa, lewa zapewniająca lepsze pokrycie płaszczyzny plateanu piszczelowego, tytanowa, gładko polerowana, bez otworów dla zmniejszenia zużycia i wydzielania do organizmu polietylenu, z mechanizmem zatrzaskowym dla wkładki polietylenowej, umożliwiająca przymocowanie podkładek śrubami dostępnymi w co najmniej 8 rozmiarach, dla każdej ze stron.</t>
  </si>
  <si>
    <t xml:space="preserve">Wkładka polietylenowa – uniwersalna, półzwiązana lub z tylną stabilizacją, dostępna w 8 grubościach dla każdego rozmiaru tacy piszczelowej. Sterylizowana w Eto. </t>
  </si>
  <si>
    <t>Trzpień udowy lub piszczelowy śródszpikowy, tytanowy o dł. do 120, 160 lub 220mm</t>
  </si>
  <si>
    <t>Łącznik zmieniający oś trzpienia lub kąt względem implantu, tytanowy</t>
  </si>
  <si>
    <t xml:space="preserve">Podkładki udowe tytanowe, dystalne, tylne i łączone „L” </t>
  </si>
  <si>
    <t>Podkładki piszczelowe tytanowe proste, klinowe i całościowe</t>
  </si>
  <si>
    <t>Cement kostny z antybiotykiem 40g</t>
  </si>
  <si>
    <t>Piny stalowe</t>
  </si>
  <si>
    <t>Endoproteza stawu kolanowego z zachowaniem lub z wycięciem PCL. Część udowa anatomiczna lewa/prawa z wbudowaną 3 stopniową zewnętrzną rotacją, dostępna w 8 rozmiarach dla każdej ze stron, wykonana ze stopu CoCr lub wykonana z metalu Zr, którego zewnętrzna warstwa jest przekszt.ałcona w ceramikę – przeznaczona dla pacjentów uczulonych na metal. Taca piszczelowa tytanowa, anatomiczna lewa/prawa, dostępna w 8 rozmiarach dla każdej ze stron, gładko polerowana ze specjalnym mechanizmem zatrzaskowym. Wkładka polietylenowa, uniwersalna o grubościach: 9, 11, 13, 15, 18 i 21mm, sterylizowana Eto. Możliwość rozbudowy protezy o elementy rewizyjne – trzpienie oraz podkładki piszczelowe. Ostrza do napędów do każdej endoprotezy.</t>
  </si>
  <si>
    <t>ZADANIE 6: ENDOPROTEZA STAWU KOLANOWEGO</t>
  </si>
  <si>
    <t>ZAMAWIAJĄCY:</t>
  </si>
  <si>
    <t>WYKONAWCA:</t>
  </si>
  <si>
    <t>ZADANIE 3: IMPLANTY ORTOPEDYCZNE STAWU KOLANOWEGO</t>
  </si>
  <si>
    <t>Kpl.</t>
  </si>
  <si>
    <t>Endoproteza jednoprzedziałowa stawu kolanowego.Część udowa asymetryczna wykonana ze stopu CoCr lub stopu ZrNb, posiadająca dwa pegi stabilizujące, dostępna w minimum siedmiu rozmiarach; taca piszczelowa asymetryczna, tytanowa, posiadająca płetwę oraz dwa pegi stabilizujące, dostępna w minimum sześciu rozmiarach; wkładka polietylenowa asymetryczna dostępna w minimum czterech grubościach (8, 9, 10, 11mm). Ostrza do napędów do każdej endoprotezy</t>
  </si>
  <si>
    <t xml:space="preserve">ZADANIE 7: ENDOPROTEZA JEDNOPRZEDZIAŁOWA STAWU KOLANOWEGO </t>
  </si>
  <si>
    <t>Podłużna płytka typu Endobutton</t>
  </si>
  <si>
    <t>Endobutton wydłużony 20mm</t>
  </si>
  <si>
    <t>Endobutton bez pętli</t>
  </si>
  <si>
    <t xml:space="preserve">Biowchłanialna śruba </t>
  </si>
  <si>
    <t>Drut kierunkowy, wiercący</t>
  </si>
  <si>
    <t>Wiertło kaniulowane</t>
  </si>
  <si>
    <t>Drut kierunkowy do śrub</t>
  </si>
  <si>
    <t>Opk</t>
  </si>
  <si>
    <t>Kołek rozporowy</t>
  </si>
  <si>
    <t>System dwóch podłużnych implantów</t>
  </si>
  <si>
    <t>System dwóch podwójnych implantów typu  TWINFIX ultra 5,5mm</t>
  </si>
  <si>
    <t>System dwóch podłużnych implantów typu TWINFIX TI ultra  5,0mm</t>
  </si>
  <si>
    <t>ZADANIE 8: WSZCZEPY ORTOPEDYCZNE</t>
  </si>
  <si>
    <t>System płyt i śrub 2.0/2.3 do ręki</t>
  </si>
  <si>
    <t>2.0/2.3 Płytka blokowana tytanowa 2/4 oczkowa.T.gr 1mm</t>
  </si>
  <si>
    <t>2.0/2.3 Płytka blokowana tytanowa 2/5 oczkowa.Y.gr 1mm</t>
  </si>
  <si>
    <t>2.0/2.3 Płytka blokowana tytanowa segmentowa.trapez.2/3 oczkowa gr 1mm</t>
  </si>
  <si>
    <t xml:space="preserve">2.0/2.3 Płytka blokowana tytanowa segmentowa trapez,2/4 oczkowa gr1mm </t>
  </si>
  <si>
    <t>2.0/2.3 Płytka kompresyjna, tytanowa 6 oczkowa,prosta gr 1,3 mm</t>
  </si>
  <si>
    <t>2.0/2.3 Płytka kompresyjna tytanowa 2/4 oczkowa.T.gr 1,3mm</t>
  </si>
  <si>
    <t>2.0/2.3 Płytka blokowana tytanowa 4 oczkowa prosta,gr 1,3mm.</t>
  </si>
  <si>
    <t>.2.0/2.3 Płytka blokowana, tytanowa, 6 oczkowa,prosta,gr 1,3mm</t>
  </si>
  <si>
    <t>2.0/2.3 Płytka blokowana tytanowa 2/4 oczkowa ,T,gr 1,3mm.</t>
  </si>
  <si>
    <t>2.0/2.3 Płytka blokowana tytanowa 2/8 oczkowa ,T,gr 1,3mm.</t>
  </si>
  <si>
    <t>2.0/2.3 Płytka blokowana tytanowa 2/3 oczkowa ,segmentowa,trapez,gr 1,3mm.</t>
  </si>
  <si>
    <t>Śruba korowa 2.0,tytanowa,głowa z otworek promienistym,dł od 4- 30mm</t>
  </si>
  <si>
    <t>Śruba korowa 2.3,tytanowa,głowa z otworem promienistym,dł od 5- 34mm</t>
  </si>
  <si>
    <t>Śruba tytanowa, blokująca, bezgwintowa główka z otworem promienistym,system modularny 2.0</t>
  </si>
  <si>
    <t>System płyt i śrub 1.2/1.5 do ręki</t>
  </si>
  <si>
    <t>1.2/1.5 Płytka stabilizacyjna, tytanowa 6 oczkowa,prosta gr 0.6mm</t>
  </si>
  <si>
    <t>1.2/1.5 Płytka stabilizacyjna tytanowa 16 oczkowa prosta gr 0,6mm</t>
  </si>
  <si>
    <t>1.2/1.5 Płytka stabilizacyjna tytanowa 2/5 oczkowa  T gr 0,6mm</t>
  </si>
  <si>
    <t>1.2/1.5 Płytka stabilizacyjna tytanowa 2/4 oczkowa Y gr 0,6mm</t>
  </si>
  <si>
    <t>1.2/1.5 Płytka stabilizacyjna tytanowa 3/2 oczkowa L, lewa gr 0,6mm</t>
  </si>
  <si>
    <t>1.2/1.5 Płytka stabilizacyjna tytanowa 3/2 oczkowa L prawa gr 0,6mm</t>
  </si>
  <si>
    <t>1.2/1.5 Płytka kompresyjna do złamań awulsyjnych tytanowa 1 oczkowa + 2 haki gr 0,6mm</t>
  </si>
  <si>
    <t>1.2/1.5 Płytka blokowana, tytanowa, 4 oczkowa, z 2 otw. na druty Kirsch prosta, gr 0,8mm</t>
  </si>
  <si>
    <t>1.2/1.5 Płytka blokowana, tytanowa, 3/5 oczkowa, z 3otw.na druty Kirsch, T, gr 0,8mm</t>
  </si>
  <si>
    <t>1.2/1.5 Płytka blokowana, tytanowa, rotacyjna z 2otw. na druty Kirsch,  gr 0,8mm</t>
  </si>
  <si>
    <t>1.2/1.5 Płytka blokowana, tytanowa, segmentowa, trapez 2/ 3 oczkowa gr 0,8mm</t>
  </si>
  <si>
    <t>Śruba korowa 1,2.,tytanowa,głowa z otworek promienistym,dł od 4- 20mm</t>
  </si>
  <si>
    <t>Śruba korowa 1,5.,tytanowa,głowa z otworem promienistym,dł od 4- 24mm</t>
  </si>
  <si>
    <t>Śruba tytanowa,blokująca bezgwintowa główka z otworem promienistym, system modularny 1,5</t>
  </si>
  <si>
    <t>Kompresyjne śruby kaniulowane fi 2,2 i 3,0mm</t>
  </si>
  <si>
    <t xml:space="preserve">Śruby tytanowe, kaniulowane, samowiercące, kompresyjne, średnica 1.7 mm, pod druty Kirschnera 0.6 mm. Śruby z częściowym gwintem i z efektem kompresji, dł. 8-20 mm, skok co 1 i co 2 mm oraz z pełnym gwintem, bez efektu kompresji, dł. 6-16 mm, skok co 1 mm. Otwór heksagonalny w głowie śruby. </t>
  </si>
  <si>
    <t>Śruby tytanowe kaniulowane typu Herberta, średnica 2.2 i 3.0 z gwintem krótkim i długim, różne długości zawierające się w przedziale od 10 mm do 40 mm do zaopatrzenia w obrębie kości łódeczkowatej, ręki i stopy.</t>
  </si>
  <si>
    <t xml:space="preserve">Śruby tytanowe, kaniulowane, samowiercące, kompresyjne - zasada śruby ciągnącej, z głową, średnica 2.2 pod druty Kirschnera 0.8 mm oraz 3.0 mm, pod druty Kirschnera 1.1 mm. Śruby 2.2 mm z krótkim gwintem, dł. 10-40 mm, skok co 1 i co 2 mm oraz z długim gwintem, dł. 20-40 mm, skok co 1 i co 2 mm oraz śruby 3.0 mm, dł. 10-40 mm, skok co 1 i co 2 mm oraz z długim gwintem, dł. 20-40 mm, skok co 1 i co 2 mm. Otwór heksagonalny w głowie śruby. </t>
  </si>
  <si>
    <t xml:space="preserve">Podkładka pod śruby 2.2 i 3.0 mm. </t>
  </si>
  <si>
    <t xml:space="preserve">Śruby tytanowe, kaniulowane, samowiercące, kompresyjne, średnica 4.0 mm, pod druty Kirschnera 1.25 mm. Śruby z krótkim gwintem i z efektem kompresji, dł. 16-50 mm, skok co 2 i co 5 mm oraz z długim gwintem i z efektem kompresji, dł. 20-60 mm, skok co 2 i co 5 mm oraz z pełnym gwintem, bez efektu kompresji, dł. 16-60 mm, skok co 2 i co 5 mm. Otwór heksagonalny w głowie śruby. </t>
  </si>
  <si>
    <t xml:space="preserve">Śruby tytanowe, kaniulowane, samowiercące, kompresyjne - zasada śruby ciągnącej, z głową, średnica 4.0 mm, pod druty Kirschnera 1.25 mm. Śruby z krótkim gwintem, kompresyjne, dł. 16-60 mm, skok co 2 i co 5 mm oraz z długim gwintem, kompresyjne, dł. 20-60 mm, skok co 2 i co 5 mm oraz z pełnym gwintem, bez efektu kompresji, dł. 16-60 mm, skok co 2 i co 5 mm. Otwór heksagonalny w głowie śruby. </t>
  </si>
  <si>
    <t xml:space="preserve">Podkładka pod śruby 4.0 mm. </t>
  </si>
  <si>
    <t>Płyty do dalszej nasady k. promirniowej 2,5mm</t>
  </si>
  <si>
    <t>Płyty do zespoleń dalszej nasady kości promieniowej, profil 2,0 mm; tytanowe, pod śruby 2,5 mm; 9 i 11 otworowe, prawe/lewe; z otworami pod druty Kirchnera. Płytki z otworami pod śruby korowe oraz śruby blokowane zaopatrzone w system trójpunktowego blokowania na docisk, pozwalające na wprowadzenie śruby w zakresie kąta +/- 15 stopni.</t>
  </si>
  <si>
    <t>Płyty do zespoleń dalszej nasady kości promieniowej, profil 1,6 mm; tytanowe, pod śruby 2,5 mm; korekcyjne;  z flapem na wyrostek rylcowaty oraz bez;  12, 13, 14,15 otworowe; prawe/lewe; z otworami pod druty Kirchnera. Płytki  z otworami pod śruby korowe oraz śruby blokowane zaopatrzone w system trójpunktowego blokowania na docisk, pozwalające na wprowadzenie śruby w zakresie kąta +/- 15 stopni.</t>
  </si>
  <si>
    <t>Śruby tytanowe 2,5 mm, blokowane – trójpunktowy system blokowania na docisk, długość 8-34 mm</t>
  </si>
  <si>
    <t>Śruby tytanowe 2,5 mm, korowe, długość 8-34 mm</t>
  </si>
  <si>
    <t>Płyty tytanowe, dłoniowe, pod śruby 2,5 mm, profil 1,6 mm, krótkie 10 otworowe, blokowane.</t>
  </si>
  <si>
    <t>Płyty tytanowe, dłoniowe, pod śruby 2,5 mm, profil 1,6 mm, 11 otworowe, długie, blokowane.</t>
  </si>
  <si>
    <t xml:space="preserve">Razem </t>
  </si>
  <si>
    <t>Płyty tytanowe, pod śruby 2,0 mm, gr. 1,4 mm, anatomicznie ukszt.ałtowane, do złamań głowy kości promieniowej, obejmujące i podpierajace 10 i 11 otworowe, blokowane.</t>
  </si>
  <si>
    <t xml:space="preserve">Płyty tytanowe, pod śruby 2,0 mm, 1,6 mm,  anatomicznie ukszt.ałtowane, do złamań wyrostka dziobiastego 10 otworowe, blokowane. </t>
  </si>
  <si>
    <t>Druty Kirschnera, średnica 0.6 mm, długość 100 mm, 1 szt. w opakowaniu.</t>
  </si>
  <si>
    <t>Druty Kirschnera, średnica 0.8 i 1.1 mm, długość 100 mm, 10 szt. w opakowaniu.</t>
  </si>
  <si>
    <t>Druty Kirschnera, średnica 1.25 mm, długość 200 mm, 1 szt. w opakowaniu.</t>
  </si>
  <si>
    <t>Płyty tytanowe, pod śruby 2,5 mm, profil 2,0 mm, anatomicznie ukszt.ałtowane, typu watershed line, 10 i 11 otworowe, dłoniowe, blokowane.</t>
  </si>
  <si>
    <t>Płyty tytanowe, pod śruby 2,5 mm, profil 2,0 mm, anatomicznie ukszt.ałtowane, typu watershed line, 12 i 13 otworowe, dłoniowe, blokowane.</t>
  </si>
  <si>
    <t>Płyty tytanowe, pod śruby 2.5 mm, profil 2.0 mm, anatomicznie ukszt.ałtowane, typu watershed line, krótkie i długie; szerokie, 13 i 15 otworowe, dłoniowe, blokowane.</t>
  </si>
  <si>
    <t>Płyty tytanowe, pod śruby 2,5 mm, profil 1,6 mm, anatomicznie ukszt.ałtowane, 12 otworowe, w kszt.ałcie litery H, grzbietowe, blokowane.</t>
  </si>
  <si>
    <t>ZADANIE 9: WSZCZEPY ORTOPEDYCZNE</t>
  </si>
  <si>
    <t>indeks Simple</t>
  </si>
  <si>
    <t>k</t>
  </si>
  <si>
    <t xml:space="preserve">Element udowy cementowany, anatomiczny (prawy i lewy) w min. 14 rozmiarach dla każdej ze stron w tym 10 standard oraz 4 wąskie. W opcji z zachowniem więzadła PCL- CR i wycięciem wiazadła krzyżowego tylnego PS. Grubość w części tylnej dla opcji PS max 9mm, a dla opcji CR max 8mm. W opcji PS, klatka międzykłykciowa o nachyleniu 18°. Element udowy o proporcjonalnym i stopniowo zmniejszającym się promieniu zgięcia. Wykonany ze stopu CoCr. </t>
  </si>
  <si>
    <t>Element piszczelowy cementowany w min. 10 rozmiarach. Wykonany ze stopu CoCr, górna powierzchnia polerowana, dolna powierzchnia chropowata posiadająca 4 loże na cement z podcięciami. Opcja rotacyjna (RP) i zatrzaskowa (FB). System zatrzaskowy minimalizujący mikroruchy wkładki do max 17µm. Możliowść zastosowania wkładek piszczelowych (CR i PS) w rozmiarach +/-2.</t>
  </si>
  <si>
    <t>Wkładka polietylenowa z przeciwutleniaczem stabilizującym wolne rodniki. W 10 rozmiarach i wysokości od min 5 do 16mm w opcji CR oraz min 5 do 20mm w opcji PS (skok 1-2mm).</t>
  </si>
  <si>
    <t>Element rzepkowy polietylenowy z przeciwutleniaczem stabilizującym wolne rodniki. W opcji medializowany, okrągły i anatomiczny w rozmiarach od min 30mm do max 42mm.</t>
  </si>
  <si>
    <t>ZADANIE 1: CAŁKOWITA PROTEZA STAWU KOLANOWEGO</t>
  </si>
  <si>
    <t>VAT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</si>
</sst>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_-* #,##0.00_-;\-* #,##0.00_-;_-* &quot;-&quot;??_-;_-@_-"/>
    <numFmt numFmtId="165" formatCode="_-* #,##0_-;\-* #,##0_-;_-* &quot;-&quot;??_-;_-@_-"/>
    <numFmt numFmtId="166" formatCode="#,##0.00_ ;\-#,##0.00\ "/>
  </numFmts>
  <fonts count="35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b/>
      <u/>
      <sz val="14"/>
      <color theme="1"/>
      <name val="Calibri"/>
      <family val="2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vertAlign val="superscript"/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i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vertAlign val="superscript"/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</cellStyleXfs>
  <cellXfs count="197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2" fontId="0" fillId="2" borderId="3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8" fillId="0" borderId="0" xfId="0" applyFont="1"/>
    <xf numFmtId="2" fontId="0" fillId="0" borderId="0" xfId="0" applyNumberFormat="1"/>
    <xf numFmtId="2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4" fillId="3" borderId="0" xfId="0" applyFont="1" applyFill="1" applyAlignment="1">
      <alignment vertical="center" wrapText="1"/>
    </xf>
    <xf numFmtId="9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8" xfId="0" applyFont="1" applyBorder="1"/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2" borderId="2" xfId="0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4" xfId="0" applyBorder="1" applyAlignment="1"/>
    <xf numFmtId="0" fontId="5" fillId="2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2" borderId="5" xfId="0" applyFill="1" applyBorder="1" applyAlignment="1">
      <alignment wrapText="1"/>
    </xf>
    <xf numFmtId="164" fontId="0" fillId="0" borderId="0" xfId="33" applyFont="1"/>
    <xf numFmtId="164" fontId="0" fillId="0" borderId="4" xfId="33" applyFont="1" applyBorder="1" applyAlignment="1">
      <alignment horizontal="center" vertical="center"/>
    </xf>
    <xf numFmtId="164" fontId="0" fillId="0" borderId="1" xfId="33" applyFont="1" applyBorder="1" applyAlignment="1">
      <alignment horizontal="center" vertical="center"/>
    </xf>
    <xf numFmtId="2" fontId="0" fillId="0" borderId="7" xfId="0" applyNumberFormat="1" applyBorder="1"/>
    <xf numFmtId="0" fontId="0" fillId="0" borderId="1" xfId="0" applyBorder="1"/>
    <xf numFmtId="0" fontId="11" fillId="0" borderId="1" xfId="0" applyFont="1" applyBorder="1"/>
    <xf numFmtId="0" fontId="0" fillId="0" borderId="1" xfId="0" applyFont="1" applyBorder="1" applyAlignment="1">
      <alignment vertical="center" wrapText="1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" xfId="0" applyFont="1" applyBorder="1"/>
    <xf numFmtId="0" fontId="11" fillId="2" borderId="10" xfId="0" applyFont="1" applyFill="1" applyBorder="1" applyAlignment="1">
      <alignment horizontal="center" vertical="top"/>
    </xf>
    <xf numFmtId="0" fontId="11" fillId="2" borderId="10" xfId="0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justify" vertical="center" wrapText="1"/>
    </xf>
    <xf numFmtId="164" fontId="0" fillId="0" borderId="12" xfId="33" applyFont="1" applyBorder="1" applyAlignment="1">
      <alignment horizontal="center" vertical="center" wrapText="1"/>
    </xf>
    <xf numFmtId="164" fontId="0" fillId="0" borderId="1" xfId="33" applyFont="1" applyBorder="1" applyAlignment="1">
      <alignment horizontal="center" vertical="center" wrapText="1"/>
    </xf>
    <xf numFmtId="164" fontId="0" fillId="0" borderId="1" xfId="33" applyFont="1" applyBorder="1" applyAlignment="1">
      <alignment vertical="center" wrapText="1"/>
    </xf>
    <xf numFmtId="165" fontId="0" fillId="0" borderId="12" xfId="33" applyNumberFormat="1" applyFont="1" applyBorder="1" applyAlignment="1">
      <alignment horizontal="center" vertical="center" wrapText="1"/>
    </xf>
    <xf numFmtId="165" fontId="0" fillId="0" borderId="1" xfId="33" applyNumberFormat="1" applyFont="1" applyBorder="1" applyAlignment="1">
      <alignment horizontal="center" vertical="center" wrapText="1"/>
    </xf>
    <xf numFmtId="165" fontId="0" fillId="0" borderId="1" xfId="33" applyNumberFormat="1" applyFont="1" applyBorder="1" applyAlignment="1">
      <alignment vertical="center" wrapText="1"/>
    </xf>
    <xf numFmtId="166" fontId="0" fillId="0" borderId="12" xfId="33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3" xfId="0" applyFont="1" applyBorder="1"/>
    <xf numFmtId="0" fontId="14" fillId="0" borderId="12" xfId="0" applyFont="1" applyBorder="1" applyAlignment="1">
      <alignment vertical="center" wrapText="1"/>
    </xf>
    <xf numFmtId="0" fontId="10" fillId="0" borderId="1" xfId="0" applyFont="1" applyBorder="1"/>
    <xf numFmtId="0" fontId="14" fillId="0" borderId="0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164" fontId="10" fillId="0" borderId="1" xfId="33" applyFont="1" applyBorder="1" applyAlignment="1">
      <alignment horizontal="right" vertical="center"/>
    </xf>
    <xf numFmtId="164" fontId="0" fillId="0" borderId="1" xfId="33" applyFont="1" applyBorder="1" applyAlignment="1">
      <alignment horizontal="right" vertical="center"/>
    </xf>
    <xf numFmtId="164" fontId="10" fillId="0" borderId="12" xfId="33" applyFont="1" applyBorder="1" applyAlignment="1">
      <alignment horizontal="right" vertical="center"/>
    </xf>
    <xf numFmtId="165" fontId="10" fillId="0" borderId="1" xfId="33" applyNumberFormat="1" applyFont="1" applyBorder="1" applyAlignment="1">
      <alignment horizontal="center" vertical="center"/>
    </xf>
    <xf numFmtId="165" fontId="10" fillId="0" borderId="1" xfId="33" applyNumberFormat="1" applyFont="1" applyBorder="1" applyAlignment="1">
      <alignment vertical="center"/>
    </xf>
    <xf numFmtId="0" fontId="18" fillId="0" borderId="0" xfId="0" applyFont="1"/>
    <xf numFmtId="0" fontId="16" fillId="0" borderId="14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justify" vertical="center" wrapText="1"/>
    </xf>
    <xf numFmtId="0" fontId="28" fillId="0" borderId="1" xfId="0" applyFont="1" applyBorder="1" applyAlignment="1">
      <alignment vertical="center" wrapText="1"/>
    </xf>
    <xf numFmtId="164" fontId="29" fillId="0" borderId="1" xfId="0" applyNumberFormat="1" applyFont="1" applyBorder="1" applyAlignment="1">
      <alignment vertical="center" wrapText="1"/>
    </xf>
    <xf numFmtId="0" fontId="25" fillId="0" borderId="1" xfId="33" applyNumberFormat="1" applyFont="1" applyBorder="1" applyAlignment="1">
      <alignment horizontal="right" vertical="center" wrapText="1"/>
    </xf>
    <xf numFmtId="2" fontId="25" fillId="0" borderId="1" xfId="33" applyNumberFormat="1" applyFont="1" applyBorder="1" applyAlignment="1">
      <alignment horizontal="right" vertical="center" wrapText="1"/>
    </xf>
    <xf numFmtId="1" fontId="25" fillId="0" borderId="1" xfId="0" applyNumberFormat="1" applyFont="1" applyBorder="1" applyAlignment="1">
      <alignment horizontal="center" vertical="center" wrapText="1"/>
    </xf>
    <xf numFmtId="166" fontId="25" fillId="0" borderId="1" xfId="33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justify" vertical="center"/>
    </xf>
    <xf numFmtId="0" fontId="14" fillId="0" borderId="1" xfId="0" applyFont="1" applyBorder="1" applyAlignment="1">
      <alignment vertical="center"/>
    </xf>
    <xf numFmtId="0" fontId="0" fillId="0" borderId="1" xfId="0" applyFont="1" applyBorder="1" applyAlignment="1">
      <alignment horizontal="justify" vertical="center"/>
    </xf>
    <xf numFmtId="4" fontId="14" fillId="0" borderId="1" xfId="0" applyNumberFormat="1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2" xfId="0" applyFont="1" applyBorder="1"/>
    <xf numFmtId="0" fontId="16" fillId="0" borderId="1" xfId="0" applyFont="1" applyBorder="1" applyAlignment="1">
      <alignment vertical="center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1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164" fontId="14" fillId="0" borderId="1" xfId="33" applyFont="1" applyBorder="1" applyAlignment="1">
      <alignment horizontal="right" vertical="center"/>
    </xf>
    <xf numFmtId="164" fontId="14" fillId="0" borderId="1" xfId="33" applyFont="1" applyBorder="1" applyAlignment="1">
      <alignment horizontal="right" vertical="center" wrapText="1"/>
    </xf>
    <xf numFmtId="165" fontId="14" fillId="0" borderId="1" xfId="33" applyNumberFormat="1" applyFont="1" applyBorder="1" applyAlignment="1">
      <alignment horizontal="right" vertical="center"/>
    </xf>
    <xf numFmtId="165" fontId="0" fillId="0" borderId="1" xfId="33" applyNumberFormat="1" applyFont="1" applyBorder="1" applyAlignment="1">
      <alignment horizontal="right" vertical="center"/>
    </xf>
    <xf numFmtId="165" fontId="14" fillId="0" borderId="1" xfId="33" applyNumberFormat="1" applyFont="1" applyBorder="1" applyAlignment="1">
      <alignment horizontal="right" vertical="center" wrapText="1"/>
    </xf>
    <xf numFmtId="164" fontId="0" fillId="0" borderId="3" xfId="33" applyFont="1" applyBorder="1" applyAlignment="1">
      <alignment horizontal="center" vertical="center"/>
    </xf>
    <xf numFmtId="0" fontId="3" fillId="0" borderId="1" xfId="0" applyFont="1" applyBorder="1"/>
    <xf numFmtId="164" fontId="3" fillId="0" borderId="1" xfId="33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31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4" fontId="0" fillId="0" borderId="3" xfId="33" applyFont="1" applyBorder="1" applyAlignment="1">
      <alignment vertical="center" wrapText="1"/>
    </xf>
    <xf numFmtId="43" fontId="0" fillId="0" borderId="3" xfId="0" applyNumberFormat="1" applyFont="1" applyBorder="1" applyAlignment="1">
      <alignment vertical="center" wrapText="1"/>
    </xf>
    <xf numFmtId="43" fontId="13" fillId="0" borderId="1" xfId="0" applyNumberFormat="1" applyFont="1" applyBorder="1" applyAlignment="1">
      <alignment vertical="center" wrapText="1"/>
    </xf>
    <xf numFmtId="0" fontId="32" fillId="0" borderId="0" xfId="0" applyFont="1"/>
    <xf numFmtId="0" fontId="1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1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25" fillId="0" borderId="12" xfId="0" applyFont="1" applyBorder="1" applyAlignment="1">
      <alignment vertical="center" wrapText="1"/>
    </xf>
    <xf numFmtId="4" fontId="25" fillId="0" borderId="12" xfId="0" applyNumberFormat="1" applyFont="1" applyBorder="1" applyAlignment="1">
      <alignment vertical="center" wrapText="1"/>
    </xf>
    <xf numFmtId="0" fontId="30" fillId="0" borderId="1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justify" vertical="center" wrapText="1"/>
    </xf>
    <xf numFmtId="0" fontId="11" fillId="0" borderId="3" xfId="0" applyFont="1" applyBorder="1" applyAlignment="1">
      <alignment horizontal="center"/>
    </xf>
    <xf numFmtId="0" fontId="11" fillId="2" borderId="3" xfId="0" applyFont="1" applyFill="1" applyBorder="1" applyAlignment="1">
      <alignment horizontal="center" vertical="top"/>
    </xf>
    <xf numFmtId="0" fontId="11" fillId="2" borderId="3" xfId="0" applyFont="1" applyFill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vertical="center" wrapText="1"/>
    </xf>
    <xf numFmtId="164" fontId="20" fillId="0" borderId="1" xfId="33" applyFont="1" applyBorder="1" applyAlignment="1">
      <alignment horizontal="center" vertical="center" wrapText="1"/>
    </xf>
    <xf numFmtId="164" fontId="20" fillId="0" borderId="1" xfId="33" applyFont="1" applyBorder="1" applyAlignment="1">
      <alignment vertical="center" wrapText="1"/>
    </xf>
    <xf numFmtId="0" fontId="20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 wrapText="1"/>
    </xf>
    <xf numFmtId="164" fontId="20" fillId="0" borderId="3" xfId="33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4" fontId="34" fillId="0" borderId="1" xfId="0" applyNumberFormat="1" applyFont="1" applyBorder="1" applyAlignment="1">
      <alignment vertical="center" wrapText="1"/>
    </xf>
    <xf numFmtId="4" fontId="33" fillId="0" borderId="1" xfId="0" applyNumberFormat="1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164" fontId="20" fillId="0" borderId="1" xfId="0" applyNumberFormat="1" applyFont="1" applyBorder="1" applyAlignment="1">
      <alignment vertical="center" wrapText="1"/>
    </xf>
    <xf numFmtId="0" fontId="0" fillId="0" borderId="0" xfId="0" applyFont="1" applyFill="1"/>
    <xf numFmtId="0" fontId="16" fillId="0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1" fontId="16" fillId="0" borderId="1" xfId="0" applyNumberFormat="1" applyFont="1" applyFill="1" applyBorder="1" applyAlignment="1">
      <alignment vertical="center" wrapText="1"/>
    </xf>
    <xf numFmtId="1" fontId="14" fillId="0" borderId="1" xfId="0" applyNumberFormat="1" applyFont="1" applyFill="1" applyBorder="1" applyAlignment="1">
      <alignment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164" fontId="14" fillId="0" borderId="1" xfId="33" applyFont="1" applyBorder="1" applyAlignment="1">
      <alignment vertical="center" wrapText="1"/>
    </xf>
    <xf numFmtId="164" fontId="16" fillId="0" borderId="1" xfId="33" applyFont="1" applyFill="1" applyBorder="1" applyAlignment="1">
      <alignment vertical="center" wrapText="1"/>
    </xf>
    <xf numFmtId="164" fontId="14" fillId="0" borderId="1" xfId="33" applyFont="1" applyFill="1" applyBorder="1" applyAlignment="1">
      <alignment vertical="center" wrapText="1"/>
    </xf>
    <xf numFmtId="164" fontId="14" fillId="2" borderId="1" xfId="33" applyFont="1" applyFill="1" applyBorder="1" applyAlignment="1">
      <alignment horizontal="center" vertical="center" wrapText="1"/>
    </xf>
  </cellXfs>
  <cellStyles count="35">
    <cellStyle name="Dziesiętny" xfId="33" builtinId="3"/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Normalny" xfId="0" builtinId="0"/>
    <cellStyle name="Normalny 4" xfId="34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tabSelected="1" zoomScale="60" zoomScaleNormal="60" workbookViewId="0">
      <selection activeCell="Q8" sqref="Q8"/>
    </sheetView>
  </sheetViews>
  <sheetFormatPr defaultColWidth="10.625" defaultRowHeight="15.75" x14ac:dyDescent="0.25"/>
  <cols>
    <col min="1" max="1" width="4.875" customWidth="1"/>
    <col min="2" max="2" width="47.125" customWidth="1"/>
    <col min="4" max="4" width="10.625" customWidth="1"/>
    <col min="6" max="6" width="6.875" customWidth="1"/>
    <col min="8" max="8" width="13.5" customWidth="1"/>
    <col min="9" max="9" width="11.75" bestFit="1" customWidth="1"/>
    <col min="11" max="12" width="12.375" customWidth="1"/>
  </cols>
  <sheetData>
    <row r="2" spans="1:12" ht="18.75" x14ac:dyDescent="0.3">
      <c r="B2" s="95" t="s">
        <v>256</v>
      </c>
      <c r="C2" s="155"/>
      <c r="D2" s="155"/>
      <c r="E2" s="155"/>
      <c r="F2" s="155"/>
      <c r="G2" s="155"/>
      <c r="H2" s="95" t="s">
        <v>55</v>
      </c>
      <c r="I2" s="155"/>
    </row>
    <row r="4" spans="1:12" ht="78.75" x14ac:dyDescent="0.25">
      <c r="A4" s="3" t="s">
        <v>0</v>
      </c>
      <c r="B4" s="4" t="s">
        <v>1</v>
      </c>
      <c r="C4" s="2" t="s">
        <v>2</v>
      </c>
      <c r="D4" s="2" t="s">
        <v>22</v>
      </c>
      <c r="E4" s="2" t="s">
        <v>23</v>
      </c>
      <c r="F4" s="2" t="s">
        <v>257</v>
      </c>
      <c r="G4" s="2" t="s">
        <v>24</v>
      </c>
      <c r="H4" s="18" t="s">
        <v>42</v>
      </c>
      <c r="I4" s="2" t="s">
        <v>25</v>
      </c>
      <c r="J4" s="2" t="s">
        <v>26</v>
      </c>
      <c r="K4" s="2" t="s">
        <v>27</v>
      </c>
      <c r="L4" s="2" t="s">
        <v>250</v>
      </c>
    </row>
    <row r="5" spans="1:12" x14ac:dyDescent="0.25">
      <c r="A5" s="3" t="s">
        <v>14</v>
      </c>
      <c r="B5" s="30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19" t="s">
        <v>43</v>
      </c>
      <c r="I5" s="3" t="s">
        <v>44</v>
      </c>
      <c r="J5" s="3" t="s">
        <v>45</v>
      </c>
      <c r="K5" s="3">
        <v>10</v>
      </c>
      <c r="L5" s="3">
        <v>11</v>
      </c>
    </row>
    <row r="6" spans="1:12" x14ac:dyDescent="0.25">
      <c r="A6" s="3"/>
      <c r="B6" s="21"/>
      <c r="C6" s="20"/>
      <c r="D6" s="21"/>
      <c r="E6" s="20"/>
      <c r="F6" s="21"/>
      <c r="G6" s="23" t="s">
        <v>46</v>
      </c>
      <c r="H6" s="24" t="s">
        <v>47</v>
      </c>
      <c r="I6" s="25" t="s">
        <v>48</v>
      </c>
      <c r="J6" s="20"/>
      <c r="K6" s="22"/>
      <c r="L6" s="22"/>
    </row>
    <row r="7" spans="1:12" ht="147" customHeight="1" x14ac:dyDescent="0.25">
      <c r="A7" s="10">
        <v>1</v>
      </c>
      <c r="B7" s="1" t="s">
        <v>252</v>
      </c>
      <c r="C7" s="5" t="s">
        <v>7</v>
      </c>
      <c r="D7" s="7">
        <v>20</v>
      </c>
      <c r="E7" s="12">
        <v>0</v>
      </c>
      <c r="F7" s="29">
        <v>0.08</v>
      </c>
      <c r="G7" s="6">
        <f t="shared" ref="G7:G10" si="0">E7*108%</f>
        <v>0</v>
      </c>
      <c r="H7" s="46">
        <f t="shared" ref="H7:H10" si="1">D7*E7</f>
        <v>0</v>
      </c>
      <c r="I7" s="47">
        <f t="shared" ref="I7:I10" si="2">D7*G7</f>
        <v>0</v>
      </c>
      <c r="J7" s="6"/>
      <c r="K7" s="8"/>
      <c r="L7" s="8"/>
    </row>
    <row r="8" spans="1:12" ht="141" customHeight="1" x14ac:dyDescent="0.25">
      <c r="A8" s="10">
        <v>2</v>
      </c>
      <c r="B8" s="1" t="s">
        <v>253</v>
      </c>
      <c r="C8" s="5" t="s">
        <v>7</v>
      </c>
      <c r="D8" s="7">
        <v>20</v>
      </c>
      <c r="E8" s="12">
        <v>0</v>
      </c>
      <c r="F8" s="29">
        <v>0.08</v>
      </c>
      <c r="G8" s="6">
        <f t="shared" si="0"/>
        <v>0</v>
      </c>
      <c r="H8" s="46">
        <f t="shared" si="1"/>
        <v>0</v>
      </c>
      <c r="I8" s="47">
        <f t="shared" si="2"/>
        <v>0</v>
      </c>
      <c r="J8" s="6"/>
      <c r="K8" s="8"/>
      <c r="L8" s="8"/>
    </row>
    <row r="9" spans="1:12" ht="69" customHeight="1" x14ac:dyDescent="0.25">
      <c r="A9" s="10">
        <v>3</v>
      </c>
      <c r="B9" s="1" t="s">
        <v>254</v>
      </c>
      <c r="C9" s="5" t="s">
        <v>7</v>
      </c>
      <c r="D9" s="32">
        <v>20</v>
      </c>
      <c r="E9" s="12">
        <v>0</v>
      </c>
      <c r="F9" s="29">
        <v>0.08</v>
      </c>
      <c r="G9" s="6">
        <f t="shared" si="0"/>
        <v>0</v>
      </c>
      <c r="H9" s="46">
        <f t="shared" si="1"/>
        <v>0</v>
      </c>
      <c r="I9" s="47">
        <f t="shared" si="2"/>
        <v>0</v>
      </c>
      <c r="J9" s="6"/>
      <c r="K9" s="8"/>
      <c r="L9" s="8"/>
    </row>
    <row r="10" spans="1:12" ht="66.75" customHeight="1" x14ac:dyDescent="0.25">
      <c r="A10" s="10">
        <v>4</v>
      </c>
      <c r="B10" s="1" t="s">
        <v>255</v>
      </c>
      <c r="C10" s="5" t="s">
        <v>7</v>
      </c>
      <c r="D10" s="7">
        <v>2</v>
      </c>
      <c r="E10" s="12">
        <v>0</v>
      </c>
      <c r="F10" s="29">
        <v>0.08</v>
      </c>
      <c r="G10" s="6">
        <f t="shared" si="0"/>
        <v>0</v>
      </c>
      <c r="H10" s="46">
        <f t="shared" si="1"/>
        <v>0</v>
      </c>
      <c r="I10" s="47">
        <f t="shared" si="2"/>
        <v>0</v>
      </c>
      <c r="J10" s="6"/>
      <c r="K10" s="8"/>
      <c r="L10" s="8"/>
    </row>
    <row r="11" spans="1:12" ht="23.1" customHeight="1" x14ac:dyDescent="0.25">
      <c r="A11" s="10"/>
      <c r="B11" s="145" t="s">
        <v>49</v>
      </c>
      <c r="C11" s="49"/>
      <c r="D11" s="49"/>
      <c r="E11" s="49"/>
      <c r="F11" s="49"/>
      <c r="G11" s="49"/>
      <c r="H11" s="146">
        <f>SUM(H7:H10)</f>
        <v>0</v>
      </c>
      <c r="I11" s="146">
        <f>SUM(I7:I10)</f>
        <v>0</v>
      </c>
      <c r="J11" s="49"/>
      <c r="K11" s="49"/>
      <c r="L11" s="49"/>
    </row>
    <row r="12" spans="1:12" x14ac:dyDescent="0.25">
      <c r="H12" s="45"/>
    </row>
    <row r="13" spans="1:12" x14ac:dyDescent="0.25">
      <c r="B13" s="28"/>
      <c r="H13" s="45"/>
    </row>
    <row r="14" spans="1:12" x14ac:dyDescent="0.25">
      <c r="B14" s="28"/>
      <c r="H14" s="45"/>
    </row>
    <row r="16" spans="1:12" s="52" customFormat="1" x14ac:dyDescent="0.25">
      <c r="A16" s="98"/>
      <c r="B16" s="156" t="s">
        <v>175</v>
      </c>
      <c r="C16" s="63"/>
      <c r="D16" s="97"/>
      <c r="E16" s="63"/>
      <c r="F16" s="63"/>
      <c r="G16" s="63"/>
      <c r="H16" s="63" t="s">
        <v>176</v>
      </c>
    </row>
  </sheetData>
  <pageMargins left="0.7" right="0.7" top="0.75" bottom="0.75" header="0.3" footer="0.3"/>
  <pageSetup paperSize="9" scale="7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78"/>
  <sheetViews>
    <sheetView view="pageBreakPreview" topLeftCell="A49" zoomScale="60" zoomScaleNormal="70" zoomScalePageLayoutView="120" workbookViewId="0">
      <selection activeCell="A40" sqref="A40:XFD70"/>
    </sheetView>
  </sheetViews>
  <sheetFormatPr defaultColWidth="10.625" defaultRowHeight="15.75" x14ac:dyDescent="0.25"/>
  <cols>
    <col min="1" max="1" width="4.875" customWidth="1"/>
    <col min="2" max="2" width="47.125" customWidth="1"/>
    <col min="4" max="4" width="11.625" bestFit="1" customWidth="1"/>
    <col min="8" max="9" width="11.75" bestFit="1" customWidth="1"/>
    <col min="11" max="12" width="12.375" customWidth="1"/>
  </cols>
  <sheetData>
    <row r="3" spans="1:12" ht="18.75" x14ac:dyDescent="0.3">
      <c r="B3" s="95" t="s">
        <v>56</v>
      </c>
      <c r="C3" s="155"/>
      <c r="D3" s="155"/>
      <c r="E3" s="155"/>
      <c r="F3" s="155"/>
      <c r="G3" s="155"/>
      <c r="H3" s="95" t="s">
        <v>55</v>
      </c>
      <c r="I3" s="155"/>
    </row>
    <row r="5" spans="1:12" ht="78.75" x14ac:dyDescent="0.25">
      <c r="A5" s="3" t="s">
        <v>0</v>
      </c>
      <c r="B5" s="4" t="s">
        <v>1</v>
      </c>
      <c r="C5" s="1" t="s">
        <v>2</v>
      </c>
      <c r="D5" s="1" t="s">
        <v>22</v>
      </c>
      <c r="E5" s="2" t="s">
        <v>23</v>
      </c>
      <c r="F5" s="2" t="s">
        <v>257</v>
      </c>
      <c r="G5" s="2" t="s">
        <v>24</v>
      </c>
      <c r="H5" s="18" t="s">
        <v>42</v>
      </c>
      <c r="I5" s="2" t="s">
        <v>25</v>
      </c>
      <c r="J5" s="2" t="s">
        <v>26</v>
      </c>
      <c r="K5" s="2" t="s">
        <v>27</v>
      </c>
      <c r="L5" s="2" t="s">
        <v>250</v>
      </c>
    </row>
    <row r="6" spans="1:12" x14ac:dyDescent="0.25">
      <c r="A6" s="3" t="s">
        <v>14</v>
      </c>
      <c r="B6" s="30" t="s">
        <v>15</v>
      </c>
      <c r="C6" s="3" t="s">
        <v>16</v>
      </c>
      <c r="D6" s="3" t="s">
        <v>17</v>
      </c>
      <c r="E6" s="3" t="s">
        <v>18</v>
      </c>
      <c r="F6" s="3" t="s">
        <v>19</v>
      </c>
      <c r="G6" s="3" t="s">
        <v>20</v>
      </c>
      <c r="H6" s="19" t="s">
        <v>43</v>
      </c>
      <c r="I6" s="3" t="s">
        <v>44</v>
      </c>
      <c r="J6" s="3" t="s">
        <v>45</v>
      </c>
      <c r="K6" s="3">
        <v>10</v>
      </c>
      <c r="L6" s="3">
        <v>11</v>
      </c>
    </row>
    <row r="7" spans="1:12" x14ac:dyDescent="0.25">
      <c r="A7" s="3"/>
      <c r="B7" s="21"/>
      <c r="C7" s="20"/>
      <c r="D7" s="21"/>
      <c r="E7" s="20"/>
      <c r="F7" s="21"/>
      <c r="G7" s="23" t="s">
        <v>46</v>
      </c>
      <c r="H7" s="24" t="s">
        <v>47</v>
      </c>
      <c r="I7" s="25" t="s">
        <v>48</v>
      </c>
      <c r="J7" s="20"/>
      <c r="K7" s="22"/>
      <c r="L7" s="22"/>
    </row>
    <row r="8" spans="1:12" ht="120" customHeight="1" x14ac:dyDescent="0.25">
      <c r="A8" s="10">
        <v>1</v>
      </c>
      <c r="B8" s="34" t="s">
        <v>29</v>
      </c>
      <c r="C8" s="5" t="s">
        <v>7</v>
      </c>
      <c r="D8" s="7">
        <v>15</v>
      </c>
      <c r="E8" s="12">
        <v>0</v>
      </c>
      <c r="F8" s="29">
        <v>0.08</v>
      </c>
      <c r="G8" s="6">
        <f t="shared" ref="G8:G32" si="0">E8*108%</f>
        <v>0</v>
      </c>
      <c r="H8" s="46">
        <f t="shared" ref="H8:H32" si="1">D8*E8</f>
        <v>0</v>
      </c>
      <c r="I8" s="47">
        <f t="shared" ref="I8:I32" si="2">D8*G8</f>
        <v>0</v>
      </c>
      <c r="J8" s="6"/>
      <c r="K8" s="8"/>
      <c r="L8" s="8"/>
    </row>
    <row r="9" spans="1:12" ht="173.25" x14ac:dyDescent="0.25">
      <c r="A9" s="10">
        <v>2</v>
      </c>
      <c r="B9" s="34" t="s">
        <v>12</v>
      </c>
      <c r="C9" s="5" t="s">
        <v>7</v>
      </c>
      <c r="D9" s="7">
        <v>15</v>
      </c>
      <c r="E9" s="12">
        <v>0</v>
      </c>
      <c r="F9" s="29">
        <v>0.08</v>
      </c>
      <c r="G9" s="6">
        <f t="shared" si="0"/>
        <v>0</v>
      </c>
      <c r="H9" s="46">
        <f t="shared" si="1"/>
        <v>0</v>
      </c>
      <c r="I9" s="47">
        <f t="shared" si="2"/>
        <v>0</v>
      </c>
      <c r="J9" s="6"/>
      <c r="K9" s="8"/>
      <c r="L9" s="8"/>
    </row>
    <row r="10" spans="1:12" ht="78.75" x14ac:dyDescent="0.25">
      <c r="A10" s="10">
        <v>3</v>
      </c>
      <c r="B10" s="35" t="s">
        <v>28</v>
      </c>
      <c r="C10" s="5" t="s">
        <v>7</v>
      </c>
      <c r="D10" s="32">
        <v>30</v>
      </c>
      <c r="E10" s="12">
        <v>0</v>
      </c>
      <c r="F10" s="29">
        <v>0.08</v>
      </c>
      <c r="G10" s="6">
        <f t="shared" si="0"/>
        <v>0</v>
      </c>
      <c r="H10" s="46">
        <f t="shared" si="1"/>
        <v>0</v>
      </c>
      <c r="I10" s="47">
        <f t="shared" si="2"/>
        <v>0</v>
      </c>
      <c r="J10" s="6"/>
      <c r="K10" s="8"/>
      <c r="L10" s="8"/>
    </row>
    <row r="11" spans="1:12" ht="110.25" x14ac:dyDescent="0.25">
      <c r="A11" s="10">
        <v>4</v>
      </c>
      <c r="B11" s="36" t="s">
        <v>30</v>
      </c>
      <c r="C11" s="5" t="s">
        <v>7</v>
      </c>
      <c r="D11" s="7">
        <v>2</v>
      </c>
      <c r="E11" s="12">
        <v>0</v>
      </c>
      <c r="F11" s="29">
        <v>0.08</v>
      </c>
      <c r="G11" s="6">
        <f t="shared" si="0"/>
        <v>0</v>
      </c>
      <c r="H11" s="46">
        <f t="shared" si="1"/>
        <v>0</v>
      </c>
      <c r="I11" s="47">
        <f t="shared" si="2"/>
        <v>0</v>
      </c>
      <c r="J11" s="6"/>
      <c r="K11" s="8"/>
      <c r="L11" s="8"/>
    </row>
    <row r="12" spans="1:12" ht="125.1" customHeight="1" x14ac:dyDescent="0.25">
      <c r="A12" s="10">
        <v>5</v>
      </c>
      <c r="B12" s="37" t="s">
        <v>31</v>
      </c>
      <c r="C12" s="5" t="s">
        <v>7</v>
      </c>
      <c r="D12" s="32">
        <v>5</v>
      </c>
      <c r="E12" s="12">
        <v>0</v>
      </c>
      <c r="F12" s="29">
        <v>0.08</v>
      </c>
      <c r="G12" s="6">
        <f t="shared" si="0"/>
        <v>0</v>
      </c>
      <c r="H12" s="46">
        <f t="shared" si="1"/>
        <v>0</v>
      </c>
      <c r="I12" s="47">
        <f t="shared" si="2"/>
        <v>0</v>
      </c>
      <c r="J12" s="6"/>
      <c r="K12" s="8"/>
      <c r="L12" s="8"/>
    </row>
    <row r="13" spans="1:12" ht="78.75" x14ac:dyDescent="0.25">
      <c r="A13" s="10">
        <v>6</v>
      </c>
      <c r="B13" s="37" t="s">
        <v>32</v>
      </c>
      <c r="C13" s="5" t="s">
        <v>7</v>
      </c>
      <c r="D13" s="7">
        <v>20</v>
      </c>
      <c r="E13" s="12">
        <v>0</v>
      </c>
      <c r="F13" s="29">
        <v>0.08</v>
      </c>
      <c r="G13" s="6">
        <f t="shared" si="0"/>
        <v>0</v>
      </c>
      <c r="H13" s="46">
        <f t="shared" si="1"/>
        <v>0</v>
      </c>
      <c r="I13" s="47">
        <f t="shared" si="2"/>
        <v>0</v>
      </c>
      <c r="J13" s="6"/>
      <c r="K13" s="8"/>
      <c r="L13" s="8"/>
    </row>
    <row r="14" spans="1:12" ht="31.5" x14ac:dyDescent="0.25">
      <c r="A14" s="10">
        <v>7</v>
      </c>
      <c r="B14" s="36" t="s">
        <v>33</v>
      </c>
      <c r="C14" s="5" t="s">
        <v>7</v>
      </c>
      <c r="D14" s="32">
        <v>20</v>
      </c>
      <c r="E14" s="12">
        <v>0</v>
      </c>
      <c r="F14" s="29">
        <v>0.08</v>
      </c>
      <c r="G14" s="6">
        <f t="shared" si="0"/>
        <v>0</v>
      </c>
      <c r="H14" s="46">
        <f t="shared" si="1"/>
        <v>0</v>
      </c>
      <c r="I14" s="47">
        <f t="shared" si="2"/>
        <v>0</v>
      </c>
      <c r="J14" s="6"/>
      <c r="K14" s="8"/>
      <c r="L14" s="8"/>
    </row>
    <row r="15" spans="1:12" ht="31.5" x14ac:dyDescent="0.25">
      <c r="A15" s="10">
        <v>8</v>
      </c>
      <c r="B15" s="38" t="s">
        <v>34</v>
      </c>
      <c r="C15" s="5" t="s">
        <v>7</v>
      </c>
      <c r="D15" s="7">
        <v>10</v>
      </c>
      <c r="E15" s="12">
        <v>0</v>
      </c>
      <c r="F15" s="29">
        <v>0.08</v>
      </c>
      <c r="G15" s="6">
        <f t="shared" si="0"/>
        <v>0</v>
      </c>
      <c r="H15" s="46">
        <f t="shared" si="1"/>
        <v>0</v>
      </c>
      <c r="I15" s="47">
        <f t="shared" si="2"/>
        <v>0</v>
      </c>
      <c r="J15" s="6"/>
      <c r="K15" s="8"/>
      <c r="L15" s="8"/>
    </row>
    <row r="16" spans="1:12" ht="23.1" customHeight="1" x14ac:dyDescent="0.25">
      <c r="A16" s="10">
        <v>9</v>
      </c>
      <c r="B16" s="39" t="s">
        <v>35</v>
      </c>
      <c r="C16" s="8" t="s">
        <v>7</v>
      </c>
      <c r="D16" s="7">
        <v>10</v>
      </c>
      <c r="E16" s="12">
        <v>0</v>
      </c>
      <c r="F16" s="29">
        <v>0.08</v>
      </c>
      <c r="G16" s="6">
        <f t="shared" si="0"/>
        <v>0</v>
      </c>
      <c r="H16" s="46">
        <f t="shared" si="1"/>
        <v>0</v>
      </c>
      <c r="I16" s="47">
        <f t="shared" si="2"/>
        <v>0</v>
      </c>
      <c r="J16" s="6"/>
      <c r="K16" s="8"/>
      <c r="L16" s="8"/>
    </row>
    <row r="17" spans="1:12" ht="23.1" customHeight="1" x14ac:dyDescent="0.25">
      <c r="A17" s="10">
        <v>10</v>
      </c>
      <c r="B17" s="40" t="s">
        <v>10</v>
      </c>
      <c r="C17" s="8" t="s">
        <v>7</v>
      </c>
      <c r="D17" s="7">
        <v>20</v>
      </c>
      <c r="E17" s="12">
        <v>0</v>
      </c>
      <c r="F17" s="29">
        <v>0.08</v>
      </c>
      <c r="G17" s="6">
        <f t="shared" si="0"/>
        <v>0</v>
      </c>
      <c r="H17" s="46">
        <f t="shared" si="1"/>
        <v>0</v>
      </c>
      <c r="I17" s="47">
        <f t="shared" si="2"/>
        <v>0</v>
      </c>
      <c r="J17" s="6"/>
      <c r="K17" s="8"/>
      <c r="L17" s="8"/>
    </row>
    <row r="18" spans="1:12" ht="23.1" customHeight="1" x14ac:dyDescent="0.25">
      <c r="A18" s="10">
        <v>11</v>
      </c>
      <c r="B18" s="41" t="s">
        <v>21</v>
      </c>
      <c r="C18" s="5" t="s">
        <v>7</v>
      </c>
      <c r="D18" s="32">
        <v>10</v>
      </c>
      <c r="E18" s="12">
        <v>0</v>
      </c>
      <c r="F18" s="29">
        <v>0.08</v>
      </c>
      <c r="G18" s="6">
        <f t="shared" si="0"/>
        <v>0</v>
      </c>
      <c r="H18" s="46">
        <f t="shared" si="1"/>
        <v>0</v>
      </c>
      <c r="I18" s="47">
        <f t="shared" si="2"/>
        <v>0</v>
      </c>
      <c r="J18" s="6"/>
      <c r="K18" s="8"/>
      <c r="L18" s="8"/>
    </row>
    <row r="19" spans="1:12" ht="23.1" customHeight="1" x14ac:dyDescent="0.25">
      <c r="A19" s="10">
        <v>12</v>
      </c>
      <c r="B19" s="41" t="s">
        <v>37</v>
      </c>
      <c r="C19" s="5" t="s">
        <v>7</v>
      </c>
      <c r="D19" s="7">
        <v>10</v>
      </c>
      <c r="E19" s="12">
        <v>0</v>
      </c>
      <c r="F19" s="29">
        <v>0.08</v>
      </c>
      <c r="G19" s="6">
        <f t="shared" si="0"/>
        <v>0</v>
      </c>
      <c r="H19" s="46">
        <f t="shared" si="1"/>
        <v>0</v>
      </c>
      <c r="I19" s="47">
        <f t="shared" si="2"/>
        <v>0</v>
      </c>
      <c r="J19" s="6"/>
      <c r="K19" s="8"/>
      <c r="L19" s="8"/>
    </row>
    <row r="20" spans="1:12" ht="23.1" customHeight="1" x14ac:dyDescent="0.25">
      <c r="A20" s="10">
        <v>13</v>
      </c>
      <c r="B20" s="41" t="s">
        <v>36</v>
      </c>
      <c r="C20" s="5" t="s">
        <v>7</v>
      </c>
      <c r="D20" s="7">
        <v>10</v>
      </c>
      <c r="E20" s="12">
        <v>0</v>
      </c>
      <c r="F20" s="29">
        <v>0.08</v>
      </c>
      <c r="G20" s="6">
        <f t="shared" si="0"/>
        <v>0</v>
      </c>
      <c r="H20" s="46">
        <f t="shared" si="1"/>
        <v>0</v>
      </c>
      <c r="I20" s="47">
        <f t="shared" si="2"/>
        <v>0</v>
      </c>
      <c r="J20" s="6"/>
      <c r="K20" s="8"/>
      <c r="L20" s="8"/>
    </row>
    <row r="21" spans="1:12" ht="23.1" customHeight="1" x14ac:dyDescent="0.25">
      <c r="A21" s="10">
        <v>14</v>
      </c>
      <c r="B21" s="41" t="s">
        <v>3</v>
      </c>
      <c r="C21" s="5" t="s">
        <v>7</v>
      </c>
      <c r="D21" s="7">
        <v>20</v>
      </c>
      <c r="E21" s="12">
        <v>0</v>
      </c>
      <c r="F21" s="29">
        <v>0.08</v>
      </c>
      <c r="G21" s="6">
        <f t="shared" si="0"/>
        <v>0</v>
      </c>
      <c r="H21" s="46">
        <f t="shared" si="1"/>
        <v>0</v>
      </c>
      <c r="I21" s="47">
        <f t="shared" si="2"/>
        <v>0</v>
      </c>
      <c r="J21" s="6"/>
      <c r="K21" s="8"/>
      <c r="L21" s="8"/>
    </row>
    <row r="22" spans="1:12" ht="23.1" customHeight="1" x14ac:dyDescent="0.25">
      <c r="A22" s="10">
        <v>15</v>
      </c>
      <c r="B22" s="41" t="s">
        <v>4</v>
      </c>
      <c r="C22" s="5" t="s">
        <v>7</v>
      </c>
      <c r="D22" s="7">
        <v>10</v>
      </c>
      <c r="E22" s="12">
        <v>0</v>
      </c>
      <c r="F22" s="29">
        <v>0.08</v>
      </c>
      <c r="G22" s="6">
        <f t="shared" si="0"/>
        <v>0</v>
      </c>
      <c r="H22" s="46">
        <f t="shared" si="1"/>
        <v>0</v>
      </c>
      <c r="I22" s="47">
        <f t="shared" si="2"/>
        <v>0</v>
      </c>
      <c r="J22" s="6"/>
      <c r="K22" s="8"/>
      <c r="L22" s="8"/>
    </row>
    <row r="23" spans="1:12" ht="23.1" customHeight="1" x14ac:dyDescent="0.25">
      <c r="A23" s="10">
        <v>16</v>
      </c>
      <c r="B23" s="41" t="s">
        <v>5</v>
      </c>
      <c r="C23" s="5" t="s">
        <v>7</v>
      </c>
      <c r="D23" s="32">
        <v>2</v>
      </c>
      <c r="E23" s="12">
        <v>0</v>
      </c>
      <c r="F23" s="29">
        <v>0.08</v>
      </c>
      <c r="G23" s="6">
        <f t="shared" si="0"/>
        <v>0</v>
      </c>
      <c r="H23" s="46">
        <f t="shared" si="1"/>
        <v>0</v>
      </c>
      <c r="I23" s="47">
        <f t="shared" si="2"/>
        <v>0</v>
      </c>
      <c r="J23" s="6"/>
      <c r="K23" s="8"/>
      <c r="L23" s="8"/>
    </row>
    <row r="24" spans="1:12" ht="23.1" customHeight="1" x14ac:dyDescent="0.25">
      <c r="A24" s="10">
        <v>17</v>
      </c>
      <c r="B24" s="41" t="s">
        <v>6</v>
      </c>
      <c r="C24" s="5" t="s">
        <v>7</v>
      </c>
      <c r="D24" s="7">
        <v>5</v>
      </c>
      <c r="E24" s="12">
        <v>0</v>
      </c>
      <c r="F24" s="29">
        <v>0.08</v>
      </c>
      <c r="G24" s="6">
        <f t="shared" si="0"/>
        <v>0</v>
      </c>
      <c r="H24" s="46">
        <f t="shared" si="1"/>
        <v>0</v>
      </c>
      <c r="I24" s="47">
        <f t="shared" si="2"/>
        <v>0</v>
      </c>
      <c r="J24" s="6"/>
      <c r="K24" s="8"/>
      <c r="L24" s="8"/>
    </row>
    <row r="25" spans="1:12" ht="31.5" x14ac:dyDescent="0.25">
      <c r="A25" s="10">
        <v>18</v>
      </c>
      <c r="B25" s="34" t="s">
        <v>8</v>
      </c>
      <c r="C25" s="5" t="s">
        <v>7</v>
      </c>
      <c r="D25" s="7">
        <v>1</v>
      </c>
      <c r="E25" s="12">
        <v>0</v>
      </c>
      <c r="F25" s="29">
        <v>0.08</v>
      </c>
      <c r="G25" s="6">
        <f t="shared" si="0"/>
        <v>0</v>
      </c>
      <c r="H25" s="46">
        <f t="shared" si="1"/>
        <v>0</v>
      </c>
      <c r="I25" s="47">
        <f t="shared" si="2"/>
        <v>0</v>
      </c>
      <c r="J25" s="6"/>
      <c r="K25" s="8"/>
      <c r="L25" s="8"/>
    </row>
    <row r="26" spans="1:12" ht="31.5" x14ac:dyDescent="0.25">
      <c r="A26" s="10">
        <v>19</v>
      </c>
      <c r="B26" s="38" t="s">
        <v>9</v>
      </c>
      <c r="C26" s="10" t="s">
        <v>7</v>
      </c>
      <c r="D26" s="10">
        <v>1</v>
      </c>
      <c r="E26" s="13">
        <v>0</v>
      </c>
      <c r="F26" s="29">
        <v>0.08</v>
      </c>
      <c r="G26" s="6">
        <f t="shared" si="0"/>
        <v>0</v>
      </c>
      <c r="H26" s="46">
        <f t="shared" si="1"/>
        <v>0</v>
      </c>
      <c r="I26" s="47">
        <f t="shared" si="2"/>
        <v>0</v>
      </c>
      <c r="J26" s="6"/>
      <c r="K26" s="10"/>
      <c r="L26" s="10"/>
    </row>
    <row r="27" spans="1:12" ht="31.5" x14ac:dyDescent="0.25">
      <c r="A27" s="10">
        <v>20</v>
      </c>
      <c r="B27" s="42" t="s">
        <v>41</v>
      </c>
      <c r="C27" s="10" t="s">
        <v>7</v>
      </c>
      <c r="D27" s="10">
        <v>30</v>
      </c>
      <c r="E27" s="13">
        <v>0</v>
      </c>
      <c r="F27" s="29">
        <v>0.08</v>
      </c>
      <c r="G27" s="6">
        <f t="shared" si="0"/>
        <v>0</v>
      </c>
      <c r="H27" s="46">
        <f t="shared" si="1"/>
        <v>0</v>
      </c>
      <c r="I27" s="47">
        <f t="shared" si="2"/>
        <v>0</v>
      </c>
      <c r="J27" s="6"/>
      <c r="K27" s="10"/>
      <c r="L27" s="10"/>
    </row>
    <row r="28" spans="1:12" ht="27" customHeight="1" x14ac:dyDescent="0.25">
      <c r="A28" s="10">
        <v>21</v>
      </c>
      <c r="B28" s="38" t="s">
        <v>38</v>
      </c>
      <c r="C28" s="10" t="s">
        <v>7</v>
      </c>
      <c r="D28" s="10">
        <v>30</v>
      </c>
      <c r="E28" s="13">
        <v>0</v>
      </c>
      <c r="F28" s="29">
        <v>0.08</v>
      </c>
      <c r="G28" s="6">
        <f t="shared" si="0"/>
        <v>0</v>
      </c>
      <c r="H28" s="46">
        <f t="shared" si="1"/>
        <v>0</v>
      </c>
      <c r="I28" s="47">
        <f t="shared" si="2"/>
        <v>0</v>
      </c>
      <c r="J28" s="6"/>
      <c r="K28" s="10"/>
      <c r="L28" s="10"/>
    </row>
    <row r="29" spans="1:12" ht="47.25" x14ac:dyDescent="0.25">
      <c r="A29" s="10">
        <v>22</v>
      </c>
      <c r="B29" s="43" t="s">
        <v>11</v>
      </c>
      <c r="C29" s="10" t="s">
        <v>7</v>
      </c>
      <c r="D29" s="33">
        <v>2</v>
      </c>
      <c r="E29" s="13">
        <v>0</v>
      </c>
      <c r="F29" s="29">
        <v>0.08</v>
      </c>
      <c r="G29" s="6">
        <f t="shared" si="0"/>
        <v>0</v>
      </c>
      <c r="H29" s="46">
        <f t="shared" si="1"/>
        <v>0</v>
      </c>
      <c r="I29" s="47">
        <f t="shared" si="2"/>
        <v>0</v>
      </c>
      <c r="J29" s="6"/>
      <c r="K29" s="10"/>
      <c r="L29" s="10"/>
    </row>
    <row r="30" spans="1:12" ht="23.1" customHeight="1" x14ac:dyDescent="0.25">
      <c r="A30" s="10">
        <v>23</v>
      </c>
      <c r="B30" s="44" t="s">
        <v>13</v>
      </c>
      <c r="C30" s="5" t="s">
        <v>7</v>
      </c>
      <c r="D30" s="5">
        <v>10</v>
      </c>
      <c r="E30" s="12">
        <v>0</v>
      </c>
      <c r="F30" s="29">
        <v>0.08</v>
      </c>
      <c r="G30" s="6">
        <f t="shared" si="0"/>
        <v>0</v>
      </c>
      <c r="H30" s="46">
        <f t="shared" si="1"/>
        <v>0</v>
      </c>
      <c r="I30" s="47">
        <f t="shared" si="2"/>
        <v>0</v>
      </c>
      <c r="J30" s="6"/>
      <c r="K30" s="5"/>
      <c r="L30" s="5"/>
    </row>
    <row r="31" spans="1:12" ht="23.1" customHeight="1" x14ac:dyDescent="0.25">
      <c r="A31" s="10">
        <v>24</v>
      </c>
      <c r="B31" s="35" t="s">
        <v>39</v>
      </c>
      <c r="C31" s="10" t="s">
        <v>7</v>
      </c>
      <c r="D31" s="33">
        <v>10</v>
      </c>
      <c r="E31" s="13">
        <v>0</v>
      </c>
      <c r="F31" s="29">
        <v>0.08</v>
      </c>
      <c r="G31" s="6">
        <f t="shared" si="0"/>
        <v>0</v>
      </c>
      <c r="H31" s="46">
        <f t="shared" si="1"/>
        <v>0</v>
      </c>
      <c r="I31" s="47">
        <f t="shared" si="2"/>
        <v>0</v>
      </c>
      <c r="J31" s="6"/>
      <c r="K31" s="10"/>
      <c r="L31" s="10"/>
    </row>
    <row r="32" spans="1:12" ht="23.1" customHeight="1" x14ac:dyDescent="0.25">
      <c r="A32" s="5">
        <v>25</v>
      </c>
      <c r="B32" s="44" t="s">
        <v>40</v>
      </c>
      <c r="C32" s="5" t="s">
        <v>7</v>
      </c>
      <c r="D32" s="5">
        <v>40</v>
      </c>
      <c r="E32" s="12">
        <v>0</v>
      </c>
      <c r="F32" s="29">
        <v>0.08</v>
      </c>
      <c r="G32" s="6">
        <f t="shared" si="0"/>
        <v>0</v>
      </c>
      <c r="H32" s="46">
        <f t="shared" si="1"/>
        <v>0</v>
      </c>
      <c r="I32" s="144">
        <f t="shared" si="2"/>
        <v>0</v>
      </c>
      <c r="J32" s="6"/>
      <c r="K32" s="5"/>
      <c r="L32" s="5"/>
    </row>
    <row r="33" spans="1:12" ht="23.1" customHeight="1" x14ac:dyDescent="0.25">
      <c r="A33" s="10"/>
      <c r="B33" s="145" t="s">
        <v>49</v>
      </c>
      <c r="C33" s="49"/>
      <c r="D33" s="49"/>
      <c r="E33" s="49"/>
      <c r="F33" s="49"/>
      <c r="G33" s="49"/>
      <c r="H33" s="146">
        <f>SUM(H8:H32)</f>
        <v>0</v>
      </c>
      <c r="I33" s="146">
        <f>SUM(I8:I32)</f>
        <v>0</v>
      </c>
      <c r="J33" s="49"/>
      <c r="K33" s="49"/>
      <c r="L33" s="49"/>
    </row>
    <row r="34" spans="1:12" x14ac:dyDescent="0.25">
      <c r="H34" s="45"/>
    </row>
    <row r="35" spans="1:12" ht="31.5" x14ac:dyDescent="0.25">
      <c r="B35" s="28" t="s">
        <v>50</v>
      </c>
      <c r="H35" s="45"/>
    </row>
    <row r="36" spans="1:12" x14ac:dyDescent="0.25">
      <c r="B36" s="28" t="s">
        <v>51</v>
      </c>
      <c r="H36" s="45"/>
    </row>
    <row r="37" spans="1:12" x14ac:dyDescent="0.25">
      <c r="B37" t="s">
        <v>52</v>
      </c>
    </row>
    <row r="38" spans="1:12" s="52" customFormat="1" x14ac:dyDescent="0.25">
      <c r="A38" s="98"/>
      <c r="B38" s="156" t="s">
        <v>175</v>
      </c>
      <c r="C38" s="63"/>
      <c r="D38" s="97"/>
      <c r="E38" s="63"/>
      <c r="F38" s="63"/>
      <c r="G38" s="63"/>
      <c r="H38" s="63" t="s">
        <v>176</v>
      </c>
    </row>
    <row r="39" spans="1:12" ht="23.1" customHeight="1" x14ac:dyDescent="0.25"/>
    <row r="40" spans="1:12" s="52" customFormat="1" x14ac:dyDescent="0.25">
      <c r="A40" s="98"/>
      <c r="B40" s="156"/>
      <c r="C40" s="63"/>
      <c r="D40" s="97"/>
      <c r="E40" s="63"/>
      <c r="F40" s="63"/>
      <c r="G40" s="63"/>
      <c r="H40" s="63"/>
    </row>
    <row r="41" spans="1:12" s="155" customFormat="1" ht="18.75" x14ac:dyDescent="0.3">
      <c r="B41" s="95" t="s">
        <v>177</v>
      </c>
      <c r="H41" s="95" t="s">
        <v>55</v>
      </c>
    </row>
    <row r="42" spans="1:12" s="52" customFormat="1" x14ac:dyDescent="0.25">
      <c r="A42" s="98"/>
      <c r="B42" s="96"/>
      <c r="C42" s="63"/>
      <c r="D42" s="97"/>
      <c r="E42" s="63"/>
      <c r="F42" s="63"/>
      <c r="G42" s="63"/>
      <c r="H42" s="63"/>
    </row>
    <row r="43" spans="1:12" ht="78.75" x14ac:dyDescent="0.25">
      <c r="A43" s="3" t="s">
        <v>0</v>
      </c>
      <c r="B43" s="4" t="s">
        <v>1</v>
      </c>
      <c r="C43" s="1" t="s">
        <v>2</v>
      </c>
      <c r="D43" s="1" t="s">
        <v>22</v>
      </c>
      <c r="E43" s="2" t="s">
        <v>23</v>
      </c>
      <c r="F43" s="2" t="s">
        <v>257</v>
      </c>
      <c r="G43" s="2" t="s">
        <v>24</v>
      </c>
      <c r="H43" s="18" t="s">
        <v>42</v>
      </c>
      <c r="I43" s="2" t="s">
        <v>25</v>
      </c>
      <c r="J43" s="2" t="s">
        <v>26</v>
      </c>
      <c r="K43" s="2" t="s">
        <v>27</v>
      </c>
      <c r="L43" s="2" t="s">
        <v>250</v>
      </c>
    </row>
    <row r="44" spans="1:12" x14ac:dyDescent="0.25">
      <c r="A44" s="3" t="s">
        <v>14</v>
      </c>
      <c r="B44" s="30" t="s">
        <v>15</v>
      </c>
      <c r="C44" s="3" t="s">
        <v>16</v>
      </c>
      <c r="D44" s="3" t="s">
        <v>17</v>
      </c>
      <c r="E44" s="3" t="s">
        <v>18</v>
      </c>
      <c r="F44" s="3" t="s">
        <v>19</v>
      </c>
      <c r="G44" s="3" t="s">
        <v>20</v>
      </c>
      <c r="H44" s="19" t="s">
        <v>43</v>
      </c>
      <c r="I44" s="3" t="s">
        <v>44</v>
      </c>
      <c r="J44" s="3" t="s">
        <v>45</v>
      </c>
      <c r="K44" s="3">
        <v>10</v>
      </c>
      <c r="L44" s="3">
        <v>11</v>
      </c>
    </row>
    <row r="45" spans="1:12" x14ac:dyDescent="0.25">
      <c r="A45" s="3"/>
      <c r="B45" s="21"/>
      <c r="C45" s="20"/>
      <c r="D45" s="21"/>
      <c r="E45" s="20"/>
      <c r="F45" s="21"/>
      <c r="G45" s="23" t="s">
        <v>46</v>
      </c>
      <c r="H45" s="24" t="s">
        <v>47</v>
      </c>
      <c r="I45" s="25" t="s">
        <v>48</v>
      </c>
      <c r="J45" s="20"/>
      <c r="K45" s="22"/>
      <c r="L45" s="22"/>
    </row>
    <row r="46" spans="1:12" ht="94.5" x14ac:dyDescent="0.25">
      <c r="A46" s="10">
        <v>1</v>
      </c>
      <c r="B46" s="11" t="s">
        <v>53</v>
      </c>
      <c r="C46" s="5" t="s">
        <v>7</v>
      </c>
      <c r="D46" s="7">
        <v>2</v>
      </c>
      <c r="E46" s="12">
        <v>0</v>
      </c>
      <c r="F46" s="29">
        <v>0.08</v>
      </c>
      <c r="G46" s="6">
        <f>E46*108%</f>
        <v>0</v>
      </c>
      <c r="H46" s="9">
        <f>D46*E46</f>
        <v>0</v>
      </c>
      <c r="I46" s="17">
        <f>D46*G46</f>
        <v>0</v>
      </c>
      <c r="J46" s="6"/>
      <c r="K46" s="8"/>
      <c r="L46" s="8"/>
    </row>
    <row r="47" spans="1:12" ht="237" customHeight="1" thickBot="1" x14ac:dyDescent="0.3">
      <c r="A47" s="10">
        <v>2</v>
      </c>
      <c r="B47" s="11" t="s">
        <v>54</v>
      </c>
      <c r="C47" s="5" t="s">
        <v>7</v>
      </c>
      <c r="D47" s="7">
        <v>2</v>
      </c>
      <c r="E47" s="12">
        <v>0</v>
      </c>
      <c r="F47" s="29">
        <v>0.08</v>
      </c>
      <c r="G47" s="6">
        <f>E47*108%</f>
        <v>0</v>
      </c>
      <c r="H47" s="9">
        <f>D47*E47</f>
        <v>0</v>
      </c>
      <c r="I47" s="17">
        <f>D47*G47</f>
        <v>0</v>
      </c>
      <c r="J47" s="6"/>
      <c r="K47" s="8"/>
      <c r="L47" s="8"/>
    </row>
    <row r="48" spans="1:12" ht="23.1" customHeight="1" thickBot="1" x14ac:dyDescent="0.3">
      <c r="A48" s="3">
        <v>3</v>
      </c>
      <c r="B48" s="31" t="s">
        <v>49</v>
      </c>
      <c r="C48" s="26"/>
      <c r="D48" s="26"/>
      <c r="E48" s="26"/>
      <c r="F48" s="26"/>
      <c r="G48" s="26"/>
      <c r="H48" s="48">
        <f>SUM(H46:H47)</f>
        <v>0</v>
      </c>
      <c r="I48" s="48">
        <f>SUM(I46:I47)</f>
        <v>0</v>
      </c>
      <c r="J48" s="26"/>
      <c r="K48" s="27"/>
      <c r="L48" s="27"/>
    </row>
    <row r="50" spans="1:8" s="52" customFormat="1" x14ac:dyDescent="0.25">
      <c r="A50" s="98"/>
      <c r="B50" s="156" t="s">
        <v>175</v>
      </c>
      <c r="C50" s="63"/>
      <c r="D50" s="97"/>
      <c r="E50" s="63"/>
      <c r="F50" s="63"/>
      <c r="G50" s="63"/>
      <c r="H50" s="63" t="s">
        <v>176</v>
      </c>
    </row>
    <row r="51" spans="1:8" ht="89.25" customHeight="1" x14ac:dyDescent="0.25">
      <c r="G51" s="16"/>
    </row>
    <row r="57" spans="1:8" ht="23.1" customHeight="1" x14ac:dyDescent="0.25"/>
    <row r="58" spans="1:8" ht="23.1" customHeight="1" x14ac:dyDescent="0.25"/>
    <row r="59" spans="1:8" ht="23.1" customHeight="1" x14ac:dyDescent="0.25"/>
    <row r="60" spans="1:8" ht="23.1" customHeight="1" x14ac:dyDescent="0.25"/>
    <row r="61" spans="1:8" ht="23.1" customHeight="1" x14ac:dyDescent="0.25"/>
    <row r="62" spans="1:8" ht="23.1" customHeight="1" x14ac:dyDescent="0.25"/>
    <row r="63" spans="1:8" ht="23.1" customHeight="1" x14ac:dyDescent="0.25"/>
    <row r="64" spans="1:8" ht="23.1" customHeight="1" x14ac:dyDescent="0.25"/>
    <row r="65" ht="23.1" customHeight="1" x14ac:dyDescent="0.25"/>
    <row r="66" ht="23.1" customHeight="1" x14ac:dyDescent="0.25"/>
    <row r="69" ht="23.1" customHeight="1" x14ac:dyDescent="0.25"/>
    <row r="70" ht="23.1" customHeight="1" x14ac:dyDescent="0.25"/>
    <row r="71" ht="23.1" customHeight="1" x14ac:dyDescent="0.25"/>
    <row r="72" ht="23.1" customHeight="1" x14ac:dyDescent="0.25"/>
    <row r="73" ht="23.1" customHeight="1" x14ac:dyDescent="0.25"/>
    <row r="75" ht="23.1" customHeight="1" x14ac:dyDescent="0.25"/>
    <row r="76" ht="23.1" customHeight="1" x14ac:dyDescent="0.25"/>
    <row r="78" ht="27.95" customHeight="1" x14ac:dyDescent="0.25"/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50" fitToHeight="2" orientation="landscape" horizontalDpi="4294967292" verticalDpi="4294967292" r:id="rId1"/>
  <headerFooter alignWithMargins="0"/>
  <rowBreaks count="2" manualBreakCount="2">
    <brk id="14" max="11" man="1"/>
    <brk id="3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3"/>
  <sheetViews>
    <sheetView view="pageBreakPreview" topLeftCell="A16" zoomScale="70" zoomScaleNormal="80" zoomScaleSheetLayoutView="70" workbookViewId="0">
      <selection activeCell="B15" sqref="B15"/>
    </sheetView>
  </sheetViews>
  <sheetFormatPr defaultRowHeight="15.75" x14ac:dyDescent="0.25"/>
  <cols>
    <col min="1" max="1" width="5.125" customWidth="1"/>
    <col min="2" max="2" width="43.625" customWidth="1"/>
  </cols>
  <sheetData>
    <row r="3" spans="1:12" ht="18.75" x14ac:dyDescent="0.3">
      <c r="B3" s="95" t="s">
        <v>99</v>
      </c>
      <c r="H3" s="95" t="s">
        <v>55</v>
      </c>
    </row>
    <row r="5" spans="1:12" ht="78.75" x14ac:dyDescent="0.25">
      <c r="A5" s="53" t="s">
        <v>0</v>
      </c>
      <c r="B5" s="33" t="s">
        <v>1</v>
      </c>
      <c r="C5" s="51" t="s">
        <v>2</v>
      </c>
      <c r="D5" s="51" t="s">
        <v>22</v>
      </c>
      <c r="E5" s="54" t="s">
        <v>23</v>
      </c>
      <c r="F5" s="54" t="s">
        <v>257</v>
      </c>
      <c r="G5" s="54" t="s">
        <v>24</v>
      </c>
      <c r="H5" s="54" t="s">
        <v>42</v>
      </c>
      <c r="I5" s="54" t="s">
        <v>25</v>
      </c>
      <c r="J5" s="54" t="s">
        <v>26</v>
      </c>
      <c r="K5" s="54" t="s">
        <v>27</v>
      </c>
      <c r="L5" s="54" t="s">
        <v>250</v>
      </c>
    </row>
    <row r="6" spans="1:12" x14ac:dyDescent="0.25">
      <c r="A6" s="53" t="s">
        <v>14</v>
      </c>
      <c r="B6" s="53" t="s">
        <v>15</v>
      </c>
      <c r="C6" s="53" t="s">
        <v>16</v>
      </c>
      <c r="D6" s="53" t="s">
        <v>17</v>
      </c>
      <c r="E6" s="53" t="s">
        <v>18</v>
      </c>
      <c r="F6" s="53" t="s">
        <v>19</v>
      </c>
      <c r="G6" s="53" t="s">
        <v>20</v>
      </c>
      <c r="H6" s="53" t="s">
        <v>43</v>
      </c>
      <c r="I6" s="53" t="s">
        <v>44</v>
      </c>
      <c r="J6" s="53" t="s">
        <v>45</v>
      </c>
      <c r="K6" s="53">
        <v>10</v>
      </c>
      <c r="L6" s="53">
        <v>11</v>
      </c>
    </row>
    <row r="7" spans="1:12" x14ac:dyDescent="0.25">
      <c r="A7" s="53"/>
      <c r="B7" s="53"/>
      <c r="C7" s="53"/>
      <c r="D7" s="53"/>
      <c r="E7" s="53"/>
      <c r="F7" s="53"/>
      <c r="G7" s="102" t="s">
        <v>46</v>
      </c>
      <c r="H7" s="102" t="s">
        <v>47</v>
      </c>
      <c r="I7" s="102" t="s">
        <v>48</v>
      </c>
      <c r="J7" s="53"/>
      <c r="K7" s="53"/>
      <c r="L7" s="53"/>
    </row>
    <row r="8" spans="1:12" x14ac:dyDescent="0.25">
      <c r="A8" s="103"/>
      <c r="B8" s="104" t="s">
        <v>57</v>
      </c>
      <c r="C8" s="103"/>
      <c r="D8" s="103"/>
      <c r="E8" s="103"/>
      <c r="F8" s="105"/>
      <c r="G8" s="103"/>
      <c r="H8" s="103"/>
      <c r="I8" s="106"/>
      <c r="J8" s="106"/>
      <c r="K8" s="106"/>
      <c r="L8" s="106"/>
    </row>
    <row r="9" spans="1:12" ht="88.5" x14ac:dyDescent="0.25">
      <c r="A9" s="103">
        <v>1</v>
      </c>
      <c r="B9" s="107" t="s">
        <v>96</v>
      </c>
      <c r="C9" s="103" t="s">
        <v>7</v>
      </c>
      <c r="D9" s="113">
        <v>3</v>
      </c>
      <c r="E9" s="112">
        <v>0</v>
      </c>
      <c r="F9" s="113">
        <v>8</v>
      </c>
      <c r="G9" s="111">
        <f>(E9*0.08)+E9</f>
        <v>0</v>
      </c>
      <c r="H9" s="114">
        <f>D9*E9</f>
        <v>0</v>
      </c>
      <c r="I9" s="114">
        <f>D9*G9</f>
        <v>0</v>
      </c>
      <c r="J9" s="103"/>
      <c r="K9" s="103"/>
      <c r="L9" s="103"/>
    </row>
    <row r="10" spans="1:12" ht="86.25" x14ac:dyDescent="0.25">
      <c r="A10" s="103">
        <v>2</v>
      </c>
      <c r="B10" s="107" t="s">
        <v>97</v>
      </c>
      <c r="C10" s="103" t="s">
        <v>7</v>
      </c>
      <c r="D10" s="113">
        <v>17</v>
      </c>
      <c r="E10" s="112">
        <v>0</v>
      </c>
      <c r="F10" s="113">
        <v>8</v>
      </c>
      <c r="G10" s="111">
        <f t="shared" ref="G10:G19" si="0">(E10*0.08)+E10</f>
        <v>0</v>
      </c>
      <c r="H10" s="114">
        <f t="shared" ref="H10:H19" si="1">D10*E10</f>
        <v>0</v>
      </c>
      <c r="I10" s="114">
        <f t="shared" ref="I10:I19" si="2">D10*G10</f>
        <v>0</v>
      </c>
      <c r="J10" s="103"/>
      <c r="K10" s="103"/>
      <c r="L10" s="103"/>
    </row>
    <row r="11" spans="1:12" ht="98.25" x14ac:dyDescent="0.25">
      <c r="A11" s="103">
        <v>3</v>
      </c>
      <c r="B11" s="104" t="s">
        <v>98</v>
      </c>
      <c r="C11" s="103" t="s">
        <v>7</v>
      </c>
      <c r="D11" s="113">
        <v>1</v>
      </c>
      <c r="E11" s="112">
        <v>0</v>
      </c>
      <c r="F11" s="113">
        <v>8</v>
      </c>
      <c r="G11" s="111">
        <f t="shared" si="0"/>
        <v>0</v>
      </c>
      <c r="H11" s="114">
        <f t="shared" si="1"/>
        <v>0</v>
      </c>
      <c r="I11" s="114">
        <f t="shared" si="2"/>
        <v>0</v>
      </c>
      <c r="J11" s="105"/>
      <c r="K11" s="103"/>
      <c r="L11" s="103"/>
    </row>
    <row r="12" spans="1:12" ht="48" x14ac:dyDescent="0.25">
      <c r="A12" s="103">
        <v>4</v>
      </c>
      <c r="B12" s="107" t="s">
        <v>88</v>
      </c>
      <c r="C12" s="103" t="s">
        <v>7</v>
      </c>
      <c r="D12" s="113">
        <v>1</v>
      </c>
      <c r="E12" s="112">
        <v>0</v>
      </c>
      <c r="F12" s="113">
        <v>8</v>
      </c>
      <c r="G12" s="111">
        <f t="shared" si="0"/>
        <v>0</v>
      </c>
      <c r="H12" s="114">
        <f t="shared" si="1"/>
        <v>0</v>
      </c>
      <c r="I12" s="114">
        <f t="shared" si="2"/>
        <v>0</v>
      </c>
      <c r="J12" s="103"/>
      <c r="K12" s="103"/>
      <c r="L12" s="103"/>
    </row>
    <row r="13" spans="1:12" ht="60" x14ac:dyDescent="0.25">
      <c r="A13" s="103">
        <v>5</v>
      </c>
      <c r="B13" s="107" t="s">
        <v>89</v>
      </c>
      <c r="C13" s="103" t="s">
        <v>7</v>
      </c>
      <c r="D13" s="113">
        <v>15</v>
      </c>
      <c r="E13" s="112">
        <v>0</v>
      </c>
      <c r="F13" s="113">
        <v>8</v>
      </c>
      <c r="G13" s="111">
        <f t="shared" si="0"/>
        <v>0</v>
      </c>
      <c r="H13" s="114">
        <f t="shared" si="1"/>
        <v>0</v>
      </c>
      <c r="I13" s="114">
        <f t="shared" si="2"/>
        <v>0</v>
      </c>
      <c r="J13" s="103"/>
      <c r="K13" s="103"/>
      <c r="L13" s="103"/>
    </row>
    <row r="14" spans="1:12" ht="48" x14ac:dyDescent="0.25">
      <c r="A14" s="103">
        <v>6</v>
      </c>
      <c r="B14" s="107" t="s">
        <v>90</v>
      </c>
      <c r="C14" s="103" t="s">
        <v>7</v>
      </c>
      <c r="D14" s="113">
        <v>5</v>
      </c>
      <c r="E14" s="112">
        <v>0</v>
      </c>
      <c r="F14" s="113">
        <v>8</v>
      </c>
      <c r="G14" s="111">
        <f t="shared" si="0"/>
        <v>0</v>
      </c>
      <c r="H14" s="114">
        <f t="shared" si="1"/>
        <v>0</v>
      </c>
      <c r="I14" s="114">
        <f t="shared" si="2"/>
        <v>0</v>
      </c>
      <c r="J14" s="103"/>
      <c r="K14" s="103"/>
      <c r="L14" s="103"/>
    </row>
    <row r="15" spans="1:12" ht="24" x14ac:dyDescent="0.25">
      <c r="A15" s="103">
        <v>7</v>
      </c>
      <c r="B15" s="107" t="s">
        <v>91</v>
      </c>
      <c r="C15" s="103" t="s">
        <v>7</v>
      </c>
      <c r="D15" s="113">
        <v>20</v>
      </c>
      <c r="E15" s="112">
        <v>0</v>
      </c>
      <c r="F15" s="113">
        <v>8</v>
      </c>
      <c r="G15" s="111">
        <f t="shared" si="0"/>
        <v>0</v>
      </c>
      <c r="H15" s="114">
        <f t="shared" si="1"/>
        <v>0</v>
      </c>
      <c r="I15" s="114">
        <f t="shared" si="2"/>
        <v>0</v>
      </c>
      <c r="J15" s="103"/>
      <c r="K15" s="103"/>
      <c r="L15" s="103"/>
    </row>
    <row r="16" spans="1:12" ht="72" x14ac:dyDescent="0.25">
      <c r="A16" s="103">
        <v>8</v>
      </c>
      <c r="B16" s="104" t="s">
        <v>92</v>
      </c>
      <c r="C16" s="103" t="s">
        <v>7</v>
      </c>
      <c r="D16" s="113">
        <v>20</v>
      </c>
      <c r="E16" s="112">
        <v>0</v>
      </c>
      <c r="F16" s="113">
        <v>8</v>
      </c>
      <c r="G16" s="111">
        <f t="shared" si="0"/>
        <v>0</v>
      </c>
      <c r="H16" s="114">
        <f t="shared" si="1"/>
        <v>0</v>
      </c>
      <c r="I16" s="114">
        <f t="shared" si="2"/>
        <v>0</v>
      </c>
      <c r="J16" s="105"/>
      <c r="K16" s="103"/>
      <c r="L16" s="103"/>
    </row>
    <row r="17" spans="1:12" x14ac:dyDescent="0.25">
      <c r="A17" s="103">
        <v>9</v>
      </c>
      <c r="B17" s="107" t="s">
        <v>93</v>
      </c>
      <c r="C17" s="103" t="s">
        <v>7</v>
      </c>
      <c r="D17" s="113">
        <v>1</v>
      </c>
      <c r="E17" s="112">
        <v>0</v>
      </c>
      <c r="F17" s="113">
        <v>8</v>
      </c>
      <c r="G17" s="111">
        <f t="shared" si="0"/>
        <v>0</v>
      </c>
      <c r="H17" s="114">
        <f t="shared" si="1"/>
        <v>0</v>
      </c>
      <c r="I17" s="114">
        <f t="shared" si="2"/>
        <v>0</v>
      </c>
      <c r="J17" s="103"/>
      <c r="K17" s="103"/>
      <c r="L17" s="103"/>
    </row>
    <row r="18" spans="1:12" ht="24" x14ac:dyDescent="0.25">
      <c r="A18" s="103">
        <v>10</v>
      </c>
      <c r="B18" s="107" t="s">
        <v>94</v>
      </c>
      <c r="C18" s="103" t="s">
        <v>7</v>
      </c>
      <c r="D18" s="113">
        <v>1</v>
      </c>
      <c r="E18" s="112">
        <v>0</v>
      </c>
      <c r="F18" s="113">
        <v>8</v>
      </c>
      <c r="G18" s="111">
        <f t="shared" si="0"/>
        <v>0</v>
      </c>
      <c r="H18" s="114">
        <f t="shared" si="1"/>
        <v>0</v>
      </c>
      <c r="I18" s="114">
        <f t="shared" si="2"/>
        <v>0</v>
      </c>
      <c r="J18" s="103"/>
      <c r="K18" s="103"/>
      <c r="L18" s="103"/>
    </row>
    <row r="19" spans="1:12" ht="19.5" customHeight="1" x14ac:dyDescent="0.25">
      <c r="A19" s="103">
        <v>11</v>
      </c>
      <c r="B19" s="104" t="s">
        <v>95</v>
      </c>
      <c r="C19" s="103" t="s">
        <v>7</v>
      </c>
      <c r="D19" s="113">
        <v>1</v>
      </c>
      <c r="E19" s="112">
        <v>0</v>
      </c>
      <c r="F19" s="113">
        <v>8</v>
      </c>
      <c r="G19" s="111">
        <f t="shared" si="0"/>
        <v>0</v>
      </c>
      <c r="H19" s="114">
        <f t="shared" si="1"/>
        <v>0</v>
      </c>
      <c r="I19" s="114">
        <f t="shared" si="2"/>
        <v>0</v>
      </c>
      <c r="J19" s="105"/>
      <c r="K19" s="103"/>
      <c r="L19" s="103"/>
    </row>
    <row r="20" spans="1:12" x14ac:dyDescent="0.25">
      <c r="A20" s="105"/>
      <c r="B20" s="109" t="s">
        <v>49</v>
      </c>
      <c r="C20" s="105"/>
      <c r="D20" s="105"/>
      <c r="E20" s="105"/>
      <c r="F20" s="105"/>
      <c r="G20" s="105"/>
      <c r="H20" s="110">
        <f>SUM(H9:H19)</f>
        <v>0</v>
      </c>
      <c r="I20" s="110">
        <f>SUM(I9:I19)</f>
        <v>0</v>
      </c>
      <c r="J20" s="105"/>
      <c r="K20" s="105"/>
      <c r="L20" s="105"/>
    </row>
    <row r="23" spans="1:12" x14ac:dyDescent="0.25">
      <c r="B23" s="156" t="s">
        <v>175</v>
      </c>
      <c r="C23" s="63"/>
      <c r="D23" s="97"/>
      <c r="E23" s="63"/>
      <c r="F23" s="63"/>
      <c r="G23" s="63"/>
      <c r="H23" s="63" t="s">
        <v>176</v>
      </c>
      <c r="I23" s="52"/>
    </row>
  </sheetData>
  <pageMargins left="0.7" right="0.7" top="0.75" bottom="0.75" header="0.3" footer="0.3"/>
  <pageSetup paperSize="9" scale="8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view="pageBreakPreview" zoomScale="60" zoomScaleNormal="80" workbookViewId="0">
      <selection activeCell="E16" sqref="E16"/>
    </sheetView>
  </sheetViews>
  <sheetFormatPr defaultRowHeight="15.75" x14ac:dyDescent="0.25"/>
  <cols>
    <col min="1" max="1" width="5.25" customWidth="1"/>
    <col min="2" max="2" width="43.625" customWidth="1"/>
    <col min="4" max="4" width="9.125" bestFit="1" customWidth="1"/>
    <col min="5" max="5" width="9.875" bestFit="1" customWidth="1"/>
    <col min="6" max="6" width="9.125" bestFit="1" customWidth="1"/>
    <col min="7" max="7" width="9.875" bestFit="1" customWidth="1"/>
    <col min="8" max="9" width="10.875" bestFit="1" customWidth="1"/>
  </cols>
  <sheetData>
    <row r="2" spans="1:12" ht="18.75" x14ac:dyDescent="0.3">
      <c r="B2" s="15" t="s">
        <v>86</v>
      </c>
      <c r="H2" s="15" t="s">
        <v>55</v>
      </c>
    </row>
    <row r="3" spans="1:12" ht="19.5" customHeight="1" x14ac:dyDescent="0.25">
      <c r="A3" s="88"/>
      <c r="B3" s="88"/>
      <c r="C3" s="88"/>
      <c r="D3" s="88"/>
      <c r="E3" s="88"/>
      <c r="F3" s="88"/>
      <c r="G3" s="88"/>
      <c r="H3" s="87"/>
      <c r="I3" s="87"/>
    </row>
    <row r="4" spans="1:12" ht="78.75" x14ac:dyDescent="0.25">
      <c r="A4" s="3" t="s">
        <v>0</v>
      </c>
      <c r="B4" s="10" t="s">
        <v>1</v>
      </c>
      <c r="C4" s="1" t="s">
        <v>2</v>
      </c>
      <c r="D4" s="1" t="s">
        <v>22</v>
      </c>
      <c r="E4" s="2" t="s">
        <v>23</v>
      </c>
      <c r="F4" s="2" t="s">
        <v>257</v>
      </c>
      <c r="G4" s="2" t="s">
        <v>24</v>
      </c>
      <c r="H4" s="2" t="s">
        <v>42</v>
      </c>
      <c r="I4" s="2" t="s">
        <v>25</v>
      </c>
      <c r="J4" s="2" t="s">
        <v>26</v>
      </c>
      <c r="K4" s="2" t="s">
        <v>27</v>
      </c>
      <c r="L4" s="2" t="s">
        <v>250</v>
      </c>
    </row>
    <row r="5" spans="1:12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43</v>
      </c>
      <c r="I5" s="3" t="s">
        <v>44</v>
      </c>
      <c r="J5" s="3" t="s">
        <v>45</v>
      </c>
      <c r="K5" s="3" t="s">
        <v>251</v>
      </c>
      <c r="L5" s="3"/>
    </row>
    <row r="6" spans="1:12" x14ac:dyDescent="0.25">
      <c r="A6" s="3"/>
      <c r="B6" s="3"/>
      <c r="C6" s="3"/>
      <c r="D6" s="3"/>
      <c r="E6" s="3"/>
      <c r="F6" s="3"/>
      <c r="G6" s="25" t="s">
        <v>46</v>
      </c>
      <c r="H6" s="25" t="s">
        <v>47</v>
      </c>
      <c r="I6" s="25" t="s">
        <v>48</v>
      </c>
      <c r="J6" s="3"/>
      <c r="K6" s="3"/>
      <c r="L6" s="3"/>
    </row>
    <row r="7" spans="1:12" x14ac:dyDescent="0.25">
      <c r="A7" s="83">
        <v>1</v>
      </c>
      <c r="B7" s="82" t="s">
        <v>76</v>
      </c>
      <c r="C7" s="82"/>
      <c r="D7" s="93">
        <v>5</v>
      </c>
      <c r="E7" s="90">
        <v>0</v>
      </c>
      <c r="F7" s="90">
        <v>8</v>
      </c>
      <c r="G7" s="91">
        <f>(E7*0.08)+E7</f>
        <v>0</v>
      </c>
      <c r="H7" s="90">
        <f>D7*E7</f>
        <v>0</v>
      </c>
      <c r="I7" s="90">
        <f>D7*G7</f>
        <v>0</v>
      </c>
      <c r="J7" s="49"/>
      <c r="K7" s="49"/>
      <c r="L7" s="49"/>
    </row>
    <row r="8" spans="1:12" x14ac:dyDescent="0.25">
      <c r="A8" s="83">
        <v>2</v>
      </c>
      <c r="B8" s="69" t="s">
        <v>77</v>
      </c>
      <c r="C8" s="69"/>
      <c r="D8" s="94">
        <v>5</v>
      </c>
      <c r="E8" s="90">
        <v>0</v>
      </c>
      <c r="F8" s="90">
        <v>8</v>
      </c>
      <c r="G8" s="91">
        <f t="shared" ref="G8:G15" si="0">(E8*0.08)+E8</f>
        <v>0</v>
      </c>
      <c r="H8" s="90">
        <f t="shared" ref="H8:H15" si="1">D8*E8</f>
        <v>0</v>
      </c>
      <c r="I8" s="90">
        <f t="shared" ref="I8:I15" si="2">D8*G8</f>
        <v>0</v>
      </c>
      <c r="J8" s="49"/>
      <c r="K8" s="49"/>
      <c r="L8" s="49"/>
    </row>
    <row r="9" spans="1:12" x14ac:dyDescent="0.25">
      <c r="A9" s="83">
        <v>3</v>
      </c>
      <c r="B9" s="69" t="s">
        <v>78</v>
      </c>
      <c r="C9" s="69"/>
      <c r="D9" s="94">
        <v>5</v>
      </c>
      <c r="E9" s="90">
        <v>0</v>
      </c>
      <c r="F9" s="90">
        <v>8</v>
      </c>
      <c r="G9" s="91">
        <f t="shared" si="0"/>
        <v>0</v>
      </c>
      <c r="H9" s="90">
        <f t="shared" si="1"/>
        <v>0</v>
      </c>
      <c r="I9" s="90">
        <f t="shared" si="2"/>
        <v>0</v>
      </c>
      <c r="J9" s="49"/>
      <c r="K9" s="49"/>
      <c r="L9" s="49"/>
    </row>
    <row r="10" spans="1:12" x14ac:dyDescent="0.25">
      <c r="A10" s="83">
        <v>4</v>
      </c>
      <c r="B10" s="69" t="s">
        <v>79</v>
      </c>
      <c r="C10" s="69"/>
      <c r="D10" s="94">
        <v>5</v>
      </c>
      <c r="E10" s="90">
        <v>0</v>
      </c>
      <c r="F10" s="90">
        <v>8</v>
      </c>
      <c r="G10" s="91">
        <f t="shared" si="0"/>
        <v>0</v>
      </c>
      <c r="H10" s="90">
        <f t="shared" si="1"/>
        <v>0</v>
      </c>
      <c r="I10" s="90">
        <f t="shared" si="2"/>
        <v>0</v>
      </c>
      <c r="J10" s="49"/>
      <c r="K10" s="49"/>
      <c r="L10" s="49"/>
    </row>
    <row r="11" spans="1:12" x14ac:dyDescent="0.25">
      <c r="A11" s="83">
        <v>5</v>
      </c>
      <c r="B11" s="69" t="s">
        <v>80</v>
      </c>
      <c r="C11" s="69"/>
      <c r="D11" s="94">
        <v>5</v>
      </c>
      <c r="E11" s="90">
        <v>0</v>
      </c>
      <c r="F11" s="90">
        <v>8</v>
      </c>
      <c r="G11" s="91">
        <f t="shared" si="0"/>
        <v>0</v>
      </c>
      <c r="H11" s="90">
        <f t="shared" si="1"/>
        <v>0</v>
      </c>
      <c r="I11" s="90">
        <f t="shared" si="2"/>
        <v>0</v>
      </c>
      <c r="J11" s="49"/>
      <c r="K11" s="49"/>
      <c r="L11" s="49"/>
    </row>
    <row r="12" spans="1:12" x14ac:dyDescent="0.25">
      <c r="A12" s="83">
        <v>6</v>
      </c>
      <c r="B12" s="69" t="s">
        <v>81</v>
      </c>
      <c r="C12" s="69"/>
      <c r="D12" s="94">
        <v>5</v>
      </c>
      <c r="E12" s="90">
        <v>0</v>
      </c>
      <c r="F12" s="90">
        <v>8</v>
      </c>
      <c r="G12" s="91">
        <f t="shared" si="0"/>
        <v>0</v>
      </c>
      <c r="H12" s="90">
        <f t="shared" si="1"/>
        <v>0</v>
      </c>
      <c r="I12" s="90">
        <f t="shared" si="2"/>
        <v>0</v>
      </c>
      <c r="J12" s="49"/>
      <c r="K12" s="49"/>
      <c r="L12" s="49"/>
    </row>
    <row r="13" spans="1:12" x14ac:dyDescent="0.25">
      <c r="A13" s="83">
        <v>7</v>
      </c>
      <c r="B13" s="69" t="s">
        <v>82</v>
      </c>
      <c r="C13" s="69"/>
      <c r="D13" s="94">
        <v>10</v>
      </c>
      <c r="E13" s="90">
        <v>0</v>
      </c>
      <c r="F13" s="90">
        <v>8</v>
      </c>
      <c r="G13" s="91">
        <f t="shared" si="0"/>
        <v>0</v>
      </c>
      <c r="H13" s="90">
        <f t="shared" si="1"/>
        <v>0</v>
      </c>
      <c r="I13" s="90">
        <f t="shared" si="2"/>
        <v>0</v>
      </c>
      <c r="J13" s="49"/>
      <c r="K13" s="49"/>
      <c r="L13" s="49"/>
    </row>
    <row r="14" spans="1:12" x14ac:dyDescent="0.25">
      <c r="A14" s="83">
        <v>8</v>
      </c>
      <c r="B14" s="69" t="s">
        <v>83</v>
      </c>
      <c r="C14" s="69"/>
      <c r="D14" s="94">
        <v>1</v>
      </c>
      <c r="E14" s="90">
        <v>0</v>
      </c>
      <c r="F14" s="90">
        <v>8</v>
      </c>
      <c r="G14" s="91">
        <f t="shared" si="0"/>
        <v>0</v>
      </c>
      <c r="H14" s="90">
        <f t="shared" si="1"/>
        <v>0</v>
      </c>
      <c r="I14" s="90">
        <f t="shared" si="2"/>
        <v>0</v>
      </c>
      <c r="J14" s="49"/>
      <c r="K14" s="49"/>
      <c r="L14" s="49"/>
    </row>
    <row r="15" spans="1:12" ht="31.5" x14ac:dyDescent="0.25">
      <c r="A15" s="86">
        <v>9</v>
      </c>
      <c r="B15" s="69" t="s">
        <v>84</v>
      </c>
      <c r="C15" s="69"/>
      <c r="D15" s="94">
        <v>1</v>
      </c>
      <c r="E15" s="90">
        <v>0</v>
      </c>
      <c r="F15" s="90">
        <v>8</v>
      </c>
      <c r="G15" s="91">
        <f t="shared" si="0"/>
        <v>0</v>
      </c>
      <c r="H15" s="90">
        <f t="shared" si="1"/>
        <v>0</v>
      </c>
      <c r="I15" s="90">
        <f t="shared" si="2"/>
        <v>0</v>
      </c>
      <c r="J15" s="49"/>
      <c r="K15" s="49"/>
      <c r="L15" s="49"/>
    </row>
    <row r="16" spans="1:12" x14ac:dyDescent="0.25">
      <c r="A16" s="84"/>
      <c r="B16" s="85" t="s">
        <v>85</v>
      </c>
      <c r="C16" s="85"/>
      <c r="D16" s="92"/>
      <c r="E16" s="92"/>
      <c r="F16" s="92"/>
      <c r="G16" s="92"/>
      <c r="H16" s="90">
        <f>SUM(H7:H15)</f>
        <v>0</v>
      </c>
      <c r="I16" s="90">
        <f>SUM(I7:I15)</f>
        <v>0</v>
      </c>
      <c r="J16" s="89"/>
      <c r="K16" s="14"/>
      <c r="L16" s="14"/>
    </row>
    <row r="18" spans="2:9" x14ac:dyDescent="0.25">
      <c r="B18" s="156" t="s">
        <v>175</v>
      </c>
      <c r="C18" s="63"/>
      <c r="D18" s="97"/>
      <c r="E18" s="63"/>
      <c r="F18" s="63"/>
      <c r="G18" s="63"/>
      <c r="H18" s="63" t="s">
        <v>176</v>
      </c>
      <c r="I18" s="52"/>
    </row>
  </sheetData>
  <pageMargins left="0.7" right="0.7" top="0.75" bottom="0.75" header="0.3" footer="0.3"/>
  <pageSetup paperSize="9" scale="8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view="pageBreakPreview" topLeftCell="A14" zoomScale="60" zoomScaleNormal="70" workbookViewId="0">
      <selection activeCell="A25" sqref="A25:XFD49"/>
    </sheetView>
  </sheetViews>
  <sheetFormatPr defaultRowHeight="15.75" x14ac:dyDescent="0.25"/>
  <cols>
    <col min="1" max="1" width="9" style="98"/>
    <col min="2" max="2" width="43.625" style="56" customWidth="1"/>
    <col min="3" max="3" width="9" style="52"/>
    <col min="4" max="4" width="9" style="98"/>
    <col min="5" max="5" width="10.5" style="52" bestFit="1" customWidth="1"/>
    <col min="6" max="6" width="9" style="52"/>
    <col min="7" max="7" width="10.375" style="52" bestFit="1" customWidth="1"/>
    <col min="8" max="9" width="12.5" style="52" bestFit="1" customWidth="1"/>
    <col min="10" max="16384" width="9" style="52"/>
  </cols>
  <sheetData>
    <row r="1" spans="1:12" ht="18.75" x14ac:dyDescent="0.3">
      <c r="B1" s="95" t="s">
        <v>174</v>
      </c>
      <c r="C1" s="155"/>
      <c r="D1" s="155"/>
      <c r="E1" s="155"/>
      <c r="F1" s="155"/>
      <c r="G1" s="155"/>
      <c r="H1" s="95" t="s">
        <v>55</v>
      </c>
      <c r="I1" s="155"/>
    </row>
    <row r="3" spans="1:12" ht="78.75" x14ac:dyDescent="0.25">
      <c r="A3" s="53" t="s">
        <v>0</v>
      </c>
      <c r="B3" s="55" t="s">
        <v>1</v>
      </c>
      <c r="C3" s="51" t="s">
        <v>2</v>
      </c>
      <c r="D3" s="54" t="s">
        <v>22</v>
      </c>
      <c r="E3" s="54" t="s">
        <v>23</v>
      </c>
      <c r="F3" s="54" t="s">
        <v>257</v>
      </c>
      <c r="G3" s="54" t="s">
        <v>24</v>
      </c>
      <c r="H3" s="128" t="s">
        <v>42</v>
      </c>
      <c r="I3" s="54" t="s">
        <v>25</v>
      </c>
      <c r="J3" s="54" t="s">
        <v>26</v>
      </c>
      <c r="K3" s="54" t="s">
        <v>27</v>
      </c>
      <c r="L3" s="54" t="s">
        <v>250</v>
      </c>
    </row>
    <row r="4" spans="1:12" x14ac:dyDescent="0.25">
      <c r="A4" s="53" t="s">
        <v>14</v>
      </c>
      <c r="B4" s="81" t="s">
        <v>15</v>
      </c>
      <c r="C4" s="53" t="s">
        <v>16</v>
      </c>
      <c r="D4" s="53" t="s">
        <v>17</v>
      </c>
      <c r="E4" s="53" t="s">
        <v>18</v>
      </c>
      <c r="F4" s="53" t="s">
        <v>19</v>
      </c>
      <c r="G4" s="53" t="s">
        <v>20</v>
      </c>
      <c r="H4" s="130" t="s">
        <v>43</v>
      </c>
      <c r="I4" s="53" t="s">
        <v>44</v>
      </c>
      <c r="J4" s="53" t="s">
        <v>45</v>
      </c>
      <c r="K4" s="53">
        <v>10</v>
      </c>
      <c r="L4" s="53">
        <v>11</v>
      </c>
    </row>
    <row r="5" spans="1:12" x14ac:dyDescent="0.25">
      <c r="A5" s="132"/>
      <c r="B5" s="64"/>
      <c r="C5" s="132"/>
      <c r="D5" s="131"/>
      <c r="E5" s="132"/>
      <c r="F5" s="131"/>
      <c r="G5" s="133" t="s">
        <v>46</v>
      </c>
      <c r="H5" s="134" t="s">
        <v>47</v>
      </c>
      <c r="I5" s="133" t="s">
        <v>48</v>
      </c>
      <c r="J5" s="132"/>
      <c r="K5" s="147"/>
      <c r="L5" s="147"/>
    </row>
    <row r="6" spans="1:12" ht="276" customHeight="1" x14ac:dyDescent="0.25">
      <c r="A6" s="151">
        <v>1</v>
      </c>
      <c r="B6" s="149" t="s">
        <v>173</v>
      </c>
      <c r="C6" s="148" t="s">
        <v>160</v>
      </c>
      <c r="D6" s="151">
        <v>40</v>
      </c>
      <c r="E6" s="152">
        <v>0</v>
      </c>
      <c r="F6" s="151">
        <v>8</v>
      </c>
      <c r="G6" s="153">
        <f>(E6*0.08)+E6</f>
        <v>0</v>
      </c>
      <c r="H6" s="153">
        <f>D6*E6</f>
        <v>0</v>
      </c>
      <c r="I6" s="153">
        <f>D6*G6</f>
        <v>0</v>
      </c>
      <c r="J6" s="148"/>
      <c r="K6" s="150"/>
      <c r="L6" s="150"/>
    </row>
    <row r="7" spans="1:12" x14ac:dyDescent="0.25">
      <c r="A7" s="54">
        <v>2</v>
      </c>
      <c r="B7" s="67" t="s">
        <v>161</v>
      </c>
      <c r="C7" s="54" t="s">
        <v>7</v>
      </c>
      <c r="D7" s="54">
        <v>1</v>
      </c>
      <c r="E7" s="75">
        <v>0</v>
      </c>
      <c r="F7" s="54">
        <v>8</v>
      </c>
      <c r="G7" s="153">
        <f t="shared" ref="G7:G18" si="0">(E7*0.08)+E7</f>
        <v>0</v>
      </c>
      <c r="H7" s="153">
        <f t="shared" ref="H7:H18" si="1">D7*E7</f>
        <v>0</v>
      </c>
      <c r="I7" s="153">
        <f t="shared" ref="I7:I18" si="2">D7*G7</f>
        <v>0</v>
      </c>
      <c r="J7" s="54"/>
      <c r="K7" s="66"/>
      <c r="L7" s="66"/>
    </row>
    <row r="8" spans="1:12" x14ac:dyDescent="0.25">
      <c r="A8" s="54">
        <v>3</v>
      </c>
      <c r="B8" s="67" t="s">
        <v>162</v>
      </c>
      <c r="C8" s="54" t="s">
        <v>7</v>
      </c>
      <c r="D8" s="54">
        <v>1</v>
      </c>
      <c r="E8" s="75">
        <v>0</v>
      </c>
      <c r="F8" s="54">
        <v>8</v>
      </c>
      <c r="G8" s="153">
        <f t="shared" si="0"/>
        <v>0</v>
      </c>
      <c r="H8" s="153">
        <f t="shared" si="1"/>
        <v>0</v>
      </c>
      <c r="I8" s="153">
        <f t="shared" si="2"/>
        <v>0</v>
      </c>
      <c r="J8" s="54"/>
      <c r="K8" s="54"/>
      <c r="L8" s="54"/>
    </row>
    <row r="9" spans="1:12" ht="31.5" x14ac:dyDescent="0.25">
      <c r="A9" s="54">
        <v>4</v>
      </c>
      <c r="B9" s="67" t="s">
        <v>163</v>
      </c>
      <c r="C9" s="54" t="s">
        <v>7</v>
      </c>
      <c r="D9" s="54">
        <v>1</v>
      </c>
      <c r="E9" s="75">
        <v>0</v>
      </c>
      <c r="F9" s="54">
        <v>8</v>
      </c>
      <c r="G9" s="153">
        <f t="shared" si="0"/>
        <v>0</v>
      </c>
      <c r="H9" s="153">
        <f t="shared" si="1"/>
        <v>0</v>
      </c>
      <c r="I9" s="153">
        <f t="shared" si="2"/>
        <v>0</v>
      </c>
      <c r="J9" s="54"/>
      <c r="K9" s="54"/>
      <c r="L9" s="54"/>
    </row>
    <row r="10" spans="1:12" ht="94.5" x14ac:dyDescent="0.25">
      <c r="A10" s="54">
        <v>5</v>
      </c>
      <c r="B10" s="67" t="s">
        <v>164</v>
      </c>
      <c r="C10" s="54" t="s">
        <v>7</v>
      </c>
      <c r="D10" s="54">
        <v>1</v>
      </c>
      <c r="E10" s="75">
        <v>0</v>
      </c>
      <c r="F10" s="54">
        <v>8</v>
      </c>
      <c r="G10" s="153">
        <f t="shared" si="0"/>
        <v>0</v>
      </c>
      <c r="H10" s="153">
        <f t="shared" si="1"/>
        <v>0</v>
      </c>
      <c r="I10" s="153">
        <f t="shared" si="2"/>
        <v>0</v>
      </c>
      <c r="J10" s="54"/>
      <c r="K10" s="54"/>
      <c r="L10" s="54"/>
    </row>
    <row r="11" spans="1:12" ht="141.75" x14ac:dyDescent="0.25">
      <c r="A11" s="54">
        <v>6</v>
      </c>
      <c r="B11" s="67" t="s">
        <v>165</v>
      </c>
      <c r="C11" s="54" t="s">
        <v>7</v>
      </c>
      <c r="D11" s="54">
        <v>1</v>
      </c>
      <c r="E11" s="75">
        <v>0</v>
      </c>
      <c r="F11" s="54">
        <v>8</v>
      </c>
      <c r="G11" s="153">
        <f t="shared" si="0"/>
        <v>0</v>
      </c>
      <c r="H11" s="153">
        <f t="shared" si="1"/>
        <v>0</v>
      </c>
      <c r="I11" s="153">
        <f t="shared" si="2"/>
        <v>0</v>
      </c>
      <c r="J11" s="54"/>
      <c r="K11" s="54"/>
      <c r="L11" s="54"/>
    </row>
    <row r="12" spans="1:12" ht="63" x14ac:dyDescent="0.25">
      <c r="A12" s="54">
        <v>7</v>
      </c>
      <c r="B12" s="67" t="s">
        <v>166</v>
      </c>
      <c r="C12" s="54" t="s">
        <v>7</v>
      </c>
      <c r="D12" s="54">
        <v>1</v>
      </c>
      <c r="E12" s="75">
        <v>0</v>
      </c>
      <c r="F12" s="54">
        <v>8</v>
      </c>
      <c r="G12" s="153">
        <f t="shared" si="0"/>
        <v>0</v>
      </c>
      <c r="H12" s="153">
        <f t="shared" si="1"/>
        <v>0</v>
      </c>
      <c r="I12" s="153">
        <f t="shared" si="2"/>
        <v>0</v>
      </c>
      <c r="J12" s="54"/>
      <c r="K12" s="54"/>
      <c r="L12" s="54"/>
    </row>
    <row r="13" spans="1:12" ht="31.5" x14ac:dyDescent="0.25">
      <c r="A13" s="54">
        <v>8</v>
      </c>
      <c r="B13" s="67" t="s">
        <v>167</v>
      </c>
      <c r="C13" s="54" t="s">
        <v>7</v>
      </c>
      <c r="D13" s="54">
        <v>1</v>
      </c>
      <c r="E13" s="75">
        <v>0</v>
      </c>
      <c r="F13" s="54">
        <v>8</v>
      </c>
      <c r="G13" s="153">
        <f t="shared" si="0"/>
        <v>0</v>
      </c>
      <c r="H13" s="153">
        <f t="shared" si="1"/>
        <v>0</v>
      </c>
      <c r="I13" s="153">
        <f t="shared" si="2"/>
        <v>0</v>
      </c>
      <c r="J13" s="54"/>
      <c r="K13" s="54"/>
      <c r="L13" s="54"/>
    </row>
    <row r="14" spans="1:12" ht="31.5" x14ac:dyDescent="0.25">
      <c r="A14" s="54">
        <v>9</v>
      </c>
      <c r="B14" s="67" t="s">
        <v>168</v>
      </c>
      <c r="C14" s="54" t="s">
        <v>7</v>
      </c>
      <c r="D14" s="54">
        <v>1</v>
      </c>
      <c r="E14" s="75">
        <v>0</v>
      </c>
      <c r="F14" s="54">
        <v>8</v>
      </c>
      <c r="G14" s="153">
        <f t="shared" si="0"/>
        <v>0</v>
      </c>
      <c r="H14" s="153">
        <f t="shared" si="1"/>
        <v>0</v>
      </c>
      <c r="I14" s="153">
        <f t="shared" si="2"/>
        <v>0</v>
      </c>
      <c r="J14" s="54"/>
      <c r="K14" s="54"/>
      <c r="L14" s="54"/>
    </row>
    <row r="15" spans="1:12" ht="31.5" x14ac:dyDescent="0.25">
      <c r="A15" s="54">
        <v>10</v>
      </c>
      <c r="B15" s="67" t="s">
        <v>169</v>
      </c>
      <c r="C15" s="54" t="s">
        <v>7</v>
      </c>
      <c r="D15" s="54">
        <v>1</v>
      </c>
      <c r="E15" s="75">
        <v>0</v>
      </c>
      <c r="F15" s="54">
        <v>8</v>
      </c>
      <c r="G15" s="153">
        <f t="shared" si="0"/>
        <v>0</v>
      </c>
      <c r="H15" s="153">
        <f t="shared" si="1"/>
        <v>0</v>
      </c>
      <c r="I15" s="153">
        <f t="shared" si="2"/>
        <v>0</v>
      </c>
      <c r="J15" s="54"/>
      <c r="K15" s="54"/>
      <c r="L15" s="54"/>
    </row>
    <row r="16" spans="1:12" ht="48" customHeight="1" x14ac:dyDescent="0.25">
      <c r="A16" s="54">
        <v>11</v>
      </c>
      <c r="B16" s="69" t="s">
        <v>170</v>
      </c>
      <c r="C16" s="51" t="s">
        <v>7</v>
      </c>
      <c r="D16" s="54">
        <v>1</v>
      </c>
      <c r="E16" s="76">
        <v>0</v>
      </c>
      <c r="F16" s="54">
        <v>8</v>
      </c>
      <c r="G16" s="153">
        <f t="shared" si="0"/>
        <v>0</v>
      </c>
      <c r="H16" s="153">
        <f t="shared" si="1"/>
        <v>0</v>
      </c>
      <c r="I16" s="153">
        <f t="shared" si="2"/>
        <v>0</v>
      </c>
      <c r="J16" s="51"/>
      <c r="K16" s="54"/>
      <c r="L16" s="54"/>
    </row>
    <row r="17" spans="1:12" x14ac:dyDescent="0.25">
      <c r="A17" s="54">
        <v>12</v>
      </c>
      <c r="B17" s="67" t="s">
        <v>171</v>
      </c>
      <c r="C17" s="54" t="s">
        <v>7</v>
      </c>
      <c r="D17" s="54">
        <v>40</v>
      </c>
      <c r="E17" s="75">
        <v>0</v>
      </c>
      <c r="F17" s="54">
        <v>8</v>
      </c>
      <c r="G17" s="153">
        <f t="shared" si="0"/>
        <v>0</v>
      </c>
      <c r="H17" s="153">
        <f t="shared" si="1"/>
        <v>0</v>
      </c>
      <c r="I17" s="153">
        <f t="shared" si="2"/>
        <v>0</v>
      </c>
      <c r="J17" s="54"/>
      <c r="K17" s="54"/>
      <c r="L17" s="54"/>
    </row>
    <row r="18" spans="1:12" x14ac:dyDescent="0.25">
      <c r="A18" s="54">
        <v>13</v>
      </c>
      <c r="B18" s="67" t="s">
        <v>172</v>
      </c>
      <c r="C18" s="54" t="s">
        <v>7</v>
      </c>
      <c r="D18" s="54">
        <v>20</v>
      </c>
      <c r="E18" s="75">
        <v>0</v>
      </c>
      <c r="F18" s="54">
        <v>8</v>
      </c>
      <c r="G18" s="153">
        <f t="shared" si="0"/>
        <v>0</v>
      </c>
      <c r="H18" s="153">
        <f t="shared" si="1"/>
        <v>0</v>
      </c>
      <c r="I18" s="153">
        <f t="shared" si="2"/>
        <v>0</v>
      </c>
      <c r="J18" s="54"/>
      <c r="K18" s="54"/>
      <c r="L18" s="54"/>
    </row>
    <row r="19" spans="1:12" x14ac:dyDescent="0.25">
      <c r="A19" s="54"/>
      <c r="B19" s="68" t="s">
        <v>49</v>
      </c>
      <c r="C19" s="51"/>
      <c r="D19" s="54"/>
      <c r="E19" s="51"/>
      <c r="F19" s="51"/>
      <c r="G19" s="51"/>
      <c r="H19" s="154">
        <f>SUM(H6:H18)</f>
        <v>0</v>
      </c>
      <c r="I19" s="154">
        <f>SUM(I6:I18)</f>
        <v>0</v>
      </c>
      <c r="J19" s="51"/>
      <c r="K19" s="51"/>
      <c r="L19" s="51"/>
    </row>
    <row r="22" spans="1:12" x14ac:dyDescent="0.25">
      <c r="B22" s="156" t="s">
        <v>175</v>
      </c>
      <c r="C22" s="63"/>
      <c r="D22" s="97"/>
      <c r="E22" s="63"/>
      <c r="F22" s="63"/>
      <c r="G22" s="63"/>
      <c r="H22" s="63" t="s">
        <v>176</v>
      </c>
    </row>
  </sheetData>
  <pageMargins left="0.7" right="0.7" top="0.75" bottom="0.75" header="0.3" footer="0.3"/>
  <pageSetup paperSize="9" scale="7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view="pageBreakPreview" topLeftCell="A7" zoomScale="60" zoomScaleNormal="80" workbookViewId="0">
      <selection activeCell="A34" sqref="A34:XFD52"/>
    </sheetView>
  </sheetViews>
  <sheetFormatPr defaultRowHeight="15.75" x14ac:dyDescent="0.25"/>
  <cols>
    <col min="1" max="1" width="9" style="52"/>
    <col min="2" max="2" width="43.625" style="52" customWidth="1"/>
    <col min="3" max="7" width="9" style="52"/>
    <col min="8" max="8" width="10.25" style="52" customWidth="1"/>
    <col min="9" max="9" width="11.875" style="52" customWidth="1"/>
    <col min="10" max="16384" width="9" style="52"/>
  </cols>
  <sheetData>
    <row r="1" spans="1:12" ht="18.75" x14ac:dyDescent="0.3">
      <c r="B1" s="95" t="s">
        <v>180</v>
      </c>
      <c r="C1" s="155"/>
      <c r="D1" s="155"/>
      <c r="E1" s="155"/>
      <c r="F1" s="155"/>
      <c r="G1" s="155"/>
      <c r="H1" s="95" t="s">
        <v>55</v>
      </c>
      <c r="I1" s="155"/>
    </row>
    <row r="3" spans="1:12" ht="78.75" x14ac:dyDescent="0.25">
      <c r="A3" s="55" t="s">
        <v>58</v>
      </c>
      <c r="B3" s="54" t="s">
        <v>1</v>
      </c>
      <c r="C3" s="54" t="s">
        <v>2</v>
      </c>
      <c r="D3" s="55" t="s">
        <v>22</v>
      </c>
      <c r="E3" s="54" t="s">
        <v>23</v>
      </c>
      <c r="F3" s="54" t="s">
        <v>257</v>
      </c>
      <c r="G3" s="54" t="s">
        <v>24</v>
      </c>
      <c r="H3" s="128" t="s">
        <v>42</v>
      </c>
      <c r="I3" s="54" t="s">
        <v>25</v>
      </c>
      <c r="J3" s="54" t="s">
        <v>26</v>
      </c>
      <c r="K3" s="54" t="s">
        <v>27</v>
      </c>
      <c r="L3" s="54" t="s">
        <v>250</v>
      </c>
    </row>
    <row r="4" spans="1:12" x14ac:dyDescent="0.25">
      <c r="A4" s="54" t="s">
        <v>14</v>
      </c>
      <c r="B4" s="54" t="s">
        <v>15</v>
      </c>
      <c r="C4" s="54" t="s">
        <v>16</v>
      </c>
      <c r="D4" s="54" t="s">
        <v>17</v>
      </c>
      <c r="E4" s="54" t="s">
        <v>18</v>
      </c>
      <c r="F4" s="54" t="s">
        <v>19</v>
      </c>
      <c r="G4" s="54" t="s">
        <v>20</v>
      </c>
      <c r="H4" s="54" t="s">
        <v>43</v>
      </c>
      <c r="I4" s="54" t="s">
        <v>44</v>
      </c>
      <c r="J4" s="54"/>
      <c r="K4" s="54"/>
      <c r="L4" s="54"/>
    </row>
    <row r="5" spans="1:12" x14ac:dyDescent="0.25">
      <c r="A5" s="160"/>
      <c r="B5" s="158"/>
      <c r="C5" s="158"/>
      <c r="D5" s="158"/>
      <c r="E5" s="159"/>
      <c r="F5" s="54"/>
      <c r="G5" s="54" t="s">
        <v>59</v>
      </c>
      <c r="H5" s="54" t="s">
        <v>60</v>
      </c>
      <c r="I5" s="54" t="s">
        <v>61</v>
      </c>
      <c r="J5" s="160"/>
      <c r="K5" s="53"/>
      <c r="L5" s="53"/>
    </row>
    <row r="6" spans="1:12" ht="150" x14ac:dyDescent="0.25">
      <c r="A6" s="164">
        <v>1</v>
      </c>
      <c r="B6" s="157" t="s">
        <v>179</v>
      </c>
      <c r="C6" s="164" t="s">
        <v>178</v>
      </c>
      <c r="D6" s="164">
        <v>1</v>
      </c>
      <c r="E6" s="162">
        <v>0</v>
      </c>
      <c r="F6" s="164">
        <v>8</v>
      </c>
      <c r="G6" s="162">
        <f>(E6*0.08)+E6</f>
        <v>0</v>
      </c>
      <c r="H6" s="162">
        <f>D6*E6</f>
        <v>0</v>
      </c>
      <c r="I6" s="162">
        <f>D6*G6</f>
        <v>0</v>
      </c>
      <c r="J6" s="161"/>
      <c r="K6" s="163"/>
      <c r="L6" s="163"/>
    </row>
    <row r="7" spans="1:12" x14ac:dyDescent="0.25">
      <c r="A7" s="103"/>
      <c r="B7" s="108" t="s">
        <v>49</v>
      </c>
      <c r="C7" s="103"/>
      <c r="D7" s="103"/>
      <c r="E7" s="103"/>
      <c r="F7" s="105"/>
      <c r="G7" s="103"/>
      <c r="H7" s="165">
        <f>SUM(H6)</f>
        <v>0</v>
      </c>
      <c r="I7" s="166">
        <f>SUM(I6)</f>
        <v>0</v>
      </c>
      <c r="J7" s="106"/>
      <c r="K7" s="106"/>
      <c r="L7" s="106"/>
    </row>
    <row r="9" spans="1:12" customFormat="1" ht="23.1" customHeight="1" x14ac:dyDescent="0.25">
      <c r="A9" s="98"/>
      <c r="B9" s="156" t="s">
        <v>175</v>
      </c>
      <c r="C9" s="63"/>
      <c r="D9" s="97"/>
      <c r="E9" s="63"/>
      <c r="F9" s="63"/>
      <c r="G9" s="63"/>
      <c r="H9" s="63" t="s">
        <v>176</v>
      </c>
      <c r="I9" s="52"/>
      <c r="J9" s="52"/>
      <c r="K9" s="52"/>
      <c r="L9" s="52"/>
    </row>
    <row r="11" spans="1:12" customFormat="1" ht="18.75" x14ac:dyDescent="0.3">
      <c r="B11" s="95" t="s">
        <v>193</v>
      </c>
      <c r="H11" s="15" t="s">
        <v>55</v>
      </c>
    </row>
    <row r="13" spans="1:12" ht="78.75" x14ac:dyDescent="0.25">
      <c r="A13" s="55" t="s">
        <v>58</v>
      </c>
      <c r="B13" s="54" t="s">
        <v>1</v>
      </c>
      <c r="C13" s="54" t="s">
        <v>2</v>
      </c>
      <c r="D13" s="55" t="s">
        <v>22</v>
      </c>
      <c r="E13" s="54" t="s">
        <v>23</v>
      </c>
      <c r="F13" s="54" t="s">
        <v>257</v>
      </c>
      <c r="G13" s="54" t="s">
        <v>24</v>
      </c>
      <c r="H13" s="128" t="s">
        <v>42</v>
      </c>
      <c r="I13" s="54" t="s">
        <v>25</v>
      </c>
      <c r="J13" s="54" t="s">
        <v>26</v>
      </c>
      <c r="K13" s="54" t="s">
        <v>27</v>
      </c>
      <c r="L13" s="54" t="s">
        <v>250</v>
      </c>
    </row>
    <row r="14" spans="1:12" x14ac:dyDescent="0.25">
      <c r="A14" s="54" t="s">
        <v>14</v>
      </c>
      <c r="B14" s="54" t="s">
        <v>15</v>
      </c>
      <c r="C14" s="54" t="s">
        <v>16</v>
      </c>
      <c r="D14" s="54" t="s">
        <v>17</v>
      </c>
      <c r="E14" s="54" t="s">
        <v>18</v>
      </c>
      <c r="F14" s="54" t="s">
        <v>19</v>
      </c>
      <c r="G14" s="54" t="s">
        <v>20</v>
      </c>
      <c r="H14" s="54" t="s">
        <v>43</v>
      </c>
      <c r="I14" s="54" t="s">
        <v>44</v>
      </c>
      <c r="J14" s="54"/>
      <c r="K14" s="54"/>
      <c r="L14" s="54"/>
    </row>
    <row r="15" spans="1:12" x14ac:dyDescent="0.25">
      <c r="A15" s="167"/>
      <c r="B15" s="168"/>
      <c r="C15" s="168"/>
      <c r="D15" s="168"/>
      <c r="E15" s="169"/>
      <c r="F15" s="151"/>
      <c r="G15" s="151" t="s">
        <v>59</v>
      </c>
      <c r="H15" s="151" t="s">
        <v>60</v>
      </c>
      <c r="I15" s="151" t="s">
        <v>61</v>
      </c>
      <c r="J15" s="167"/>
      <c r="K15" s="132"/>
      <c r="L15" s="132"/>
    </row>
    <row r="16" spans="1:12" ht="31.5" customHeight="1" x14ac:dyDescent="0.25">
      <c r="A16" s="176">
        <v>1</v>
      </c>
      <c r="B16" s="177" t="s">
        <v>181</v>
      </c>
      <c r="C16" s="176" t="s">
        <v>7</v>
      </c>
      <c r="D16" s="176">
        <v>10</v>
      </c>
      <c r="E16" s="178">
        <v>0</v>
      </c>
      <c r="F16" s="176">
        <v>8</v>
      </c>
      <c r="G16" s="178">
        <f>(E16*0.08)+E16</f>
        <v>0</v>
      </c>
      <c r="H16" s="178">
        <f>D16*E16</f>
        <v>0</v>
      </c>
      <c r="I16" s="178">
        <f>D16*G16</f>
        <v>0</v>
      </c>
      <c r="J16" s="179"/>
      <c r="K16" s="179"/>
      <c r="L16" s="179"/>
    </row>
    <row r="17" spans="1:12" x14ac:dyDescent="0.25">
      <c r="A17" s="99">
        <v>2</v>
      </c>
      <c r="B17" s="100" t="s">
        <v>182</v>
      </c>
      <c r="C17" s="99" t="s">
        <v>7</v>
      </c>
      <c r="D17" s="99">
        <v>5</v>
      </c>
      <c r="E17" s="174">
        <v>0</v>
      </c>
      <c r="F17" s="99">
        <v>8</v>
      </c>
      <c r="G17" s="178">
        <f t="shared" ref="G17:G26" si="0">(E17*0.08)+E17</f>
        <v>0</v>
      </c>
      <c r="H17" s="178">
        <f t="shared" ref="H17:H26" si="1">D17*E17</f>
        <v>0</v>
      </c>
      <c r="I17" s="178">
        <f t="shared" ref="I17:I26" si="2">D17*G17</f>
        <v>0</v>
      </c>
      <c r="J17" s="99"/>
      <c r="K17" s="99"/>
      <c r="L17" s="99"/>
    </row>
    <row r="18" spans="1:12" ht="19.5" customHeight="1" x14ac:dyDescent="0.25">
      <c r="A18" s="99">
        <v>3</v>
      </c>
      <c r="B18" s="100" t="s">
        <v>183</v>
      </c>
      <c r="C18" s="99" t="s">
        <v>7</v>
      </c>
      <c r="D18" s="99">
        <v>5</v>
      </c>
      <c r="E18" s="175">
        <v>0</v>
      </c>
      <c r="F18" s="99">
        <v>8</v>
      </c>
      <c r="G18" s="178">
        <f t="shared" si="0"/>
        <v>0</v>
      </c>
      <c r="H18" s="178">
        <f t="shared" si="1"/>
        <v>0</v>
      </c>
      <c r="I18" s="178">
        <f t="shared" si="2"/>
        <v>0</v>
      </c>
      <c r="J18" s="101"/>
      <c r="K18" s="101"/>
      <c r="L18" s="101"/>
    </row>
    <row r="19" spans="1:12" ht="43.5" customHeight="1" x14ac:dyDescent="0.25">
      <c r="A19" s="99">
        <v>4</v>
      </c>
      <c r="B19" s="100" t="s">
        <v>184</v>
      </c>
      <c r="C19" s="99" t="s">
        <v>7</v>
      </c>
      <c r="D19" s="99">
        <v>10</v>
      </c>
      <c r="E19" s="175">
        <v>0</v>
      </c>
      <c r="F19" s="99">
        <v>8</v>
      </c>
      <c r="G19" s="178">
        <f t="shared" si="0"/>
        <v>0</v>
      </c>
      <c r="H19" s="178">
        <f t="shared" si="1"/>
        <v>0</v>
      </c>
      <c r="I19" s="178">
        <f t="shared" si="2"/>
        <v>0</v>
      </c>
      <c r="J19" s="101"/>
      <c r="K19" s="101"/>
      <c r="L19" s="101"/>
    </row>
    <row r="20" spans="1:12" x14ac:dyDescent="0.25">
      <c r="A20" s="99">
        <v>5</v>
      </c>
      <c r="B20" s="100" t="s">
        <v>185</v>
      </c>
      <c r="C20" s="99" t="s">
        <v>7</v>
      </c>
      <c r="D20" s="99">
        <v>10</v>
      </c>
      <c r="E20" s="174">
        <v>0</v>
      </c>
      <c r="F20" s="99">
        <v>8</v>
      </c>
      <c r="G20" s="178">
        <f t="shared" si="0"/>
        <v>0</v>
      </c>
      <c r="H20" s="178">
        <f t="shared" si="1"/>
        <v>0</v>
      </c>
      <c r="I20" s="178">
        <f t="shared" si="2"/>
        <v>0</v>
      </c>
      <c r="J20" s="99"/>
      <c r="K20" s="99"/>
      <c r="L20" s="99"/>
    </row>
    <row r="21" spans="1:12" x14ac:dyDescent="0.25">
      <c r="A21" s="99">
        <v>6</v>
      </c>
      <c r="B21" s="100" t="s">
        <v>186</v>
      </c>
      <c r="C21" s="99" t="s">
        <v>7</v>
      </c>
      <c r="D21" s="99">
        <v>10</v>
      </c>
      <c r="E21" s="174">
        <v>0</v>
      </c>
      <c r="F21" s="99">
        <v>8</v>
      </c>
      <c r="G21" s="178">
        <f t="shared" si="0"/>
        <v>0</v>
      </c>
      <c r="H21" s="178">
        <f t="shared" si="1"/>
        <v>0</v>
      </c>
      <c r="I21" s="178">
        <f t="shared" si="2"/>
        <v>0</v>
      </c>
      <c r="J21" s="99"/>
      <c r="K21" s="99"/>
      <c r="L21" s="99"/>
    </row>
    <row r="22" spans="1:12" x14ac:dyDescent="0.25">
      <c r="A22" s="99">
        <v>7</v>
      </c>
      <c r="B22" s="100" t="s">
        <v>187</v>
      </c>
      <c r="C22" s="99" t="s">
        <v>188</v>
      </c>
      <c r="D22" s="99">
        <v>5</v>
      </c>
      <c r="E22" s="174">
        <v>0</v>
      </c>
      <c r="F22" s="99">
        <v>8</v>
      </c>
      <c r="G22" s="178">
        <f t="shared" si="0"/>
        <v>0</v>
      </c>
      <c r="H22" s="178">
        <f t="shared" si="1"/>
        <v>0</v>
      </c>
      <c r="I22" s="178">
        <f t="shared" si="2"/>
        <v>0</v>
      </c>
      <c r="J22" s="99"/>
      <c r="K22" s="170"/>
      <c r="L22" s="170"/>
    </row>
    <row r="23" spans="1:12" x14ac:dyDescent="0.25">
      <c r="A23" s="99">
        <v>8</v>
      </c>
      <c r="B23" s="100" t="s">
        <v>189</v>
      </c>
      <c r="C23" s="99" t="s">
        <v>7</v>
      </c>
      <c r="D23" s="99">
        <v>1</v>
      </c>
      <c r="E23" s="174">
        <v>0</v>
      </c>
      <c r="F23" s="99">
        <v>8</v>
      </c>
      <c r="G23" s="178">
        <f t="shared" si="0"/>
        <v>0</v>
      </c>
      <c r="H23" s="178">
        <f t="shared" si="1"/>
        <v>0</v>
      </c>
      <c r="I23" s="178">
        <f t="shared" si="2"/>
        <v>0</v>
      </c>
      <c r="J23" s="99"/>
      <c r="K23" s="99"/>
      <c r="L23" s="99"/>
    </row>
    <row r="24" spans="1:12" ht="55.5" customHeight="1" x14ac:dyDescent="0.25">
      <c r="A24" s="99">
        <v>9</v>
      </c>
      <c r="B24" s="100" t="s">
        <v>190</v>
      </c>
      <c r="C24" s="99" t="s">
        <v>7</v>
      </c>
      <c r="D24" s="99">
        <v>10</v>
      </c>
      <c r="E24" s="175">
        <v>0</v>
      </c>
      <c r="F24" s="99">
        <v>8</v>
      </c>
      <c r="G24" s="178">
        <f t="shared" si="0"/>
        <v>0</v>
      </c>
      <c r="H24" s="178">
        <f t="shared" si="1"/>
        <v>0</v>
      </c>
      <c r="I24" s="178">
        <f t="shared" si="2"/>
        <v>0</v>
      </c>
      <c r="J24" s="101"/>
      <c r="K24" s="173"/>
      <c r="L24" s="173"/>
    </row>
    <row r="25" spans="1:12" ht="24" x14ac:dyDescent="0.25">
      <c r="A25" s="99">
        <v>10</v>
      </c>
      <c r="B25" s="100" t="s">
        <v>191</v>
      </c>
      <c r="C25" s="99" t="s">
        <v>7</v>
      </c>
      <c r="D25" s="99">
        <v>10</v>
      </c>
      <c r="E25" s="174">
        <v>0</v>
      </c>
      <c r="F25" s="99">
        <v>8</v>
      </c>
      <c r="G25" s="178">
        <f t="shared" si="0"/>
        <v>0</v>
      </c>
      <c r="H25" s="178">
        <f t="shared" si="1"/>
        <v>0</v>
      </c>
      <c r="I25" s="178">
        <f t="shared" si="2"/>
        <v>0</v>
      </c>
      <c r="J25" s="171"/>
      <c r="K25" s="99"/>
      <c r="L25" s="99"/>
    </row>
    <row r="26" spans="1:12" ht="24" x14ac:dyDescent="0.25">
      <c r="A26" s="99">
        <v>11</v>
      </c>
      <c r="B26" s="100" t="s">
        <v>192</v>
      </c>
      <c r="C26" s="99" t="s">
        <v>87</v>
      </c>
      <c r="D26" s="99">
        <v>10</v>
      </c>
      <c r="E26" s="174">
        <v>0</v>
      </c>
      <c r="F26" s="99">
        <v>8</v>
      </c>
      <c r="G26" s="178">
        <f t="shared" si="0"/>
        <v>0</v>
      </c>
      <c r="H26" s="178">
        <f t="shared" si="1"/>
        <v>0</v>
      </c>
      <c r="I26" s="178">
        <f t="shared" si="2"/>
        <v>0</v>
      </c>
      <c r="J26" s="171"/>
      <c r="K26" s="172"/>
      <c r="L26" s="172"/>
    </row>
    <row r="27" spans="1:12" x14ac:dyDescent="0.25">
      <c r="A27" s="101"/>
      <c r="B27" s="182" t="s">
        <v>49</v>
      </c>
      <c r="C27" s="101"/>
      <c r="D27" s="101"/>
      <c r="E27" s="101"/>
      <c r="F27" s="101"/>
      <c r="G27" s="183"/>
      <c r="H27" s="180">
        <f>SUM(H16:H26)</f>
        <v>0</v>
      </c>
      <c r="I27" s="181">
        <f>SUM(I16:I26)</f>
        <v>0</v>
      </c>
      <c r="J27" s="101"/>
      <c r="K27" s="101"/>
      <c r="L27" s="101"/>
    </row>
    <row r="29" spans="1:12" x14ac:dyDescent="0.25">
      <c r="A29" s="98"/>
      <c r="B29" s="156" t="s">
        <v>175</v>
      </c>
      <c r="C29" s="63"/>
      <c r="D29" s="97"/>
      <c r="E29" s="63"/>
      <c r="F29" s="63"/>
      <c r="G29" s="63"/>
      <c r="H29" s="63" t="s">
        <v>176</v>
      </c>
    </row>
  </sheetData>
  <pageMargins left="0.7" right="0.7" top="0.75" bottom="0.75" header="0.3" footer="0.3"/>
  <pageSetup paperSize="9" scale="62" orientation="landscape" verticalDpi="0" r:id="rId1"/>
  <rowBreaks count="1" manualBreakCount="1">
    <brk id="1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view="pageBreakPreview" topLeftCell="A61" zoomScale="60" zoomScaleNormal="60" workbookViewId="0">
      <selection activeCell="A64" sqref="A64:XFD64"/>
    </sheetView>
  </sheetViews>
  <sheetFormatPr defaultRowHeight="15.75" x14ac:dyDescent="0.25"/>
  <cols>
    <col min="1" max="1" width="9" style="52"/>
    <col min="2" max="2" width="43.625" style="52" customWidth="1"/>
    <col min="3" max="4" width="9" style="52"/>
    <col min="5" max="5" width="10.5" style="52" bestFit="1" customWidth="1"/>
    <col min="6" max="6" width="9" style="52"/>
    <col min="7" max="7" width="11" style="52" bestFit="1" customWidth="1"/>
    <col min="8" max="9" width="9.75" style="52" bestFit="1" customWidth="1"/>
    <col min="10" max="16384" width="9" style="52"/>
  </cols>
  <sheetData>
    <row r="1" spans="1:12" customFormat="1" ht="23.1" customHeight="1" x14ac:dyDescent="0.3">
      <c r="A1" s="155"/>
      <c r="B1" s="95" t="s">
        <v>249</v>
      </c>
      <c r="C1" s="155"/>
      <c r="D1" s="155"/>
      <c r="E1" s="155"/>
      <c r="F1" s="155"/>
      <c r="G1" s="155"/>
      <c r="H1" s="95" t="s">
        <v>55</v>
      </c>
      <c r="I1" s="155"/>
      <c r="J1" s="155"/>
      <c r="K1" s="155"/>
      <c r="L1" s="155"/>
    </row>
    <row r="3" spans="1:12" ht="78.75" x14ac:dyDescent="0.25">
      <c r="A3" s="55" t="s">
        <v>58</v>
      </c>
      <c r="B3" s="51" t="s">
        <v>1</v>
      </c>
      <c r="C3" s="54" t="s">
        <v>2</v>
      </c>
      <c r="D3" s="55" t="s">
        <v>22</v>
      </c>
      <c r="E3" s="54" t="s">
        <v>23</v>
      </c>
      <c r="F3" s="54" t="s">
        <v>257</v>
      </c>
      <c r="G3" s="2" t="s">
        <v>24</v>
      </c>
      <c r="H3" s="18" t="s">
        <v>42</v>
      </c>
      <c r="I3" s="2" t="s">
        <v>25</v>
      </c>
      <c r="J3" s="2" t="s">
        <v>26</v>
      </c>
      <c r="K3" s="2" t="s">
        <v>27</v>
      </c>
      <c r="L3" s="2" t="s">
        <v>250</v>
      </c>
    </row>
    <row r="4" spans="1:12" x14ac:dyDescent="0.25">
      <c r="A4" s="55" t="s">
        <v>14</v>
      </c>
      <c r="B4" s="57" t="s">
        <v>15</v>
      </c>
      <c r="C4" s="57" t="s">
        <v>16</v>
      </c>
      <c r="D4" s="58" t="s">
        <v>17</v>
      </c>
      <c r="E4" s="57" t="s">
        <v>18</v>
      </c>
      <c r="F4" s="57" t="s">
        <v>19</v>
      </c>
      <c r="G4" s="54" t="s">
        <v>20</v>
      </c>
      <c r="H4" s="54" t="s">
        <v>43</v>
      </c>
      <c r="I4" s="54" t="s">
        <v>44</v>
      </c>
      <c r="J4" s="51"/>
      <c r="K4" s="51"/>
      <c r="L4" s="51"/>
    </row>
    <row r="5" spans="1:12" x14ac:dyDescent="0.25">
      <c r="A5" s="160"/>
      <c r="B5" s="60"/>
      <c r="C5" s="60"/>
      <c r="D5" s="60"/>
      <c r="E5" s="61"/>
      <c r="F5" s="54"/>
      <c r="G5" s="54" t="s">
        <v>59</v>
      </c>
      <c r="H5" s="54" t="s">
        <v>60</v>
      </c>
      <c r="I5" s="54" t="s">
        <v>61</v>
      </c>
      <c r="J5" s="50"/>
      <c r="K5" s="59"/>
      <c r="L5" s="59"/>
    </row>
    <row r="6" spans="1:12" s="184" customFormat="1" ht="15.75" customHeight="1" x14ac:dyDescent="0.25">
      <c r="A6" s="185"/>
      <c r="B6" s="185" t="s">
        <v>194</v>
      </c>
      <c r="C6" s="185"/>
      <c r="D6" s="185"/>
      <c r="E6" s="185"/>
      <c r="F6" s="185"/>
      <c r="G6" s="185"/>
      <c r="H6" s="185"/>
      <c r="I6" s="185"/>
      <c r="J6" s="185"/>
      <c r="K6" s="189"/>
      <c r="L6" s="189"/>
    </row>
    <row r="7" spans="1:12" ht="31.5" x14ac:dyDescent="0.25">
      <c r="A7" s="115">
        <v>1</v>
      </c>
      <c r="B7" s="69" t="s">
        <v>195</v>
      </c>
      <c r="C7" s="115" t="s">
        <v>7</v>
      </c>
      <c r="D7" s="115">
        <v>1</v>
      </c>
      <c r="E7" s="193">
        <v>0</v>
      </c>
      <c r="F7" s="137">
        <v>8</v>
      </c>
      <c r="G7" s="193">
        <f>(E7*0.08)+E7</f>
        <v>0</v>
      </c>
      <c r="H7" s="120">
        <f>D7*E7</f>
        <v>0</v>
      </c>
      <c r="I7" s="120">
        <f>D7*G7</f>
        <v>0</v>
      </c>
      <c r="J7" s="115"/>
      <c r="K7" s="59"/>
      <c r="L7" s="59"/>
    </row>
    <row r="8" spans="1:12" ht="31.5" x14ac:dyDescent="0.25">
      <c r="A8" s="115">
        <v>2</v>
      </c>
      <c r="B8" s="69" t="s">
        <v>196</v>
      </c>
      <c r="C8" s="115" t="s">
        <v>7</v>
      </c>
      <c r="D8" s="115">
        <v>1</v>
      </c>
      <c r="E8" s="193">
        <v>0</v>
      </c>
      <c r="F8" s="137">
        <v>8</v>
      </c>
      <c r="G8" s="193">
        <f t="shared" ref="G8:G60" si="0">(E8*0.08)+E8</f>
        <v>0</v>
      </c>
      <c r="H8" s="120">
        <f t="shared" ref="H8:H60" si="1">D8*E8</f>
        <v>0</v>
      </c>
      <c r="I8" s="120">
        <f t="shared" ref="I8:I60" si="2">D8*G8</f>
        <v>0</v>
      </c>
      <c r="J8" s="115"/>
      <c r="K8" s="59"/>
      <c r="L8" s="59"/>
    </row>
    <row r="9" spans="1:12" ht="31.5" x14ac:dyDescent="0.25">
      <c r="A9" s="115">
        <v>3</v>
      </c>
      <c r="B9" s="69" t="s">
        <v>197</v>
      </c>
      <c r="C9" s="115" t="s">
        <v>7</v>
      </c>
      <c r="D9" s="115">
        <v>1</v>
      </c>
      <c r="E9" s="193">
        <v>0</v>
      </c>
      <c r="F9" s="137">
        <v>8</v>
      </c>
      <c r="G9" s="193">
        <f t="shared" si="0"/>
        <v>0</v>
      </c>
      <c r="H9" s="120">
        <f t="shared" si="1"/>
        <v>0</v>
      </c>
      <c r="I9" s="120">
        <f t="shared" si="2"/>
        <v>0</v>
      </c>
      <c r="J9" s="115"/>
      <c r="K9" s="59"/>
      <c r="L9" s="59"/>
    </row>
    <row r="10" spans="1:12" ht="31.5" x14ac:dyDescent="0.25">
      <c r="A10" s="115">
        <v>4</v>
      </c>
      <c r="B10" s="69" t="s">
        <v>198</v>
      </c>
      <c r="C10" s="115" t="s">
        <v>7</v>
      </c>
      <c r="D10" s="115">
        <v>1</v>
      </c>
      <c r="E10" s="193">
        <v>0</v>
      </c>
      <c r="F10" s="137">
        <v>8</v>
      </c>
      <c r="G10" s="193">
        <f t="shared" si="0"/>
        <v>0</v>
      </c>
      <c r="H10" s="120">
        <f t="shared" si="1"/>
        <v>0</v>
      </c>
      <c r="I10" s="120">
        <f t="shared" si="2"/>
        <v>0</v>
      </c>
      <c r="J10" s="115"/>
      <c r="K10" s="59"/>
      <c r="L10" s="59"/>
    </row>
    <row r="11" spans="1:12" ht="31.5" x14ac:dyDescent="0.25">
      <c r="A11" s="115">
        <v>5</v>
      </c>
      <c r="B11" s="69" t="s">
        <v>199</v>
      </c>
      <c r="C11" s="115" t="s">
        <v>7</v>
      </c>
      <c r="D11" s="115">
        <v>1</v>
      </c>
      <c r="E11" s="193">
        <v>0</v>
      </c>
      <c r="F11" s="137">
        <v>8</v>
      </c>
      <c r="G11" s="193">
        <f t="shared" si="0"/>
        <v>0</v>
      </c>
      <c r="H11" s="120">
        <f t="shared" si="1"/>
        <v>0</v>
      </c>
      <c r="I11" s="120">
        <f t="shared" si="2"/>
        <v>0</v>
      </c>
      <c r="J11" s="115"/>
      <c r="K11" s="59"/>
      <c r="L11" s="59"/>
    </row>
    <row r="12" spans="1:12" ht="31.5" x14ac:dyDescent="0.25">
      <c r="A12" s="115">
        <v>6</v>
      </c>
      <c r="B12" s="69" t="s">
        <v>200</v>
      </c>
      <c r="C12" s="115" t="s">
        <v>7</v>
      </c>
      <c r="D12" s="115">
        <v>1</v>
      </c>
      <c r="E12" s="193">
        <v>0</v>
      </c>
      <c r="F12" s="137">
        <v>8</v>
      </c>
      <c r="G12" s="193">
        <f t="shared" si="0"/>
        <v>0</v>
      </c>
      <c r="H12" s="120">
        <f t="shared" si="1"/>
        <v>0</v>
      </c>
      <c r="I12" s="120">
        <f t="shared" si="2"/>
        <v>0</v>
      </c>
      <c r="J12" s="115"/>
      <c r="K12" s="59"/>
      <c r="L12" s="59"/>
    </row>
    <row r="13" spans="1:12" ht="31.5" x14ac:dyDescent="0.25">
      <c r="A13" s="115">
        <v>7</v>
      </c>
      <c r="B13" s="69" t="s">
        <v>201</v>
      </c>
      <c r="C13" s="115" t="s">
        <v>7</v>
      </c>
      <c r="D13" s="115">
        <v>1</v>
      </c>
      <c r="E13" s="193">
        <v>0</v>
      </c>
      <c r="F13" s="137">
        <v>8</v>
      </c>
      <c r="G13" s="193">
        <f t="shared" si="0"/>
        <v>0</v>
      </c>
      <c r="H13" s="120">
        <f t="shared" si="1"/>
        <v>0</v>
      </c>
      <c r="I13" s="120">
        <f t="shared" si="2"/>
        <v>0</v>
      </c>
      <c r="J13" s="115"/>
      <c r="K13" s="59"/>
      <c r="L13" s="59"/>
    </row>
    <row r="14" spans="1:12" ht="31.5" x14ac:dyDescent="0.25">
      <c r="A14" s="115">
        <v>8</v>
      </c>
      <c r="B14" s="69" t="s">
        <v>202</v>
      </c>
      <c r="C14" s="115" t="s">
        <v>7</v>
      </c>
      <c r="D14" s="115">
        <v>1</v>
      </c>
      <c r="E14" s="193">
        <v>0</v>
      </c>
      <c r="F14" s="137">
        <v>8</v>
      </c>
      <c r="G14" s="193">
        <f t="shared" si="0"/>
        <v>0</v>
      </c>
      <c r="H14" s="120">
        <f t="shared" si="1"/>
        <v>0</v>
      </c>
      <c r="I14" s="120">
        <f t="shared" si="2"/>
        <v>0</v>
      </c>
      <c r="J14" s="115"/>
      <c r="K14" s="59"/>
      <c r="L14" s="59"/>
    </row>
    <row r="15" spans="1:12" ht="31.5" x14ac:dyDescent="0.25">
      <c r="A15" s="115">
        <v>9</v>
      </c>
      <c r="B15" s="69" t="s">
        <v>203</v>
      </c>
      <c r="C15" s="115" t="s">
        <v>7</v>
      </c>
      <c r="D15" s="115">
        <v>1</v>
      </c>
      <c r="E15" s="193">
        <v>0</v>
      </c>
      <c r="F15" s="137">
        <v>8</v>
      </c>
      <c r="G15" s="193">
        <f t="shared" si="0"/>
        <v>0</v>
      </c>
      <c r="H15" s="120">
        <f t="shared" si="1"/>
        <v>0</v>
      </c>
      <c r="I15" s="120">
        <f t="shared" si="2"/>
        <v>0</v>
      </c>
      <c r="J15" s="115"/>
      <c r="K15" s="59"/>
      <c r="L15" s="59"/>
    </row>
    <row r="16" spans="1:12" ht="31.5" x14ac:dyDescent="0.25">
      <c r="A16" s="115">
        <v>10</v>
      </c>
      <c r="B16" s="69" t="s">
        <v>204</v>
      </c>
      <c r="C16" s="115" t="s">
        <v>7</v>
      </c>
      <c r="D16" s="115">
        <v>1</v>
      </c>
      <c r="E16" s="193">
        <v>0</v>
      </c>
      <c r="F16" s="137">
        <v>8</v>
      </c>
      <c r="G16" s="193">
        <f t="shared" si="0"/>
        <v>0</v>
      </c>
      <c r="H16" s="120">
        <f t="shared" si="1"/>
        <v>0</v>
      </c>
      <c r="I16" s="120">
        <f t="shared" si="2"/>
        <v>0</v>
      </c>
      <c r="J16" s="115"/>
      <c r="K16" s="59"/>
      <c r="L16" s="59"/>
    </row>
    <row r="17" spans="1:12" ht="31.5" x14ac:dyDescent="0.25">
      <c r="A17" s="115">
        <v>11</v>
      </c>
      <c r="B17" s="69" t="s">
        <v>205</v>
      </c>
      <c r="C17" s="115" t="s">
        <v>7</v>
      </c>
      <c r="D17" s="115">
        <v>1</v>
      </c>
      <c r="E17" s="193">
        <v>0</v>
      </c>
      <c r="F17" s="137">
        <v>8</v>
      </c>
      <c r="G17" s="193">
        <f t="shared" si="0"/>
        <v>0</v>
      </c>
      <c r="H17" s="120">
        <f t="shared" si="1"/>
        <v>0</v>
      </c>
      <c r="I17" s="120">
        <f t="shared" si="2"/>
        <v>0</v>
      </c>
      <c r="J17" s="115"/>
      <c r="K17" s="59"/>
      <c r="L17" s="59"/>
    </row>
    <row r="18" spans="1:12" ht="31.5" x14ac:dyDescent="0.25">
      <c r="A18" s="115">
        <v>12</v>
      </c>
      <c r="B18" s="69" t="s">
        <v>206</v>
      </c>
      <c r="C18" s="115" t="s">
        <v>7</v>
      </c>
      <c r="D18" s="115">
        <v>1</v>
      </c>
      <c r="E18" s="193">
        <v>0</v>
      </c>
      <c r="F18" s="137">
        <v>8</v>
      </c>
      <c r="G18" s="193">
        <f t="shared" si="0"/>
        <v>0</v>
      </c>
      <c r="H18" s="120">
        <f t="shared" si="1"/>
        <v>0</v>
      </c>
      <c r="I18" s="120">
        <f t="shared" si="2"/>
        <v>0</v>
      </c>
      <c r="J18" s="115"/>
      <c r="K18" s="59"/>
      <c r="L18" s="59"/>
    </row>
    <row r="19" spans="1:12" ht="31.5" x14ac:dyDescent="0.25">
      <c r="A19" s="115">
        <v>13</v>
      </c>
      <c r="B19" s="69" t="s">
        <v>207</v>
      </c>
      <c r="C19" s="115" t="s">
        <v>7</v>
      </c>
      <c r="D19" s="115">
        <v>1</v>
      </c>
      <c r="E19" s="193">
        <v>0</v>
      </c>
      <c r="F19" s="137">
        <v>8</v>
      </c>
      <c r="G19" s="193">
        <f t="shared" si="0"/>
        <v>0</v>
      </c>
      <c r="H19" s="120">
        <f t="shared" si="1"/>
        <v>0</v>
      </c>
      <c r="I19" s="120">
        <f t="shared" si="2"/>
        <v>0</v>
      </c>
      <c r="J19" s="115"/>
      <c r="K19" s="59"/>
      <c r="L19" s="59"/>
    </row>
    <row r="20" spans="1:12" ht="31.5" x14ac:dyDescent="0.25">
      <c r="A20" s="115">
        <v>14</v>
      </c>
      <c r="B20" s="69" t="s">
        <v>208</v>
      </c>
      <c r="C20" s="115" t="s">
        <v>7</v>
      </c>
      <c r="D20" s="115">
        <v>1</v>
      </c>
      <c r="E20" s="193">
        <v>0</v>
      </c>
      <c r="F20" s="137">
        <v>8</v>
      </c>
      <c r="G20" s="193">
        <f t="shared" si="0"/>
        <v>0</v>
      </c>
      <c r="H20" s="120">
        <f t="shared" si="1"/>
        <v>0</v>
      </c>
      <c r="I20" s="120">
        <f t="shared" si="2"/>
        <v>0</v>
      </c>
      <c r="J20" s="115"/>
      <c r="K20" s="59"/>
      <c r="L20" s="59"/>
    </row>
    <row r="21" spans="1:12" ht="63" x14ac:dyDescent="0.25">
      <c r="A21" s="115">
        <v>15</v>
      </c>
      <c r="B21" s="186" t="s">
        <v>240</v>
      </c>
      <c r="C21" s="115" t="s">
        <v>7</v>
      </c>
      <c r="D21" s="115">
        <v>1</v>
      </c>
      <c r="E21" s="193">
        <v>0</v>
      </c>
      <c r="F21" s="137">
        <v>8</v>
      </c>
      <c r="G21" s="193">
        <f t="shared" si="0"/>
        <v>0</v>
      </c>
      <c r="H21" s="120">
        <f t="shared" si="1"/>
        <v>0</v>
      </c>
      <c r="I21" s="120">
        <f t="shared" si="2"/>
        <v>0</v>
      </c>
      <c r="J21" s="115"/>
      <c r="K21" s="59"/>
      <c r="L21" s="59"/>
    </row>
    <row r="22" spans="1:12" ht="47.25" x14ac:dyDescent="0.25">
      <c r="A22" s="115">
        <v>16</v>
      </c>
      <c r="B22" s="186" t="s">
        <v>241</v>
      </c>
      <c r="C22" s="115" t="s">
        <v>7</v>
      </c>
      <c r="D22" s="115">
        <v>1</v>
      </c>
      <c r="E22" s="193">
        <v>0</v>
      </c>
      <c r="F22" s="137">
        <v>8</v>
      </c>
      <c r="G22" s="193">
        <f t="shared" si="0"/>
        <v>0</v>
      </c>
      <c r="H22" s="120">
        <f t="shared" si="1"/>
        <v>0</v>
      </c>
      <c r="I22" s="120">
        <f t="shared" si="2"/>
        <v>0</v>
      </c>
      <c r="J22" s="115"/>
      <c r="K22" s="59"/>
      <c r="L22" s="59"/>
    </row>
    <row r="23" spans="1:12" s="184" customFormat="1" ht="15.75" customHeight="1" x14ac:dyDescent="0.25">
      <c r="A23" s="185"/>
      <c r="B23" s="185" t="s">
        <v>209</v>
      </c>
      <c r="C23" s="185"/>
      <c r="D23" s="185"/>
      <c r="E23" s="194"/>
      <c r="F23" s="190"/>
      <c r="G23" s="193"/>
      <c r="H23" s="120"/>
      <c r="I23" s="120"/>
      <c r="J23" s="185"/>
      <c r="K23" s="189"/>
      <c r="L23" s="189"/>
    </row>
    <row r="24" spans="1:12" ht="31.5" x14ac:dyDescent="0.25">
      <c r="A24" s="115">
        <v>17</v>
      </c>
      <c r="B24" s="69" t="s">
        <v>210</v>
      </c>
      <c r="C24" s="115" t="s">
        <v>7</v>
      </c>
      <c r="D24" s="115">
        <v>1</v>
      </c>
      <c r="E24" s="193">
        <v>0</v>
      </c>
      <c r="F24" s="137">
        <v>8</v>
      </c>
      <c r="G24" s="193">
        <f t="shared" si="0"/>
        <v>0</v>
      </c>
      <c r="H24" s="120">
        <f t="shared" si="1"/>
        <v>0</v>
      </c>
      <c r="I24" s="120">
        <f t="shared" si="2"/>
        <v>0</v>
      </c>
      <c r="J24" s="115"/>
      <c r="K24" s="59"/>
      <c r="L24" s="59"/>
    </row>
    <row r="25" spans="1:12" ht="31.5" x14ac:dyDescent="0.25">
      <c r="A25" s="115">
        <v>18</v>
      </c>
      <c r="B25" s="69" t="s">
        <v>211</v>
      </c>
      <c r="C25" s="115" t="s">
        <v>7</v>
      </c>
      <c r="D25" s="115">
        <v>1</v>
      </c>
      <c r="E25" s="193">
        <v>0</v>
      </c>
      <c r="F25" s="137">
        <v>8</v>
      </c>
      <c r="G25" s="193">
        <f t="shared" si="0"/>
        <v>0</v>
      </c>
      <c r="H25" s="120">
        <f t="shared" si="1"/>
        <v>0</v>
      </c>
      <c r="I25" s="120">
        <f t="shared" si="2"/>
        <v>0</v>
      </c>
      <c r="J25" s="115"/>
      <c r="K25" s="59"/>
      <c r="L25" s="59"/>
    </row>
    <row r="26" spans="1:12" ht="31.5" x14ac:dyDescent="0.25">
      <c r="A26" s="115">
        <v>19</v>
      </c>
      <c r="B26" s="69" t="s">
        <v>212</v>
      </c>
      <c r="C26" s="115" t="s">
        <v>7</v>
      </c>
      <c r="D26" s="115">
        <v>1</v>
      </c>
      <c r="E26" s="193">
        <v>0</v>
      </c>
      <c r="F26" s="137">
        <v>8</v>
      </c>
      <c r="G26" s="193">
        <f t="shared" si="0"/>
        <v>0</v>
      </c>
      <c r="H26" s="120">
        <f t="shared" si="1"/>
        <v>0</v>
      </c>
      <c r="I26" s="120">
        <f t="shared" si="2"/>
        <v>0</v>
      </c>
      <c r="J26" s="115"/>
      <c r="K26" s="59"/>
      <c r="L26" s="59"/>
    </row>
    <row r="27" spans="1:12" ht="31.5" x14ac:dyDescent="0.25">
      <c r="A27" s="115">
        <v>20</v>
      </c>
      <c r="B27" s="69" t="s">
        <v>213</v>
      </c>
      <c r="C27" s="115" t="s">
        <v>7</v>
      </c>
      <c r="D27" s="115">
        <v>1</v>
      </c>
      <c r="E27" s="193">
        <v>0</v>
      </c>
      <c r="F27" s="137">
        <v>8</v>
      </c>
      <c r="G27" s="193">
        <f t="shared" si="0"/>
        <v>0</v>
      </c>
      <c r="H27" s="120">
        <f t="shared" si="1"/>
        <v>0</v>
      </c>
      <c r="I27" s="120">
        <f t="shared" si="2"/>
        <v>0</v>
      </c>
      <c r="J27" s="115"/>
      <c r="K27" s="59"/>
      <c r="L27" s="59"/>
    </row>
    <row r="28" spans="1:12" ht="31.5" x14ac:dyDescent="0.25">
      <c r="A28" s="115">
        <v>21</v>
      </c>
      <c r="B28" s="69" t="s">
        <v>214</v>
      </c>
      <c r="C28" s="115" t="s">
        <v>7</v>
      </c>
      <c r="D28" s="115">
        <v>1</v>
      </c>
      <c r="E28" s="193">
        <v>0</v>
      </c>
      <c r="F28" s="137">
        <v>8</v>
      </c>
      <c r="G28" s="193">
        <f t="shared" si="0"/>
        <v>0</v>
      </c>
      <c r="H28" s="120">
        <f t="shared" si="1"/>
        <v>0</v>
      </c>
      <c r="I28" s="120">
        <f t="shared" si="2"/>
        <v>0</v>
      </c>
      <c r="J28" s="115"/>
      <c r="K28" s="59"/>
      <c r="L28" s="59"/>
    </row>
    <row r="29" spans="1:12" ht="31.5" x14ac:dyDescent="0.25">
      <c r="A29" s="115">
        <v>22</v>
      </c>
      <c r="B29" s="69" t="s">
        <v>215</v>
      </c>
      <c r="C29" s="115" t="s">
        <v>7</v>
      </c>
      <c r="D29" s="115">
        <v>1</v>
      </c>
      <c r="E29" s="193">
        <v>0</v>
      </c>
      <c r="F29" s="137">
        <v>8</v>
      </c>
      <c r="G29" s="193">
        <f t="shared" si="0"/>
        <v>0</v>
      </c>
      <c r="H29" s="120">
        <f t="shared" si="1"/>
        <v>0</v>
      </c>
      <c r="I29" s="120">
        <f t="shared" si="2"/>
        <v>0</v>
      </c>
      <c r="J29" s="115"/>
      <c r="K29" s="59"/>
      <c r="L29" s="59"/>
    </row>
    <row r="30" spans="1:12" ht="31.5" x14ac:dyDescent="0.25">
      <c r="A30" s="115">
        <v>23</v>
      </c>
      <c r="B30" s="69" t="s">
        <v>216</v>
      </c>
      <c r="C30" s="115" t="s">
        <v>7</v>
      </c>
      <c r="D30" s="115">
        <v>1</v>
      </c>
      <c r="E30" s="193">
        <v>0</v>
      </c>
      <c r="F30" s="137">
        <v>8</v>
      </c>
      <c r="G30" s="193">
        <f t="shared" si="0"/>
        <v>0</v>
      </c>
      <c r="H30" s="120">
        <f t="shared" si="1"/>
        <v>0</v>
      </c>
      <c r="I30" s="120">
        <f t="shared" si="2"/>
        <v>0</v>
      </c>
      <c r="J30" s="115"/>
      <c r="K30" s="59"/>
      <c r="L30" s="59"/>
    </row>
    <row r="31" spans="1:12" ht="31.5" x14ac:dyDescent="0.25">
      <c r="A31" s="115">
        <v>24</v>
      </c>
      <c r="B31" s="69" t="s">
        <v>217</v>
      </c>
      <c r="C31" s="115" t="s">
        <v>7</v>
      </c>
      <c r="D31" s="115">
        <v>1</v>
      </c>
      <c r="E31" s="193">
        <v>0</v>
      </c>
      <c r="F31" s="137">
        <v>8</v>
      </c>
      <c r="G31" s="193">
        <f t="shared" si="0"/>
        <v>0</v>
      </c>
      <c r="H31" s="120">
        <f t="shared" si="1"/>
        <v>0</v>
      </c>
      <c r="I31" s="120">
        <f t="shared" si="2"/>
        <v>0</v>
      </c>
      <c r="J31" s="115"/>
      <c r="K31" s="59"/>
      <c r="L31" s="59"/>
    </row>
    <row r="32" spans="1:12" ht="31.5" x14ac:dyDescent="0.25">
      <c r="A32" s="115">
        <v>25</v>
      </c>
      <c r="B32" s="69" t="s">
        <v>218</v>
      </c>
      <c r="C32" s="115" t="s">
        <v>7</v>
      </c>
      <c r="D32" s="115">
        <v>1</v>
      </c>
      <c r="E32" s="193">
        <v>0</v>
      </c>
      <c r="F32" s="137">
        <v>8</v>
      </c>
      <c r="G32" s="193">
        <f t="shared" si="0"/>
        <v>0</v>
      </c>
      <c r="H32" s="120">
        <f t="shared" si="1"/>
        <v>0</v>
      </c>
      <c r="I32" s="120">
        <f t="shared" si="2"/>
        <v>0</v>
      </c>
      <c r="J32" s="115"/>
      <c r="K32" s="59"/>
      <c r="L32" s="59"/>
    </row>
    <row r="33" spans="1:12" ht="31.5" x14ac:dyDescent="0.25">
      <c r="A33" s="115">
        <v>26</v>
      </c>
      <c r="B33" s="69" t="s">
        <v>219</v>
      </c>
      <c r="C33" s="115" t="s">
        <v>7</v>
      </c>
      <c r="D33" s="115">
        <v>1</v>
      </c>
      <c r="E33" s="193">
        <v>0</v>
      </c>
      <c r="F33" s="137">
        <v>8</v>
      </c>
      <c r="G33" s="193">
        <f t="shared" si="0"/>
        <v>0</v>
      </c>
      <c r="H33" s="120">
        <f t="shared" si="1"/>
        <v>0</v>
      </c>
      <c r="I33" s="120">
        <f t="shared" si="2"/>
        <v>0</v>
      </c>
      <c r="J33" s="115"/>
      <c r="K33" s="59"/>
      <c r="L33" s="59"/>
    </row>
    <row r="34" spans="1:12" ht="31.5" x14ac:dyDescent="0.25">
      <c r="A34" s="115">
        <v>27</v>
      </c>
      <c r="B34" s="69" t="s">
        <v>220</v>
      </c>
      <c r="C34" s="115" t="s">
        <v>7</v>
      </c>
      <c r="D34" s="115">
        <v>1</v>
      </c>
      <c r="E34" s="193">
        <v>0</v>
      </c>
      <c r="F34" s="137">
        <v>8</v>
      </c>
      <c r="G34" s="193">
        <f t="shared" si="0"/>
        <v>0</v>
      </c>
      <c r="H34" s="120">
        <f t="shared" si="1"/>
        <v>0</v>
      </c>
      <c r="I34" s="120">
        <f t="shared" si="2"/>
        <v>0</v>
      </c>
      <c r="J34" s="115"/>
      <c r="K34" s="59"/>
      <c r="L34" s="59"/>
    </row>
    <row r="35" spans="1:12" ht="31.5" x14ac:dyDescent="0.25">
      <c r="A35" s="115">
        <v>28</v>
      </c>
      <c r="B35" s="69" t="s">
        <v>221</v>
      </c>
      <c r="C35" s="115" t="s">
        <v>7</v>
      </c>
      <c r="D35" s="115">
        <v>1</v>
      </c>
      <c r="E35" s="193">
        <v>0</v>
      </c>
      <c r="F35" s="137">
        <v>8</v>
      </c>
      <c r="G35" s="193">
        <f t="shared" si="0"/>
        <v>0</v>
      </c>
      <c r="H35" s="120">
        <f t="shared" si="1"/>
        <v>0</v>
      </c>
      <c r="I35" s="120">
        <f t="shared" si="2"/>
        <v>0</v>
      </c>
      <c r="J35" s="115"/>
      <c r="K35" s="59"/>
      <c r="L35" s="59"/>
    </row>
    <row r="36" spans="1:12" ht="31.5" x14ac:dyDescent="0.25">
      <c r="A36" s="115">
        <v>29</v>
      </c>
      <c r="B36" s="69" t="s">
        <v>222</v>
      </c>
      <c r="C36" s="115" t="s">
        <v>7</v>
      </c>
      <c r="D36" s="115">
        <v>1</v>
      </c>
      <c r="E36" s="193">
        <v>0</v>
      </c>
      <c r="F36" s="137">
        <v>8</v>
      </c>
      <c r="G36" s="193">
        <f t="shared" si="0"/>
        <v>0</v>
      </c>
      <c r="H36" s="120">
        <f t="shared" si="1"/>
        <v>0</v>
      </c>
      <c r="I36" s="120">
        <f t="shared" si="2"/>
        <v>0</v>
      </c>
      <c r="J36" s="115"/>
      <c r="K36" s="59"/>
      <c r="L36" s="59"/>
    </row>
    <row r="37" spans="1:12" ht="31.5" x14ac:dyDescent="0.25">
      <c r="A37" s="115">
        <v>30</v>
      </c>
      <c r="B37" s="69" t="s">
        <v>223</v>
      </c>
      <c r="C37" s="115" t="s">
        <v>7</v>
      </c>
      <c r="D37" s="115">
        <v>1</v>
      </c>
      <c r="E37" s="193">
        <v>0</v>
      </c>
      <c r="F37" s="137">
        <v>8</v>
      </c>
      <c r="G37" s="193">
        <f t="shared" si="0"/>
        <v>0</v>
      </c>
      <c r="H37" s="120">
        <f t="shared" si="1"/>
        <v>0</v>
      </c>
      <c r="I37" s="120">
        <f t="shared" si="2"/>
        <v>0</v>
      </c>
      <c r="J37" s="115"/>
      <c r="K37" s="59"/>
      <c r="L37" s="59"/>
    </row>
    <row r="38" spans="1:12" s="184" customFormat="1" ht="15.75" customHeight="1" x14ac:dyDescent="0.25">
      <c r="A38" s="187"/>
      <c r="B38" s="187" t="s">
        <v>224</v>
      </c>
      <c r="C38" s="187"/>
      <c r="D38" s="187"/>
      <c r="E38" s="195"/>
      <c r="F38" s="191"/>
      <c r="G38" s="193"/>
      <c r="H38" s="120"/>
      <c r="I38" s="120"/>
      <c r="J38" s="187"/>
      <c r="K38" s="189"/>
      <c r="L38" s="189"/>
    </row>
    <row r="39" spans="1:12" ht="110.25" x14ac:dyDescent="0.25">
      <c r="A39" s="188">
        <v>31</v>
      </c>
      <c r="B39" s="186" t="s">
        <v>225</v>
      </c>
      <c r="C39" s="188" t="s">
        <v>7</v>
      </c>
      <c r="D39" s="188">
        <v>1</v>
      </c>
      <c r="E39" s="196">
        <v>0</v>
      </c>
      <c r="F39" s="192">
        <v>8</v>
      </c>
      <c r="G39" s="193">
        <f t="shared" si="0"/>
        <v>0</v>
      </c>
      <c r="H39" s="120">
        <f t="shared" si="1"/>
        <v>0</v>
      </c>
      <c r="I39" s="120">
        <f t="shared" si="2"/>
        <v>0</v>
      </c>
      <c r="J39" s="188"/>
      <c r="K39" s="59"/>
      <c r="L39" s="59"/>
    </row>
    <row r="40" spans="1:12" ht="31.5" x14ac:dyDescent="0.25">
      <c r="A40" s="188">
        <v>32</v>
      </c>
      <c r="B40" s="186" t="s">
        <v>242</v>
      </c>
      <c r="C40" s="188" t="s">
        <v>7</v>
      </c>
      <c r="D40" s="188">
        <v>1</v>
      </c>
      <c r="E40" s="196">
        <v>0</v>
      </c>
      <c r="F40" s="192">
        <v>8</v>
      </c>
      <c r="G40" s="193">
        <f t="shared" si="0"/>
        <v>0</v>
      </c>
      <c r="H40" s="120">
        <f t="shared" si="1"/>
        <v>0</v>
      </c>
      <c r="I40" s="120">
        <f t="shared" si="2"/>
        <v>0</v>
      </c>
      <c r="J40" s="188"/>
      <c r="K40" s="59"/>
      <c r="L40" s="59"/>
    </row>
    <row r="41" spans="1:12" ht="78.75" x14ac:dyDescent="0.25">
      <c r="A41" s="115">
        <v>33</v>
      </c>
      <c r="B41" s="69" t="s">
        <v>226</v>
      </c>
      <c r="C41" s="115" t="s">
        <v>7</v>
      </c>
      <c r="D41" s="115">
        <v>1</v>
      </c>
      <c r="E41" s="193">
        <v>0</v>
      </c>
      <c r="F41" s="137">
        <v>8</v>
      </c>
      <c r="G41" s="193">
        <f t="shared" si="0"/>
        <v>0</v>
      </c>
      <c r="H41" s="120">
        <f t="shared" si="1"/>
        <v>0</v>
      </c>
      <c r="I41" s="120">
        <f t="shared" si="2"/>
        <v>0</v>
      </c>
      <c r="J41" s="188"/>
      <c r="K41" s="59"/>
      <c r="L41" s="59"/>
    </row>
    <row r="42" spans="1:12" ht="157.5" x14ac:dyDescent="0.25">
      <c r="A42" s="188">
        <v>34</v>
      </c>
      <c r="B42" s="186" t="s">
        <v>227</v>
      </c>
      <c r="C42" s="115" t="s">
        <v>7</v>
      </c>
      <c r="D42" s="188">
        <v>1</v>
      </c>
      <c r="E42" s="196">
        <v>0</v>
      </c>
      <c r="F42" s="137">
        <v>8</v>
      </c>
      <c r="G42" s="193">
        <f t="shared" si="0"/>
        <v>0</v>
      </c>
      <c r="H42" s="120">
        <f t="shared" si="1"/>
        <v>0</v>
      </c>
      <c r="I42" s="120">
        <f t="shared" si="2"/>
        <v>0</v>
      </c>
      <c r="J42" s="188"/>
      <c r="K42" s="59"/>
      <c r="L42" s="59"/>
    </row>
    <row r="43" spans="1:12" x14ac:dyDescent="0.25">
      <c r="A43" s="188">
        <v>35</v>
      </c>
      <c r="B43" s="186" t="s">
        <v>228</v>
      </c>
      <c r="C43" s="115" t="s">
        <v>7</v>
      </c>
      <c r="D43" s="188">
        <v>1</v>
      </c>
      <c r="E43" s="196">
        <v>0</v>
      </c>
      <c r="F43" s="137">
        <v>8</v>
      </c>
      <c r="G43" s="193">
        <f t="shared" si="0"/>
        <v>0</v>
      </c>
      <c r="H43" s="120">
        <f t="shared" si="1"/>
        <v>0</v>
      </c>
      <c r="I43" s="120">
        <f t="shared" si="2"/>
        <v>0</v>
      </c>
      <c r="J43" s="188"/>
      <c r="K43" s="59"/>
      <c r="L43" s="59"/>
    </row>
    <row r="44" spans="1:12" ht="31.5" x14ac:dyDescent="0.25">
      <c r="A44" s="188">
        <v>36</v>
      </c>
      <c r="B44" s="186" t="s">
        <v>243</v>
      </c>
      <c r="C44" s="115" t="s">
        <v>7</v>
      </c>
      <c r="D44" s="188">
        <v>1</v>
      </c>
      <c r="E44" s="196">
        <v>0</v>
      </c>
      <c r="F44" s="137">
        <v>8</v>
      </c>
      <c r="G44" s="193">
        <f t="shared" si="0"/>
        <v>0</v>
      </c>
      <c r="H44" s="120">
        <f t="shared" si="1"/>
        <v>0</v>
      </c>
      <c r="I44" s="120">
        <f t="shared" si="2"/>
        <v>0</v>
      </c>
      <c r="J44" s="188"/>
      <c r="K44" s="59"/>
      <c r="L44" s="59"/>
    </row>
    <row r="45" spans="1:12" ht="141.75" x14ac:dyDescent="0.25">
      <c r="A45" s="188">
        <v>37</v>
      </c>
      <c r="B45" s="186" t="s">
        <v>229</v>
      </c>
      <c r="C45" s="115" t="s">
        <v>7</v>
      </c>
      <c r="D45" s="188">
        <v>1</v>
      </c>
      <c r="E45" s="196">
        <v>0</v>
      </c>
      <c r="F45" s="137">
        <v>8</v>
      </c>
      <c r="G45" s="193">
        <f t="shared" si="0"/>
        <v>0</v>
      </c>
      <c r="H45" s="120">
        <f t="shared" si="1"/>
        <v>0</v>
      </c>
      <c r="I45" s="120">
        <f t="shared" si="2"/>
        <v>0</v>
      </c>
      <c r="J45" s="188"/>
      <c r="K45" s="59"/>
      <c r="L45" s="59"/>
    </row>
    <row r="46" spans="1:12" ht="31.5" x14ac:dyDescent="0.25">
      <c r="A46" s="188">
        <v>38</v>
      </c>
      <c r="B46" s="186" t="s">
        <v>244</v>
      </c>
      <c r="C46" s="115" t="s">
        <v>7</v>
      </c>
      <c r="D46" s="188">
        <v>1</v>
      </c>
      <c r="E46" s="196">
        <v>0</v>
      </c>
      <c r="F46" s="137">
        <v>8</v>
      </c>
      <c r="G46" s="193">
        <f t="shared" si="0"/>
        <v>0</v>
      </c>
      <c r="H46" s="120">
        <f t="shared" si="1"/>
        <v>0</v>
      </c>
      <c r="I46" s="120">
        <f t="shared" si="2"/>
        <v>0</v>
      </c>
      <c r="J46" s="188"/>
      <c r="K46" s="59"/>
      <c r="L46" s="59"/>
    </row>
    <row r="47" spans="1:12" ht="141.75" x14ac:dyDescent="0.25">
      <c r="A47" s="188">
        <v>39</v>
      </c>
      <c r="B47" s="186" t="s">
        <v>230</v>
      </c>
      <c r="C47" s="115" t="s">
        <v>7</v>
      </c>
      <c r="D47" s="188">
        <v>1</v>
      </c>
      <c r="E47" s="196">
        <v>0</v>
      </c>
      <c r="F47" s="137">
        <v>8</v>
      </c>
      <c r="G47" s="193">
        <f t="shared" si="0"/>
        <v>0</v>
      </c>
      <c r="H47" s="120">
        <f t="shared" si="1"/>
        <v>0</v>
      </c>
      <c r="I47" s="120">
        <f t="shared" si="2"/>
        <v>0</v>
      </c>
      <c r="J47" s="188"/>
      <c r="K47" s="59"/>
      <c r="L47" s="59"/>
    </row>
    <row r="48" spans="1:12" x14ac:dyDescent="0.25">
      <c r="A48" s="188">
        <v>40</v>
      </c>
      <c r="B48" s="186" t="s">
        <v>231</v>
      </c>
      <c r="C48" s="115" t="s">
        <v>7</v>
      </c>
      <c r="D48" s="188">
        <v>1</v>
      </c>
      <c r="E48" s="196">
        <v>0</v>
      </c>
      <c r="F48" s="137">
        <v>8</v>
      </c>
      <c r="G48" s="193">
        <f t="shared" si="0"/>
        <v>0</v>
      </c>
      <c r="H48" s="120">
        <f t="shared" si="1"/>
        <v>0</v>
      </c>
      <c r="I48" s="120">
        <f t="shared" si="2"/>
        <v>0</v>
      </c>
      <c r="J48" s="188"/>
      <c r="K48" s="59"/>
      <c r="L48" s="59"/>
    </row>
    <row r="49" spans="1:12" ht="31.5" x14ac:dyDescent="0.25">
      <c r="A49" s="115">
        <v>41</v>
      </c>
      <c r="B49" s="186" t="s">
        <v>244</v>
      </c>
      <c r="C49" s="115" t="s">
        <v>7</v>
      </c>
      <c r="D49" s="115">
        <v>1</v>
      </c>
      <c r="E49" s="193">
        <v>0</v>
      </c>
      <c r="F49" s="137">
        <v>8</v>
      </c>
      <c r="G49" s="193">
        <f t="shared" si="0"/>
        <v>0</v>
      </c>
      <c r="H49" s="120">
        <f t="shared" si="1"/>
        <v>0</v>
      </c>
      <c r="I49" s="120">
        <f t="shared" si="2"/>
        <v>0</v>
      </c>
      <c r="J49" s="115"/>
      <c r="K49" s="59"/>
      <c r="L49" s="59"/>
    </row>
    <row r="50" spans="1:12" s="184" customFormat="1" ht="15.75" customHeight="1" x14ac:dyDescent="0.25">
      <c r="A50" s="187"/>
      <c r="B50" s="185" t="s">
        <v>232</v>
      </c>
      <c r="C50" s="187"/>
      <c r="D50" s="187"/>
      <c r="E50" s="195"/>
      <c r="F50" s="191"/>
      <c r="G50" s="193"/>
      <c r="H50" s="120"/>
      <c r="I50" s="120"/>
      <c r="J50" s="187"/>
      <c r="K50" s="189"/>
      <c r="L50" s="189"/>
    </row>
    <row r="51" spans="1:12" ht="126" x14ac:dyDescent="0.25">
      <c r="A51" s="115">
        <v>42</v>
      </c>
      <c r="B51" s="69" t="s">
        <v>233</v>
      </c>
      <c r="C51" s="115" t="s">
        <v>7</v>
      </c>
      <c r="D51" s="115">
        <v>1</v>
      </c>
      <c r="E51" s="193">
        <v>0</v>
      </c>
      <c r="F51" s="137">
        <v>8</v>
      </c>
      <c r="G51" s="193">
        <f t="shared" si="0"/>
        <v>0</v>
      </c>
      <c r="H51" s="120">
        <f t="shared" si="1"/>
        <v>0</v>
      </c>
      <c r="I51" s="120">
        <f t="shared" si="2"/>
        <v>0</v>
      </c>
      <c r="J51" s="115"/>
      <c r="K51" s="59"/>
      <c r="L51" s="59"/>
    </row>
    <row r="52" spans="1:12" ht="141.75" x14ac:dyDescent="0.25">
      <c r="A52" s="115">
        <v>43</v>
      </c>
      <c r="B52" s="69" t="s">
        <v>234</v>
      </c>
      <c r="C52" s="115" t="s">
        <v>7</v>
      </c>
      <c r="D52" s="115">
        <v>1</v>
      </c>
      <c r="E52" s="193">
        <v>0</v>
      </c>
      <c r="F52" s="137">
        <v>8</v>
      </c>
      <c r="G52" s="193">
        <f t="shared" si="0"/>
        <v>0</v>
      </c>
      <c r="H52" s="120">
        <f t="shared" si="1"/>
        <v>0</v>
      </c>
      <c r="I52" s="120">
        <f t="shared" si="2"/>
        <v>0</v>
      </c>
      <c r="J52" s="115"/>
      <c r="K52" s="59"/>
      <c r="L52" s="59"/>
    </row>
    <row r="53" spans="1:12" ht="31.5" x14ac:dyDescent="0.25">
      <c r="A53" s="115">
        <v>44</v>
      </c>
      <c r="B53" s="69" t="s">
        <v>235</v>
      </c>
      <c r="C53" s="115" t="s">
        <v>7</v>
      </c>
      <c r="D53" s="115">
        <v>1</v>
      </c>
      <c r="E53" s="193">
        <v>0</v>
      </c>
      <c r="F53" s="137">
        <v>8</v>
      </c>
      <c r="G53" s="193">
        <f t="shared" si="0"/>
        <v>0</v>
      </c>
      <c r="H53" s="120">
        <f t="shared" si="1"/>
        <v>0</v>
      </c>
      <c r="I53" s="120">
        <f t="shared" si="2"/>
        <v>0</v>
      </c>
      <c r="J53" s="115"/>
      <c r="K53" s="59"/>
      <c r="L53" s="59"/>
    </row>
    <row r="54" spans="1:12" x14ac:dyDescent="0.25">
      <c r="A54" s="115">
        <v>45</v>
      </c>
      <c r="B54" s="69" t="s">
        <v>236</v>
      </c>
      <c r="C54" s="115" t="s">
        <v>7</v>
      </c>
      <c r="D54" s="115">
        <v>1</v>
      </c>
      <c r="E54" s="193">
        <v>0</v>
      </c>
      <c r="F54" s="137">
        <v>8</v>
      </c>
      <c r="G54" s="193">
        <f t="shared" si="0"/>
        <v>0</v>
      </c>
      <c r="H54" s="120">
        <f t="shared" si="1"/>
        <v>0</v>
      </c>
      <c r="I54" s="120">
        <f t="shared" si="2"/>
        <v>0</v>
      </c>
      <c r="J54" s="115"/>
      <c r="K54" s="59"/>
      <c r="L54" s="59"/>
    </row>
    <row r="55" spans="1:12" ht="31.5" x14ac:dyDescent="0.25">
      <c r="A55" s="115">
        <v>46</v>
      </c>
      <c r="B55" s="186" t="s">
        <v>237</v>
      </c>
      <c r="C55" s="115" t="s">
        <v>7</v>
      </c>
      <c r="D55" s="115">
        <v>1</v>
      </c>
      <c r="E55" s="193">
        <v>0</v>
      </c>
      <c r="F55" s="137">
        <v>8</v>
      </c>
      <c r="G55" s="193">
        <f t="shared" si="0"/>
        <v>0</v>
      </c>
      <c r="H55" s="120">
        <f t="shared" si="1"/>
        <v>0</v>
      </c>
      <c r="I55" s="120">
        <f t="shared" si="2"/>
        <v>0</v>
      </c>
      <c r="J55" s="115"/>
      <c r="K55" s="59"/>
      <c r="L55" s="59"/>
    </row>
    <row r="56" spans="1:12" ht="31.5" x14ac:dyDescent="0.25">
      <c r="A56" s="115">
        <v>47</v>
      </c>
      <c r="B56" s="186" t="s">
        <v>238</v>
      </c>
      <c r="C56" s="115" t="s">
        <v>7</v>
      </c>
      <c r="D56" s="115">
        <v>1</v>
      </c>
      <c r="E56" s="193">
        <v>0</v>
      </c>
      <c r="F56" s="137">
        <v>8</v>
      </c>
      <c r="G56" s="193">
        <f t="shared" si="0"/>
        <v>0</v>
      </c>
      <c r="H56" s="120">
        <f t="shared" si="1"/>
        <v>0</v>
      </c>
      <c r="I56" s="120">
        <f t="shared" si="2"/>
        <v>0</v>
      </c>
      <c r="J56" s="115"/>
      <c r="K56" s="59"/>
      <c r="L56" s="59"/>
    </row>
    <row r="57" spans="1:12" ht="47.25" x14ac:dyDescent="0.25">
      <c r="A57" s="115">
        <v>48</v>
      </c>
      <c r="B57" s="186" t="s">
        <v>245</v>
      </c>
      <c r="C57" s="115" t="s">
        <v>7</v>
      </c>
      <c r="D57" s="115">
        <v>1</v>
      </c>
      <c r="E57" s="193">
        <v>0</v>
      </c>
      <c r="F57" s="137">
        <v>8</v>
      </c>
      <c r="G57" s="193">
        <f t="shared" si="0"/>
        <v>0</v>
      </c>
      <c r="H57" s="120">
        <f t="shared" si="1"/>
        <v>0</v>
      </c>
      <c r="I57" s="120">
        <f t="shared" si="2"/>
        <v>0</v>
      </c>
      <c r="J57" s="115"/>
      <c r="K57" s="59"/>
      <c r="L57" s="59"/>
    </row>
    <row r="58" spans="1:12" ht="47.25" x14ac:dyDescent="0.25">
      <c r="A58" s="115">
        <v>49</v>
      </c>
      <c r="B58" s="186" t="s">
        <v>246</v>
      </c>
      <c r="C58" s="115" t="s">
        <v>7</v>
      </c>
      <c r="D58" s="115">
        <v>1</v>
      </c>
      <c r="E58" s="193">
        <v>0</v>
      </c>
      <c r="F58" s="137">
        <v>8</v>
      </c>
      <c r="G58" s="193">
        <f t="shared" si="0"/>
        <v>0</v>
      </c>
      <c r="H58" s="120">
        <f t="shared" si="1"/>
        <v>0</v>
      </c>
      <c r="I58" s="120">
        <f t="shared" si="2"/>
        <v>0</v>
      </c>
      <c r="J58" s="115"/>
      <c r="K58" s="59"/>
      <c r="L58" s="59"/>
    </row>
    <row r="59" spans="1:12" ht="63" x14ac:dyDescent="0.25">
      <c r="A59" s="115">
        <v>50</v>
      </c>
      <c r="B59" s="186" t="s">
        <v>247</v>
      </c>
      <c r="C59" s="115" t="s">
        <v>7</v>
      </c>
      <c r="D59" s="115">
        <v>1</v>
      </c>
      <c r="E59" s="193">
        <v>0</v>
      </c>
      <c r="F59" s="137">
        <v>8</v>
      </c>
      <c r="G59" s="193">
        <f t="shared" si="0"/>
        <v>0</v>
      </c>
      <c r="H59" s="120">
        <f t="shared" si="1"/>
        <v>0</v>
      </c>
      <c r="I59" s="120">
        <f t="shared" si="2"/>
        <v>0</v>
      </c>
      <c r="J59" s="115"/>
      <c r="K59" s="59"/>
      <c r="L59" s="59"/>
    </row>
    <row r="60" spans="1:12" ht="47.25" x14ac:dyDescent="0.25">
      <c r="A60" s="115">
        <v>51</v>
      </c>
      <c r="B60" s="186" t="s">
        <v>248</v>
      </c>
      <c r="C60" s="115" t="s">
        <v>7</v>
      </c>
      <c r="D60" s="115">
        <v>1</v>
      </c>
      <c r="E60" s="193">
        <v>0</v>
      </c>
      <c r="F60" s="137">
        <v>8</v>
      </c>
      <c r="G60" s="193">
        <f t="shared" si="0"/>
        <v>0</v>
      </c>
      <c r="H60" s="120">
        <f t="shared" si="1"/>
        <v>0</v>
      </c>
      <c r="I60" s="120">
        <f t="shared" si="2"/>
        <v>0</v>
      </c>
      <c r="J60" s="115"/>
      <c r="K60" s="59"/>
      <c r="L60" s="59"/>
    </row>
    <row r="61" spans="1:12" x14ac:dyDescent="0.25">
      <c r="A61" s="67"/>
      <c r="B61" s="68" t="s">
        <v>239</v>
      </c>
      <c r="C61" s="115"/>
      <c r="D61" s="115"/>
      <c r="E61" s="67"/>
      <c r="F61" s="124"/>
      <c r="G61" s="125"/>
      <c r="H61" s="138">
        <f>SUM(H7:H60)</f>
        <v>0</v>
      </c>
      <c r="I61" s="138">
        <f>SUM(I7:I60)</f>
        <v>0</v>
      </c>
      <c r="J61" s="115"/>
      <c r="K61" s="59"/>
      <c r="L61" s="59"/>
    </row>
    <row r="64" spans="1:12" customFormat="1" ht="23.1" customHeight="1" x14ac:dyDescent="0.25">
      <c r="A64" s="98"/>
      <c r="B64" s="156" t="s">
        <v>175</v>
      </c>
      <c r="C64" s="63"/>
      <c r="D64" s="97"/>
      <c r="E64" s="63"/>
      <c r="F64" s="63"/>
      <c r="G64" s="63"/>
      <c r="H64" s="63" t="s">
        <v>176</v>
      </c>
      <c r="I64" s="52"/>
      <c r="J64" s="52"/>
      <c r="K64" s="52"/>
      <c r="L64" s="52"/>
    </row>
  </sheetData>
  <pageMargins left="0.7" right="0.7" top="0.75" bottom="0.75" header="0.3" footer="0.3"/>
  <pageSetup paperSize="9" scale="81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BreakPreview" topLeftCell="A7" zoomScale="60" zoomScaleNormal="60" workbookViewId="0">
      <selection activeCell="L8" sqref="L8"/>
    </sheetView>
  </sheetViews>
  <sheetFormatPr defaultRowHeight="15.75" x14ac:dyDescent="0.25"/>
  <cols>
    <col min="1" max="1" width="4" customWidth="1"/>
    <col min="2" max="2" width="47.125" customWidth="1"/>
    <col min="8" max="8" width="10.375" bestFit="1" customWidth="1"/>
    <col min="9" max="9" width="9.5" bestFit="1" customWidth="1"/>
  </cols>
  <sheetData>
    <row r="1" spans="1:12" ht="18.75" x14ac:dyDescent="0.3">
      <c r="B1" s="15" t="s">
        <v>75</v>
      </c>
      <c r="H1" s="15" t="s">
        <v>55</v>
      </c>
    </row>
    <row r="2" spans="1:12" ht="18.75" x14ac:dyDescent="0.3">
      <c r="B2" s="15"/>
      <c r="H2" s="15"/>
    </row>
    <row r="3" spans="1:12" ht="78.75" x14ac:dyDescent="0.25">
      <c r="A3" s="3" t="s">
        <v>0</v>
      </c>
      <c r="B3" s="4" t="s">
        <v>1</v>
      </c>
      <c r="C3" s="1" t="s">
        <v>2</v>
      </c>
      <c r="D3" s="1" t="s">
        <v>22</v>
      </c>
      <c r="E3" s="2" t="s">
        <v>23</v>
      </c>
      <c r="F3" s="2" t="s">
        <v>257</v>
      </c>
      <c r="G3" s="2" t="s">
        <v>24</v>
      </c>
      <c r="H3" s="18" t="s">
        <v>42</v>
      </c>
      <c r="I3" s="2" t="s">
        <v>25</v>
      </c>
      <c r="J3" s="2" t="s">
        <v>26</v>
      </c>
      <c r="K3" s="2" t="s">
        <v>27</v>
      </c>
      <c r="L3" s="2" t="s">
        <v>250</v>
      </c>
    </row>
    <row r="4" spans="1:12" x14ac:dyDescent="0.25">
      <c r="A4" s="3" t="s">
        <v>14</v>
      </c>
      <c r="B4" s="3" t="s">
        <v>15</v>
      </c>
      <c r="C4" s="3" t="s">
        <v>16</v>
      </c>
      <c r="D4" s="3" t="s">
        <v>17</v>
      </c>
      <c r="E4" s="3" t="s">
        <v>18</v>
      </c>
      <c r="F4" s="3" t="s">
        <v>19</v>
      </c>
      <c r="G4" s="3" t="s">
        <v>20</v>
      </c>
      <c r="H4" s="3" t="s">
        <v>43</v>
      </c>
      <c r="I4" s="3" t="s">
        <v>44</v>
      </c>
      <c r="J4" s="3" t="s">
        <v>45</v>
      </c>
      <c r="K4" s="3">
        <v>10</v>
      </c>
      <c r="L4" s="3">
        <v>11</v>
      </c>
    </row>
    <row r="5" spans="1:12" x14ac:dyDescent="0.25">
      <c r="A5" s="3"/>
      <c r="B5" s="3"/>
      <c r="C5" s="3"/>
      <c r="D5" s="3"/>
      <c r="E5" s="3"/>
      <c r="F5" s="3"/>
      <c r="G5" s="3" t="s">
        <v>46</v>
      </c>
      <c r="H5" s="3" t="s">
        <v>47</v>
      </c>
      <c r="I5" s="3" t="s">
        <v>48</v>
      </c>
      <c r="J5" s="3"/>
      <c r="K5" s="3"/>
      <c r="L5" s="3"/>
    </row>
    <row r="6" spans="1:12" ht="63" x14ac:dyDescent="0.25">
      <c r="A6" s="72">
        <v>1</v>
      </c>
      <c r="B6" s="71" t="s">
        <v>62</v>
      </c>
      <c r="C6" s="72" t="s">
        <v>63</v>
      </c>
      <c r="D6" s="72">
        <v>4</v>
      </c>
      <c r="E6" s="77">
        <v>0</v>
      </c>
      <c r="F6" s="72">
        <v>8</v>
      </c>
      <c r="G6" s="74">
        <f>(E6*0.08)+E6</f>
        <v>0</v>
      </c>
      <c r="H6" s="62">
        <f>D6*E6</f>
        <v>0</v>
      </c>
      <c r="I6" s="80">
        <f>D6*G6</f>
        <v>0</v>
      </c>
      <c r="J6" s="72"/>
      <c r="K6" s="72"/>
      <c r="L6" s="72"/>
    </row>
    <row r="7" spans="1:12" ht="63" x14ac:dyDescent="0.25">
      <c r="A7" s="54">
        <v>2</v>
      </c>
      <c r="B7" s="67" t="s">
        <v>64</v>
      </c>
      <c r="C7" s="54" t="s">
        <v>63</v>
      </c>
      <c r="D7" s="54">
        <v>2</v>
      </c>
      <c r="E7" s="78">
        <v>0</v>
      </c>
      <c r="F7" s="54">
        <v>8</v>
      </c>
      <c r="G7" s="74">
        <f t="shared" ref="G7:G17" si="0">(E7*0.08)+E7</f>
        <v>0</v>
      </c>
      <c r="H7" s="62">
        <f t="shared" ref="H7:H17" si="1">D7*E7</f>
        <v>0</v>
      </c>
      <c r="I7" s="80">
        <f t="shared" ref="I7:I17" si="2">D7*G7</f>
        <v>0</v>
      </c>
      <c r="J7" s="54"/>
      <c r="K7" s="66"/>
      <c r="L7" s="66"/>
    </row>
    <row r="8" spans="1:12" ht="47.25" x14ac:dyDescent="0.25">
      <c r="A8" s="54">
        <v>2</v>
      </c>
      <c r="B8" s="67" t="s">
        <v>65</v>
      </c>
      <c r="C8" s="54" t="s">
        <v>63</v>
      </c>
      <c r="D8" s="54">
        <v>5</v>
      </c>
      <c r="E8" s="78">
        <v>0</v>
      </c>
      <c r="F8" s="54">
        <v>8</v>
      </c>
      <c r="G8" s="74">
        <f t="shared" si="0"/>
        <v>0</v>
      </c>
      <c r="H8" s="62">
        <f t="shared" si="1"/>
        <v>0</v>
      </c>
      <c r="I8" s="80">
        <f t="shared" si="2"/>
        <v>0</v>
      </c>
      <c r="J8" s="54"/>
      <c r="K8" s="66"/>
      <c r="L8" s="66"/>
    </row>
    <row r="9" spans="1:12" ht="139.5" customHeight="1" x14ac:dyDescent="0.25">
      <c r="A9" s="54">
        <v>2</v>
      </c>
      <c r="B9" s="67" t="s">
        <v>73</v>
      </c>
      <c r="C9" s="54" t="s">
        <v>63</v>
      </c>
      <c r="D9" s="54">
        <v>5</v>
      </c>
      <c r="E9" s="78">
        <v>0</v>
      </c>
      <c r="F9" s="54">
        <v>8</v>
      </c>
      <c r="G9" s="74">
        <f t="shared" si="0"/>
        <v>0</v>
      </c>
      <c r="H9" s="62">
        <f t="shared" si="1"/>
        <v>0</v>
      </c>
      <c r="I9" s="80">
        <f t="shared" si="2"/>
        <v>0</v>
      </c>
      <c r="J9" s="54"/>
      <c r="K9" s="66"/>
      <c r="L9" s="66"/>
    </row>
    <row r="10" spans="1:12" ht="33.75" x14ac:dyDescent="0.25">
      <c r="A10" s="54">
        <v>5</v>
      </c>
      <c r="B10" s="67" t="s">
        <v>74</v>
      </c>
      <c r="C10" s="54" t="s">
        <v>63</v>
      </c>
      <c r="D10" s="54">
        <v>5</v>
      </c>
      <c r="E10" s="78">
        <v>0</v>
      </c>
      <c r="F10" s="54">
        <v>8</v>
      </c>
      <c r="G10" s="74">
        <f t="shared" si="0"/>
        <v>0</v>
      </c>
      <c r="H10" s="62">
        <f t="shared" si="1"/>
        <v>0</v>
      </c>
      <c r="I10" s="80">
        <f t="shared" si="2"/>
        <v>0</v>
      </c>
      <c r="J10" s="54"/>
      <c r="K10" s="66"/>
      <c r="L10" s="66"/>
    </row>
    <row r="11" spans="1:12" ht="31.5" x14ac:dyDescent="0.25">
      <c r="A11" s="54">
        <v>6</v>
      </c>
      <c r="B11" s="67" t="s">
        <v>66</v>
      </c>
      <c r="C11" s="54" t="s">
        <v>63</v>
      </c>
      <c r="D11" s="54">
        <v>7</v>
      </c>
      <c r="E11" s="78">
        <v>0</v>
      </c>
      <c r="F11" s="54">
        <v>8</v>
      </c>
      <c r="G11" s="74">
        <f t="shared" si="0"/>
        <v>0</v>
      </c>
      <c r="H11" s="62">
        <f t="shared" si="1"/>
        <v>0</v>
      </c>
      <c r="I11" s="80">
        <f t="shared" si="2"/>
        <v>0</v>
      </c>
      <c r="J11" s="54"/>
      <c r="K11" s="66"/>
      <c r="L11" s="66"/>
    </row>
    <row r="12" spans="1:12" ht="67.5" customHeight="1" x14ac:dyDescent="0.25">
      <c r="A12" s="54">
        <v>7</v>
      </c>
      <c r="B12" s="67" t="s">
        <v>67</v>
      </c>
      <c r="C12" s="54" t="s">
        <v>63</v>
      </c>
      <c r="D12" s="54">
        <v>7</v>
      </c>
      <c r="E12" s="78">
        <v>0</v>
      </c>
      <c r="F12" s="54">
        <v>8</v>
      </c>
      <c r="G12" s="74">
        <f t="shared" si="0"/>
        <v>0</v>
      </c>
      <c r="H12" s="62">
        <f t="shared" si="1"/>
        <v>0</v>
      </c>
      <c r="I12" s="80">
        <f t="shared" si="2"/>
        <v>0</v>
      </c>
      <c r="J12" s="54"/>
      <c r="K12" s="66"/>
      <c r="L12" s="66"/>
    </row>
    <row r="13" spans="1:12" ht="15.75" customHeight="1" x14ac:dyDescent="0.25">
      <c r="A13" s="54">
        <v>8</v>
      </c>
      <c r="B13" s="69" t="s">
        <v>68</v>
      </c>
      <c r="C13" s="51" t="s">
        <v>63</v>
      </c>
      <c r="D13" s="51">
        <v>300</v>
      </c>
      <c r="E13" s="79">
        <v>0</v>
      </c>
      <c r="F13" s="54">
        <v>8</v>
      </c>
      <c r="G13" s="74">
        <f t="shared" si="0"/>
        <v>0</v>
      </c>
      <c r="H13" s="62">
        <f t="shared" si="1"/>
        <v>0</v>
      </c>
      <c r="I13" s="80">
        <f t="shared" si="2"/>
        <v>0</v>
      </c>
      <c r="J13" s="51"/>
      <c r="K13" s="51"/>
      <c r="L13" s="51"/>
    </row>
    <row r="14" spans="1:12" x14ac:dyDescent="0.25">
      <c r="A14" s="54">
        <v>9</v>
      </c>
      <c r="B14" s="67" t="s">
        <v>69</v>
      </c>
      <c r="C14" s="54" t="s">
        <v>63</v>
      </c>
      <c r="D14" s="54">
        <v>20</v>
      </c>
      <c r="E14" s="78">
        <v>0</v>
      </c>
      <c r="F14" s="54">
        <v>8</v>
      </c>
      <c r="G14" s="74">
        <f t="shared" si="0"/>
        <v>0</v>
      </c>
      <c r="H14" s="62">
        <f t="shared" si="1"/>
        <v>0</v>
      </c>
      <c r="I14" s="80">
        <f t="shared" si="2"/>
        <v>0</v>
      </c>
      <c r="J14" s="54"/>
      <c r="K14" s="66"/>
      <c r="L14" s="66"/>
    </row>
    <row r="15" spans="1:12" x14ac:dyDescent="0.25">
      <c r="A15" s="54">
        <v>10</v>
      </c>
      <c r="B15" s="67" t="s">
        <v>70</v>
      </c>
      <c r="C15" s="54" t="s">
        <v>63</v>
      </c>
      <c r="D15" s="54">
        <v>20</v>
      </c>
      <c r="E15" s="78">
        <v>0</v>
      </c>
      <c r="F15" s="54">
        <v>8</v>
      </c>
      <c r="G15" s="74">
        <f t="shared" si="0"/>
        <v>0</v>
      </c>
      <c r="H15" s="62">
        <f t="shared" si="1"/>
        <v>0</v>
      </c>
      <c r="I15" s="80">
        <f t="shared" si="2"/>
        <v>0</v>
      </c>
      <c r="J15" s="54"/>
      <c r="K15" s="66"/>
      <c r="L15" s="66"/>
    </row>
    <row r="16" spans="1:12" x14ac:dyDescent="0.25">
      <c r="A16" s="54">
        <v>11</v>
      </c>
      <c r="B16" s="67" t="s">
        <v>71</v>
      </c>
      <c r="C16" s="54" t="s">
        <v>63</v>
      </c>
      <c r="D16" s="54">
        <v>400</v>
      </c>
      <c r="E16" s="78">
        <v>0</v>
      </c>
      <c r="F16" s="54">
        <v>8</v>
      </c>
      <c r="G16" s="74">
        <f t="shared" si="0"/>
        <v>0</v>
      </c>
      <c r="H16" s="62">
        <f t="shared" si="1"/>
        <v>0</v>
      </c>
      <c r="I16" s="80">
        <f t="shared" si="2"/>
        <v>0</v>
      </c>
      <c r="J16" s="54"/>
      <c r="K16" s="66"/>
      <c r="L16" s="66"/>
    </row>
    <row r="17" spans="1:12" x14ac:dyDescent="0.25">
      <c r="A17" s="54">
        <v>12</v>
      </c>
      <c r="B17" s="67" t="s">
        <v>72</v>
      </c>
      <c r="C17" s="54" t="s">
        <v>63</v>
      </c>
      <c r="D17" s="54">
        <v>20</v>
      </c>
      <c r="E17" s="78">
        <v>0</v>
      </c>
      <c r="F17" s="54">
        <v>8</v>
      </c>
      <c r="G17" s="74">
        <f t="shared" si="0"/>
        <v>0</v>
      </c>
      <c r="H17" s="62">
        <f t="shared" si="1"/>
        <v>0</v>
      </c>
      <c r="I17" s="80">
        <f t="shared" si="2"/>
        <v>0</v>
      </c>
      <c r="J17" s="54"/>
      <c r="K17" s="66"/>
      <c r="L17" s="66"/>
    </row>
    <row r="18" spans="1:12" x14ac:dyDescent="0.25">
      <c r="A18" s="51"/>
      <c r="B18" s="68" t="s">
        <v>49</v>
      </c>
      <c r="C18" s="51"/>
      <c r="D18" s="51"/>
      <c r="E18" s="51"/>
      <c r="F18" s="51"/>
      <c r="G18" s="51"/>
      <c r="H18" s="73">
        <f>SUM(H6:H17)</f>
        <v>0</v>
      </c>
      <c r="I18" s="70">
        <f>SUM(I6:I17)</f>
        <v>0</v>
      </c>
      <c r="J18" s="51"/>
      <c r="K18" s="51"/>
      <c r="L18" s="51"/>
    </row>
    <row r="21" spans="1:12" ht="23.1" customHeight="1" x14ac:dyDescent="0.25">
      <c r="A21" s="98"/>
      <c r="B21" s="156" t="s">
        <v>175</v>
      </c>
      <c r="C21" s="63"/>
      <c r="D21" s="97"/>
      <c r="E21" s="63"/>
      <c r="F21" s="63"/>
      <c r="G21" s="63"/>
      <c r="H21" s="63" t="s">
        <v>176</v>
      </c>
      <c r="I21" s="52"/>
      <c r="J21" s="52"/>
      <c r="K21" s="52"/>
      <c r="L21" s="52"/>
    </row>
  </sheetData>
  <pageMargins left="0.7" right="0.7" top="0.75" bottom="0.75" header="0.3" footer="0.3"/>
  <pageSetup paperSize="9" scale="6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view="pageBreakPreview" zoomScale="60" zoomScaleNormal="60" workbookViewId="0">
      <selection activeCell="A72" sqref="A72:XFD144"/>
    </sheetView>
  </sheetViews>
  <sheetFormatPr defaultRowHeight="15.75" x14ac:dyDescent="0.25"/>
  <cols>
    <col min="1" max="1" width="9" style="98"/>
    <col min="2" max="2" width="43.625" style="52" customWidth="1"/>
    <col min="3" max="4" width="9" style="98"/>
    <col min="5" max="5" width="10.5" style="52" bestFit="1" customWidth="1"/>
    <col min="6" max="6" width="9" style="52"/>
    <col min="7" max="7" width="11" style="52" bestFit="1" customWidth="1"/>
    <col min="8" max="8" width="14.625" style="52" customWidth="1"/>
    <col min="9" max="9" width="16.375" style="52" customWidth="1"/>
    <col min="10" max="10" width="13.75" style="52" bestFit="1" customWidth="1"/>
    <col min="11" max="12" width="8.75" style="52" bestFit="1" customWidth="1"/>
    <col min="13" max="16384" width="9" style="52"/>
  </cols>
  <sheetData>
    <row r="1" spans="1:12" customFormat="1" ht="18.75" x14ac:dyDescent="0.3">
      <c r="B1" s="95" t="s">
        <v>159</v>
      </c>
      <c r="H1" s="95" t="s">
        <v>55</v>
      </c>
    </row>
    <row r="3" spans="1:12" ht="78.75" x14ac:dyDescent="0.25">
      <c r="A3" s="53" t="s">
        <v>0</v>
      </c>
      <c r="B3" s="127" t="s">
        <v>1</v>
      </c>
      <c r="C3" s="54" t="s">
        <v>2</v>
      </c>
      <c r="D3" s="54" t="s">
        <v>22</v>
      </c>
      <c r="E3" s="54" t="s">
        <v>23</v>
      </c>
      <c r="F3" s="54" t="s">
        <v>257</v>
      </c>
      <c r="G3" s="54" t="s">
        <v>24</v>
      </c>
      <c r="H3" s="128" t="s">
        <v>42</v>
      </c>
      <c r="I3" s="54" t="s">
        <v>25</v>
      </c>
      <c r="J3" s="54" t="s">
        <v>26</v>
      </c>
      <c r="K3" s="54" t="s">
        <v>27</v>
      </c>
      <c r="L3" s="54" t="s">
        <v>250</v>
      </c>
    </row>
    <row r="4" spans="1:12" x14ac:dyDescent="0.25">
      <c r="A4" s="53" t="s">
        <v>14</v>
      </c>
      <c r="B4" s="129" t="s">
        <v>15</v>
      </c>
      <c r="C4" s="53" t="s">
        <v>16</v>
      </c>
      <c r="D4" s="53" t="s">
        <v>17</v>
      </c>
      <c r="E4" s="53" t="s">
        <v>18</v>
      </c>
      <c r="F4" s="53" t="s">
        <v>19</v>
      </c>
      <c r="G4" s="53" t="s">
        <v>20</v>
      </c>
      <c r="H4" s="130" t="s">
        <v>43</v>
      </c>
      <c r="I4" s="53" t="s">
        <v>44</v>
      </c>
      <c r="J4" s="53" t="s">
        <v>45</v>
      </c>
      <c r="K4" s="53">
        <v>10</v>
      </c>
      <c r="L4" s="53">
        <v>11</v>
      </c>
    </row>
    <row r="5" spans="1:12" x14ac:dyDescent="0.25">
      <c r="A5" s="53"/>
      <c r="B5" s="131"/>
      <c r="C5" s="132"/>
      <c r="D5" s="131"/>
      <c r="E5" s="132"/>
      <c r="F5" s="131"/>
      <c r="G5" s="133" t="s">
        <v>46</v>
      </c>
      <c r="H5" s="134" t="s">
        <v>47</v>
      </c>
      <c r="I5" s="102" t="s">
        <v>48</v>
      </c>
      <c r="J5" s="135"/>
      <c r="K5" s="53"/>
      <c r="L5" s="53"/>
    </row>
    <row r="6" spans="1:12" x14ac:dyDescent="0.25">
      <c r="A6" s="33"/>
      <c r="B6" s="136" t="s">
        <v>100</v>
      </c>
      <c r="C6" s="54"/>
      <c r="D6" s="54"/>
      <c r="E6" s="116"/>
      <c r="F6" s="116"/>
      <c r="G6" s="116"/>
      <c r="H6" s="115"/>
      <c r="I6" s="115"/>
      <c r="J6" s="121"/>
      <c r="K6" s="59"/>
      <c r="L6" s="59"/>
    </row>
    <row r="7" spans="1:12" ht="252.75" customHeight="1" x14ac:dyDescent="0.25">
      <c r="A7" s="33">
        <v>1</v>
      </c>
      <c r="B7" s="51" t="s">
        <v>143</v>
      </c>
      <c r="C7" s="54" t="s">
        <v>7</v>
      </c>
      <c r="D7" s="54">
        <v>1</v>
      </c>
      <c r="E7" s="139">
        <v>0</v>
      </c>
      <c r="F7" s="141">
        <v>8</v>
      </c>
      <c r="G7" s="139">
        <f>(E7*0.08)+E7</f>
        <v>0</v>
      </c>
      <c r="H7" s="140">
        <f>D7*E7</f>
        <v>0</v>
      </c>
      <c r="I7" s="140">
        <f>D7*G7</f>
        <v>0</v>
      </c>
      <c r="J7" s="121"/>
      <c r="K7" s="59"/>
      <c r="L7" s="59"/>
    </row>
    <row r="8" spans="1:12" x14ac:dyDescent="0.25">
      <c r="A8" s="33"/>
      <c r="B8" s="136" t="s">
        <v>142</v>
      </c>
      <c r="C8" s="54"/>
      <c r="D8" s="54"/>
      <c r="E8" s="139"/>
      <c r="F8" s="139"/>
      <c r="G8" s="139"/>
      <c r="H8" s="140"/>
      <c r="I8" s="140"/>
      <c r="J8" s="121"/>
      <c r="K8" s="59"/>
      <c r="L8" s="59"/>
    </row>
    <row r="9" spans="1:12" ht="300" customHeight="1" x14ac:dyDescent="0.25">
      <c r="A9" s="33">
        <v>2</v>
      </c>
      <c r="B9" s="69" t="s">
        <v>144</v>
      </c>
      <c r="C9" s="54" t="s">
        <v>7</v>
      </c>
      <c r="D9" s="54">
        <v>1</v>
      </c>
      <c r="E9" s="139">
        <v>0</v>
      </c>
      <c r="F9" s="141">
        <v>8</v>
      </c>
      <c r="G9" s="139">
        <f t="shared" ref="G9:G66" si="0">(E9*0.08)+E9</f>
        <v>0</v>
      </c>
      <c r="H9" s="140">
        <f t="shared" ref="H9:H66" si="1">D9*E9</f>
        <v>0</v>
      </c>
      <c r="I9" s="140">
        <f t="shared" ref="I9:I66" si="2">D9*G9</f>
        <v>0</v>
      </c>
      <c r="J9" s="121"/>
      <c r="K9" s="59"/>
      <c r="L9" s="59"/>
    </row>
    <row r="10" spans="1:12" ht="156.75" customHeight="1" x14ac:dyDescent="0.25">
      <c r="A10" s="33">
        <v>3</v>
      </c>
      <c r="B10" s="51" t="s">
        <v>101</v>
      </c>
      <c r="C10" s="54" t="s">
        <v>7</v>
      </c>
      <c r="D10" s="54">
        <v>1</v>
      </c>
      <c r="E10" s="139">
        <v>0</v>
      </c>
      <c r="F10" s="141">
        <v>8</v>
      </c>
      <c r="G10" s="139">
        <f t="shared" si="0"/>
        <v>0</v>
      </c>
      <c r="H10" s="140">
        <f t="shared" si="1"/>
        <v>0</v>
      </c>
      <c r="I10" s="140">
        <f t="shared" si="2"/>
        <v>0</v>
      </c>
      <c r="J10" s="121"/>
      <c r="K10" s="59"/>
      <c r="L10" s="59"/>
    </row>
    <row r="11" spans="1:12" ht="63" x14ac:dyDescent="0.25">
      <c r="A11" s="33">
        <v>4</v>
      </c>
      <c r="B11" s="69" t="s">
        <v>102</v>
      </c>
      <c r="C11" s="54" t="s">
        <v>7</v>
      </c>
      <c r="D11" s="54">
        <v>1</v>
      </c>
      <c r="E11" s="139">
        <v>0</v>
      </c>
      <c r="F11" s="141">
        <v>8</v>
      </c>
      <c r="G11" s="139">
        <f t="shared" si="0"/>
        <v>0</v>
      </c>
      <c r="H11" s="140">
        <f t="shared" si="1"/>
        <v>0</v>
      </c>
      <c r="I11" s="140">
        <f t="shared" si="2"/>
        <v>0</v>
      </c>
      <c r="J11" s="121"/>
      <c r="K11" s="59"/>
      <c r="L11" s="59"/>
    </row>
    <row r="12" spans="1:12" ht="15.75" customHeight="1" x14ac:dyDescent="0.25">
      <c r="A12" s="33">
        <v>5</v>
      </c>
      <c r="B12" s="51" t="s">
        <v>103</v>
      </c>
      <c r="C12" s="54" t="s">
        <v>7</v>
      </c>
      <c r="D12" s="54">
        <v>1</v>
      </c>
      <c r="E12" s="139">
        <v>0</v>
      </c>
      <c r="F12" s="141">
        <v>8</v>
      </c>
      <c r="G12" s="139">
        <f t="shared" si="0"/>
        <v>0</v>
      </c>
      <c r="H12" s="140">
        <f t="shared" si="1"/>
        <v>0</v>
      </c>
      <c r="I12" s="140">
        <f t="shared" si="2"/>
        <v>0</v>
      </c>
      <c r="J12" s="121"/>
      <c r="K12" s="59"/>
      <c r="L12" s="59"/>
    </row>
    <row r="13" spans="1:12" ht="157.5" x14ac:dyDescent="0.25">
      <c r="A13" s="33">
        <v>6</v>
      </c>
      <c r="B13" s="66" t="s">
        <v>104</v>
      </c>
      <c r="C13" s="54" t="s">
        <v>7</v>
      </c>
      <c r="D13" s="54">
        <v>1</v>
      </c>
      <c r="E13" s="139">
        <v>0</v>
      </c>
      <c r="F13" s="141">
        <v>8</v>
      </c>
      <c r="G13" s="139">
        <f t="shared" si="0"/>
        <v>0</v>
      </c>
      <c r="H13" s="140">
        <f t="shared" si="1"/>
        <v>0</v>
      </c>
      <c r="I13" s="140">
        <f t="shared" si="2"/>
        <v>0</v>
      </c>
      <c r="J13" s="121"/>
      <c r="K13" s="59"/>
      <c r="L13" s="59"/>
    </row>
    <row r="14" spans="1:12" ht="55.5" customHeight="1" x14ac:dyDescent="0.25">
      <c r="A14" s="33">
        <v>7</v>
      </c>
      <c r="B14" s="119" t="s">
        <v>105</v>
      </c>
      <c r="C14" s="54" t="s">
        <v>7</v>
      </c>
      <c r="D14" s="54">
        <v>1</v>
      </c>
      <c r="E14" s="91">
        <v>0</v>
      </c>
      <c r="F14" s="142">
        <v>8</v>
      </c>
      <c r="G14" s="139">
        <f t="shared" si="0"/>
        <v>0</v>
      </c>
      <c r="H14" s="140">
        <f t="shared" si="1"/>
        <v>0</v>
      </c>
      <c r="I14" s="140">
        <f t="shared" si="2"/>
        <v>0</v>
      </c>
      <c r="J14" s="54"/>
      <c r="K14" s="122"/>
      <c r="L14" s="122"/>
    </row>
    <row r="15" spans="1:12" ht="21.75" customHeight="1" x14ac:dyDescent="0.25">
      <c r="A15" s="33">
        <v>8</v>
      </c>
      <c r="B15" s="65" t="s">
        <v>106</v>
      </c>
      <c r="C15" s="54" t="s">
        <v>7</v>
      </c>
      <c r="D15" s="54">
        <v>1</v>
      </c>
      <c r="E15" s="139">
        <v>0</v>
      </c>
      <c r="F15" s="141">
        <v>8</v>
      </c>
      <c r="G15" s="139">
        <f t="shared" si="0"/>
        <v>0</v>
      </c>
      <c r="H15" s="140">
        <f t="shared" si="1"/>
        <v>0</v>
      </c>
      <c r="I15" s="140">
        <f t="shared" si="2"/>
        <v>0</v>
      </c>
      <c r="J15" s="115"/>
      <c r="K15" s="122"/>
      <c r="L15" s="122"/>
    </row>
    <row r="16" spans="1:12" x14ac:dyDescent="0.25">
      <c r="A16" s="33"/>
      <c r="B16" s="123" t="s">
        <v>107</v>
      </c>
      <c r="C16" s="54"/>
      <c r="D16" s="54"/>
      <c r="E16" s="139"/>
      <c r="F16" s="141"/>
      <c r="G16" s="139"/>
      <c r="H16" s="140"/>
      <c r="I16" s="140"/>
      <c r="J16" s="115"/>
      <c r="K16" s="122"/>
      <c r="L16" s="122"/>
    </row>
    <row r="17" spans="1:12" ht="260.25" customHeight="1" x14ac:dyDescent="0.25">
      <c r="A17" s="33">
        <v>9</v>
      </c>
      <c r="B17" s="69" t="s">
        <v>145</v>
      </c>
      <c r="C17" s="54" t="s">
        <v>7</v>
      </c>
      <c r="D17" s="54">
        <v>1</v>
      </c>
      <c r="E17" s="139">
        <v>0</v>
      </c>
      <c r="F17" s="141">
        <v>8</v>
      </c>
      <c r="G17" s="139">
        <f t="shared" si="0"/>
        <v>0</v>
      </c>
      <c r="H17" s="140">
        <f t="shared" si="1"/>
        <v>0</v>
      </c>
      <c r="I17" s="140">
        <f t="shared" si="2"/>
        <v>0</v>
      </c>
      <c r="J17" s="115"/>
      <c r="K17" s="122"/>
      <c r="L17" s="122"/>
    </row>
    <row r="18" spans="1:12" ht="186.75" customHeight="1" x14ac:dyDescent="0.25">
      <c r="A18" s="33">
        <v>10</v>
      </c>
      <c r="B18" s="69" t="s">
        <v>148</v>
      </c>
      <c r="C18" s="54" t="s">
        <v>7</v>
      </c>
      <c r="D18" s="54">
        <v>1</v>
      </c>
      <c r="E18" s="139">
        <v>0</v>
      </c>
      <c r="F18" s="141">
        <v>8</v>
      </c>
      <c r="G18" s="139">
        <f t="shared" si="0"/>
        <v>0</v>
      </c>
      <c r="H18" s="140">
        <f t="shared" si="1"/>
        <v>0</v>
      </c>
      <c r="I18" s="140">
        <f t="shared" si="2"/>
        <v>0</v>
      </c>
      <c r="J18" s="115"/>
      <c r="K18" s="122"/>
      <c r="L18" s="122"/>
    </row>
    <row r="19" spans="1:12" ht="78.75" x14ac:dyDescent="0.25">
      <c r="A19" s="33">
        <v>11</v>
      </c>
      <c r="B19" s="51" t="s">
        <v>108</v>
      </c>
      <c r="C19" s="54" t="s">
        <v>7</v>
      </c>
      <c r="D19" s="54">
        <v>1</v>
      </c>
      <c r="E19" s="139">
        <v>0</v>
      </c>
      <c r="F19" s="141">
        <v>8</v>
      </c>
      <c r="G19" s="139">
        <f t="shared" si="0"/>
        <v>0</v>
      </c>
      <c r="H19" s="140">
        <f t="shared" si="1"/>
        <v>0</v>
      </c>
      <c r="I19" s="140">
        <f t="shared" si="2"/>
        <v>0</v>
      </c>
      <c r="J19" s="115"/>
      <c r="K19" s="122"/>
      <c r="L19" s="122"/>
    </row>
    <row r="20" spans="1:12" ht="94.5" x14ac:dyDescent="0.25">
      <c r="A20" s="33">
        <v>12</v>
      </c>
      <c r="B20" s="66" t="s">
        <v>129</v>
      </c>
      <c r="C20" s="54" t="s">
        <v>7</v>
      </c>
      <c r="D20" s="54">
        <v>1</v>
      </c>
      <c r="E20" s="139">
        <v>0</v>
      </c>
      <c r="F20" s="141">
        <v>8</v>
      </c>
      <c r="G20" s="139">
        <f t="shared" si="0"/>
        <v>0</v>
      </c>
      <c r="H20" s="140">
        <f t="shared" si="1"/>
        <v>0</v>
      </c>
      <c r="I20" s="140">
        <f t="shared" si="2"/>
        <v>0</v>
      </c>
      <c r="J20" s="115"/>
      <c r="K20" s="122"/>
      <c r="L20" s="122"/>
    </row>
    <row r="21" spans="1:12" ht="110.25" x14ac:dyDescent="0.25">
      <c r="A21" s="33">
        <v>13</v>
      </c>
      <c r="B21" s="69" t="s">
        <v>109</v>
      </c>
      <c r="C21" s="54" t="s">
        <v>7</v>
      </c>
      <c r="D21" s="54">
        <v>1</v>
      </c>
      <c r="E21" s="139">
        <v>0</v>
      </c>
      <c r="F21" s="141">
        <v>8</v>
      </c>
      <c r="G21" s="139">
        <f t="shared" si="0"/>
        <v>0</v>
      </c>
      <c r="H21" s="140">
        <f t="shared" si="1"/>
        <v>0</v>
      </c>
      <c r="I21" s="140">
        <f t="shared" si="2"/>
        <v>0</v>
      </c>
      <c r="J21" s="115"/>
      <c r="K21" s="122"/>
      <c r="L21" s="122"/>
    </row>
    <row r="22" spans="1:12" ht="31.5" x14ac:dyDescent="0.25">
      <c r="A22" s="33">
        <v>14</v>
      </c>
      <c r="B22" s="117" t="s">
        <v>130</v>
      </c>
      <c r="C22" s="54" t="s">
        <v>7</v>
      </c>
      <c r="D22" s="54">
        <v>1</v>
      </c>
      <c r="E22" s="139">
        <v>0</v>
      </c>
      <c r="F22" s="141">
        <v>8</v>
      </c>
      <c r="G22" s="139">
        <f t="shared" si="0"/>
        <v>0</v>
      </c>
      <c r="H22" s="140">
        <f t="shared" si="1"/>
        <v>0</v>
      </c>
      <c r="I22" s="140">
        <f t="shared" si="2"/>
        <v>0</v>
      </c>
      <c r="J22" s="115"/>
      <c r="K22" s="122"/>
      <c r="L22" s="122"/>
    </row>
    <row r="23" spans="1:12" x14ac:dyDescent="0.25">
      <c r="A23" s="33">
        <v>15</v>
      </c>
      <c r="B23" s="117" t="s">
        <v>110</v>
      </c>
      <c r="C23" s="54" t="s">
        <v>7</v>
      </c>
      <c r="D23" s="54">
        <v>1</v>
      </c>
      <c r="E23" s="139">
        <v>0</v>
      </c>
      <c r="F23" s="141">
        <v>8</v>
      </c>
      <c r="G23" s="139">
        <f t="shared" si="0"/>
        <v>0</v>
      </c>
      <c r="H23" s="140">
        <f t="shared" si="1"/>
        <v>0</v>
      </c>
      <c r="I23" s="140">
        <f t="shared" si="2"/>
        <v>0</v>
      </c>
      <c r="J23" s="115"/>
      <c r="K23" s="122"/>
      <c r="L23" s="122"/>
    </row>
    <row r="24" spans="1:12" ht="47.25" x14ac:dyDescent="0.25">
      <c r="A24" s="33">
        <v>16</v>
      </c>
      <c r="B24" s="119" t="s">
        <v>131</v>
      </c>
      <c r="C24" s="54" t="s">
        <v>7</v>
      </c>
      <c r="D24" s="54">
        <v>1</v>
      </c>
      <c r="E24" s="139">
        <v>0</v>
      </c>
      <c r="F24" s="141">
        <v>8</v>
      </c>
      <c r="G24" s="139">
        <f t="shared" si="0"/>
        <v>0</v>
      </c>
      <c r="H24" s="140">
        <f t="shared" si="1"/>
        <v>0</v>
      </c>
      <c r="I24" s="140">
        <f t="shared" si="2"/>
        <v>0</v>
      </c>
      <c r="J24" s="115"/>
      <c r="K24" s="122"/>
      <c r="L24" s="122"/>
    </row>
    <row r="25" spans="1:12" ht="31.5" x14ac:dyDescent="0.25">
      <c r="A25" s="33">
        <v>17</v>
      </c>
      <c r="B25" s="119" t="s">
        <v>149</v>
      </c>
      <c r="C25" s="54" t="s">
        <v>7</v>
      </c>
      <c r="D25" s="54">
        <v>1</v>
      </c>
      <c r="E25" s="91">
        <v>0</v>
      </c>
      <c r="F25" s="142">
        <v>8</v>
      </c>
      <c r="G25" s="139">
        <f t="shared" si="0"/>
        <v>0</v>
      </c>
      <c r="H25" s="140">
        <f t="shared" si="1"/>
        <v>0</v>
      </c>
      <c r="I25" s="140">
        <f t="shared" si="2"/>
        <v>0</v>
      </c>
      <c r="J25" s="51"/>
      <c r="K25" s="122"/>
      <c r="L25" s="122"/>
    </row>
    <row r="26" spans="1:12" ht="220.5" x14ac:dyDescent="0.25">
      <c r="A26" s="33">
        <v>18</v>
      </c>
      <c r="B26" s="69" t="s">
        <v>145</v>
      </c>
      <c r="C26" s="54" t="s">
        <v>7</v>
      </c>
      <c r="D26" s="54">
        <v>1</v>
      </c>
      <c r="E26" s="139">
        <v>0</v>
      </c>
      <c r="F26" s="141">
        <v>8</v>
      </c>
      <c r="G26" s="139">
        <f t="shared" si="0"/>
        <v>0</v>
      </c>
      <c r="H26" s="140">
        <f t="shared" si="1"/>
        <v>0</v>
      </c>
      <c r="I26" s="140">
        <f t="shared" si="2"/>
        <v>0</v>
      </c>
      <c r="J26" s="115"/>
      <c r="K26" s="122"/>
      <c r="L26" s="122"/>
    </row>
    <row r="27" spans="1:12" ht="63" x14ac:dyDescent="0.25">
      <c r="A27" s="33">
        <v>19</v>
      </c>
      <c r="B27" s="69" t="s">
        <v>150</v>
      </c>
      <c r="C27" s="54" t="s">
        <v>7</v>
      </c>
      <c r="D27" s="54">
        <v>1</v>
      </c>
      <c r="E27" s="139">
        <v>0</v>
      </c>
      <c r="F27" s="141">
        <v>8</v>
      </c>
      <c r="G27" s="139">
        <f t="shared" si="0"/>
        <v>0</v>
      </c>
      <c r="H27" s="140">
        <f t="shared" si="1"/>
        <v>0</v>
      </c>
      <c r="I27" s="140">
        <f t="shared" si="2"/>
        <v>0</v>
      </c>
      <c r="J27" s="115"/>
      <c r="K27" s="122"/>
      <c r="L27" s="122"/>
    </row>
    <row r="28" spans="1:12" ht="47.25" x14ac:dyDescent="0.25">
      <c r="A28" s="33">
        <v>20</v>
      </c>
      <c r="B28" s="119" t="s">
        <v>131</v>
      </c>
      <c r="C28" s="54" t="s">
        <v>7</v>
      </c>
      <c r="D28" s="54">
        <v>1</v>
      </c>
      <c r="E28" s="139">
        <v>0</v>
      </c>
      <c r="F28" s="141">
        <v>8</v>
      </c>
      <c r="G28" s="139">
        <f t="shared" si="0"/>
        <v>0</v>
      </c>
      <c r="H28" s="140">
        <f t="shared" si="1"/>
        <v>0</v>
      </c>
      <c r="I28" s="140">
        <f t="shared" si="2"/>
        <v>0</v>
      </c>
      <c r="J28" s="69"/>
      <c r="K28" s="122"/>
      <c r="L28" s="122"/>
    </row>
    <row r="29" spans="1:12" x14ac:dyDescent="0.25">
      <c r="A29" s="33"/>
      <c r="B29" s="123" t="s">
        <v>151</v>
      </c>
      <c r="C29" s="54"/>
      <c r="D29" s="54"/>
      <c r="E29" s="139"/>
      <c r="F29" s="141"/>
      <c r="G29" s="139">
        <f t="shared" si="0"/>
        <v>0</v>
      </c>
      <c r="H29" s="140">
        <f t="shared" si="1"/>
        <v>0</v>
      </c>
      <c r="I29" s="140">
        <f t="shared" si="2"/>
        <v>0</v>
      </c>
      <c r="J29" s="115"/>
      <c r="K29" s="122"/>
      <c r="L29" s="122"/>
    </row>
    <row r="30" spans="1:12" ht="131.25" customHeight="1" x14ac:dyDescent="0.25">
      <c r="A30" s="33">
        <v>21</v>
      </c>
      <c r="B30" s="119" t="s">
        <v>152</v>
      </c>
      <c r="C30" s="54" t="s">
        <v>7</v>
      </c>
      <c r="D30" s="54">
        <v>1</v>
      </c>
      <c r="E30" s="139">
        <v>0</v>
      </c>
      <c r="F30" s="141">
        <v>8</v>
      </c>
      <c r="G30" s="139">
        <f t="shared" si="0"/>
        <v>0</v>
      </c>
      <c r="H30" s="140">
        <f t="shared" si="1"/>
        <v>0</v>
      </c>
      <c r="I30" s="140">
        <f t="shared" si="2"/>
        <v>0</v>
      </c>
      <c r="J30" s="69"/>
      <c r="K30" s="122"/>
      <c r="L30" s="122"/>
    </row>
    <row r="31" spans="1:12" ht="78.75" x14ac:dyDescent="0.25">
      <c r="A31" s="33">
        <v>22</v>
      </c>
      <c r="B31" s="119" t="s">
        <v>153</v>
      </c>
      <c r="C31" s="54" t="s">
        <v>7</v>
      </c>
      <c r="D31" s="54">
        <v>1</v>
      </c>
      <c r="E31" s="91">
        <v>0</v>
      </c>
      <c r="F31" s="142">
        <v>8</v>
      </c>
      <c r="G31" s="139">
        <f t="shared" si="0"/>
        <v>0</v>
      </c>
      <c r="H31" s="140">
        <f t="shared" si="1"/>
        <v>0</v>
      </c>
      <c r="I31" s="140">
        <f t="shared" si="2"/>
        <v>0</v>
      </c>
      <c r="J31" s="51"/>
      <c r="K31" s="122"/>
      <c r="L31" s="122"/>
    </row>
    <row r="32" spans="1:12" ht="78.75" x14ac:dyDescent="0.25">
      <c r="A32" s="33">
        <v>23</v>
      </c>
      <c r="B32" s="119" t="s">
        <v>111</v>
      </c>
      <c r="C32" s="54" t="s">
        <v>7</v>
      </c>
      <c r="D32" s="54">
        <v>1</v>
      </c>
      <c r="E32" s="91">
        <v>0</v>
      </c>
      <c r="F32" s="142">
        <v>8</v>
      </c>
      <c r="G32" s="139">
        <f t="shared" si="0"/>
        <v>0</v>
      </c>
      <c r="H32" s="140">
        <f t="shared" si="1"/>
        <v>0</v>
      </c>
      <c r="I32" s="140">
        <f t="shared" si="2"/>
        <v>0</v>
      </c>
      <c r="J32" s="54"/>
      <c r="K32" s="122"/>
      <c r="L32" s="122"/>
    </row>
    <row r="33" spans="1:12" x14ac:dyDescent="0.25">
      <c r="A33" s="33"/>
      <c r="B33" s="123" t="s">
        <v>112</v>
      </c>
      <c r="C33" s="54"/>
      <c r="D33" s="115"/>
      <c r="E33" s="139"/>
      <c r="F33" s="141"/>
      <c r="G33" s="139"/>
      <c r="H33" s="140"/>
      <c r="I33" s="140"/>
      <c r="J33" s="69"/>
      <c r="K33" s="122"/>
      <c r="L33" s="122"/>
    </row>
    <row r="34" spans="1:12" ht="31.5" x14ac:dyDescent="0.25">
      <c r="A34" s="33"/>
      <c r="B34" s="126" t="s">
        <v>113</v>
      </c>
      <c r="C34" s="54"/>
      <c r="D34" s="115"/>
      <c r="E34" s="139"/>
      <c r="F34" s="141"/>
      <c r="G34" s="139"/>
      <c r="H34" s="140"/>
      <c r="I34" s="140"/>
      <c r="J34" s="69"/>
      <c r="K34" s="122"/>
      <c r="L34" s="122"/>
    </row>
    <row r="35" spans="1:12" ht="47.25" x14ac:dyDescent="0.25">
      <c r="A35" s="33">
        <v>24</v>
      </c>
      <c r="B35" s="69" t="s">
        <v>114</v>
      </c>
      <c r="C35" s="54" t="s">
        <v>7</v>
      </c>
      <c r="D35" s="115">
        <v>1</v>
      </c>
      <c r="E35" s="139">
        <v>0</v>
      </c>
      <c r="F35" s="141">
        <v>8</v>
      </c>
      <c r="G35" s="139">
        <f t="shared" si="0"/>
        <v>0</v>
      </c>
      <c r="H35" s="140">
        <f t="shared" si="1"/>
        <v>0</v>
      </c>
      <c r="I35" s="140">
        <f t="shared" si="2"/>
        <v>0</v>
      </c>
      <c r="J35" s="69"/>
      <c r="K35" s="122"/>
      <c r="L35" s="122"/>
    </row>
    <row r="36" spans="1:12" ht="47.25" x14ac:dyDescent="0.25">
      <c r="A36" s="33">
        <v>25</v>
      </c>
      <c r="B36" s="69" t="s">
        <v>115</v>
      </c>
      <c r="C36" s="54" t="s">
        <v>7</v>
      </c>
      <c r="D36" s="115">
        <v>1</v>
      </c>
      <c r="E36" s="139">
        <v>0</v>
      </c>
      <c r="F36" s="141">
        <v>8</v>
      </c>
      <c r="G36" s="139">
        <f t="shared" si="0"/>
        <v>0</v>
      </c>
      <c r="H36" s="140">
        <f t="shared" si="1"/>
        <v>0</v>
      </c>
      <c r="I36" s="140">
        <f t="shared" si="2"/>
        <v>0</v>
      </c>
      <c r="J36" s="69"/>
      <c r="K36" s="122"/>
      <c r="L36" s="122"/>
    </row>
    <row r="37" spans="1:12" ht="47.25" x14ac:dyDescent="0.25">
      <c r="A37" s="33">
        <v>26</v>
      </c>
      <c r="B37" s="69" t="s">
        <v>116</v>
      </c>
      <c r="C37" s="54" t="s">
        <v>7</v>
      </c>
      <c r="D37" s="115">
        <v>1</v>
      </c>
      <c r="E37" s="139">
        <v>0</v>
      </c>
      <c r="F37" s="141">
        <v>8</v>
      </c>
      <c r="G37" s="139">
        <f t="shared" si="0"/>
        <v>0</v>
      </c>
      <c r="H37" s="140">
        <f t="shared" si="1"/>
        <v>0</v>
      </c>
      <c r="I37" s="140">
        <f t="shared" si="2"/>
        <v>0</v>
      </c>
      <c r="J37" s="115"/>
      <c r="K37" s="122"/>
      <c r="L37" s="122"/>
    </row>
    <row r="38" spans="1:12" ht="31.5" x14ac:dyDescent="0.25">
      <c r="A38" s="33">
        <v>27</v>
      </c>
      <c r="B38" s="69" t="s">
        <v>117</v>
      </c>
      <c r="C38" s="54" t="s">
        <v>7</v>
      </c>
      <c r="D38" s="115">
        <v>1</v>
      </c>
      <c r="E38" s="139">
        <v>0</v>
      </c>
      <c r="F38" s="141">
        <v>8</v>
      </c>
      <c r="G38" s="139">
        <f t="shared" si="0"/>
        <v>0</v>
      </c>
      <c r="H38" s="140">
        <f t="shared" si="1"/>
        <v>0</v>
      </c>
      <c r="I38" s="140">
        <f t="shared" si="2"/>
        <v>0</v>
      </c>
      <c r="J38" s="115"/>
      <c r="K38" s="122"/>
      <c r="L38" s="122"/>
    </row>
    <row r="39" spans="1:12" x14ac:dyDescent="0.25">
      <c r="A39" s="33"/>
      <c r="B39" s="70" t="s">
        <v>118</v>
      </c>
      <c r="C39" s="54"/>
      <c r="D39" s="54"/>
      <c r="E39" s="139"/>
      <c r="F39" s="141"/>
      <c r="G39" s="139">
        <f t="shared" si="0"/>
        <v>0</v>
      </c>
      <c r="H39" s="140">
        <f t="shared" si="1"/>
        <v>0</v>
      </c>
      <c r="I39" s="140">
        <f t="shared" si="2"/>
        <v>0</v>
      </c>
      <c r="J39" s="115"/>
      <c r="K39" s="122"/>
      <c r="L39" s="122"/>
    </row>
    <row r="40" spans="1:12" ht="165.75" customHeight="1" x14ac:dyDescent="0.25">
      <c r="A40" s="33">
        <v>28</v>
      </c>
      <c r="B40" s="69" t="s">
        <v>119</v>
      </c>
      <c r="C40" s="54" t="s">
        <v>7</v>
      </c>
      <c r="D40" s="54">
        <v>1</v>
      </c>
      <c r="E40" s="139">
        <v>0</v>
      </c>
      <c r="F40" s="141">
        <v>8</v>
      </c>
      <c r="G40" s="139">
        <f t="shared" si="0"/>
        <v>0</v>
      </c>
      <c r="H40" s="140">
        <f t="shared" si="1"/>
        <v>0</v>
      </c>
      <c r="I40" s="140">
        <f t="shared" si="2"/>
        <v>0</v>
      </c>
      <c r="J40" s="115"/>
      <c r="K40" s="122"/>
      <c r="L40" s="122"/>
    </row>
    <row r="41" spans="1:12" ht="141.75" x14ac:dyDescent="0.25">
      <c r="A41" s="33">
        <v>29</v>
      </c>
      <c r="B41" s="51" t="s">
        <v>120</v>
      </c>
      <c r="C41" s="54" t="s">
        <v>7</v>
      </c>
      <c r="D41" s="54">
        <v>1</v>
      </c>
      <c r="E41" s="139">
        <v>0</v>
      </c>
      <c r="F41" s="141">
        <v>8</v>
      </c>
      <c r="G41" s="139">
        <f t="shared" si="0"/>
        <v>0</v>
      </c>
      <c r="H41" s="140">
        <f t="shared" si="1"/>
        <v>0</v>
      </c>
      <c r="I41" s="140">
        <f t="shared" si="2"/>
        <v>0</v>
      </c>
      <c r="J41" s="115"/>
      <c r="K41" s="122"/>
      <c r="L41" s="122"/>
    </row>
    <row r="42" spans="1:12" ht="63" x14ac:dyDescent="0.25">
      <c r="A42" s="33">
        <v>30</v>
      </c>
      <c r="B42" s="69" t="s">
        <v>121</v>
      </c>
      <c r="C42" s="54" t="s">
        <v>7</v>
      </c>
      <c r="D42" s="54">
        <v>1</v>
      </c>
      <c r="E42" s="139">
        <v>0</v>
      </c>
      <c r="F42" s="141">
        <v>8</v>
      </c>
      <c r="G42" s="139">
        <f t="shared" si="0"/>
        <v>0</v>
      </c>
      <c r="H42" s="140">
        <f t="shared" si="1"/>
        <v>0</v>
      </c>
      <c r="I42" s="140">
        <f t="shared" si="2"/>
        <v>0</v>
      </c>
      <c r="J42" s="115"/>
      <c r="K42" s="122"/>
      <c r="L42" s="122"/>
    </row>
    <row r="43" spans="1:12" ht="110.25" x14ac:dyDescent="0.25">
      <c r="A43" s="33">
        <v>31</v>
      </c>
      <c r="B43" s="69" t="s">
        <v>154</v>
      </c>
      <c r="C43" s="54" t="s">
        <v>7</v>
      </c>
      <c r="D43" s="54">
        <v>1</v>
      </c>
      <c r="E43" s="139">
        <v>0</v>
      </c>
      <c r="F43" s="141">
        <v>8</v>
      </c>
      <c r="G43" s="139">
        <f t="shared" si="0"/>
        <v>0</v>
      </c>
      <c r="H43" s="140">
        <f t="shared" si="1"/>
        <v>0</v>
      </c>
      <c r="I43" s="140">
        <f t="shared" si="2"/>
        <v>0</v>
      </c>
      <c r="J43" s="69"/>
      <c r="K43" s="122"/>
      <c r="L43" s="122"/>
    </row>
    <row r="44" spans="1:12" ht="202.5" customHeight="1" x14ac:dyDescent="0.25">
      <c r="A44" s="33">
        <v>32</v>
      </c>
      <c r="B44" s="69" t="s">
        <v>122</v>
      </c>
      <c r="C44" s="54" t="s">
        <v>7</v>
      </c>
      <c r="D44" s="54">
        <v>1</v>
      </c>
      <c r="E44" s="139">
        <v>0</v>
      </c>
      <c r="F44" s="141">
        <v>8</v>
      </c>
      <c r="G44" s="139">
        <f t="shared" si="0"/>
        <v>0</v>
      </c>
      <c r="H44" s="140">
        <f t="shared" si="1"/>
        <v>0</v>
      </c>
      <c r="I44" s="140">
        <f t="shared" si="2"/>
        <v>0</v>
      </c>
      <c r="J44" s="115"/>
      <c r="K44" s="122"/>
      <c r="L44" s="122"/>
    </row>
    <row r="45" spans="1:12" x14ac:dyDescent="0.25">
      <c r="A45" s="33">
        <v>33</v>
      </c>
      <c r="B45" s="118" t="s">
        <v>123</v>
      </c>
      <c r="C45" s="54" t="s">
        <v>7</v>
      </c>
      <c r="D45" s="54">
        <v>1</v>
      </c>
      <c r="E45" s="139">
        <v>0</v>
      </c>
      <c r="F45" s="141">
        <v>8</v>
      </c>
      <c r="G45" s="139">
        <f t="shared" si="0"/>
        <v>0</v>
      </c>
      <c r="H45" s="140">
        <f t="shared" si="1"/>
        <v>0</v>
      </c>
      <c r="I45" s="140">
        <f t="shared" si="2"/>
        <v>0</v>
      </c>
      <c r="J45" s="115"/>
      <c r="K45" s="122"/>
      <c r="L45" s="122"/>
    </row>
    <row r="46" spans="1:12" x14ac:dyDescent="0.25">
      <c r="A46" s="33">
        <v>34</v>
      </c>
      <c r="B46" s="118" t="s">
        <v>124</v>
      </c>
      <c r="C46" s="54" t="s">
        <v>7</v>
      </c>
      <c r="D46" s="54">
        <v>1</v>
      </c>
      <c r="E46" s="139">
        <v>0</v>
      </c>
      <c r="F46" s="141">
        <v>8</v>
      </c>
      <c r="G46" s="139">
        <f t="shared" si="0"/>
        <v>0</v>
      </c>
      <c r="H46" s="140">
        <f t="shared" si="1"/>
        <v>0</v>
      </c>
      <c r="I46" s="140">
        <f t="shared" si="2"/>
        <v>0</v>
      </c>
      <c r="J46" s="115"/>
      <c r="K46" s="122"/>
      <c r="L46" s="122"/>
    </row>
    <row r="47" spans="1:12" x14ac:dyDescent="0.25">
      <c r="A47" s="33">
        <v>35</v>
      </c>
      <c r="B47" s="118" t="s">
        <v>125</v>
      </c>
      <c r="C47" s="54" t="s">
        <v>7</v>
      </c>
      <c r="D47" s="54">
        <v>1</v>
      </c>
      <c r="E47" s="139">
        <v>0</v>
      </c>
      <c r="F47" s="141">
        <v>8</v>
      </c>
      <c r="G47" s="139">
        <f t="shared" si="0"/>
        <v>0</v>
      </c>
      <c r="H47" s="140">
        <f t="shared" si="1"/>
        <v>0</v>
      </c>
      <c r="I47" s="140">
        <f t="shared" si="2"/>
        <v>0</v>
      </c>
      <c r="J47" s="115"/>
      <c r="K47" s="122"/>
      <c r="L47" s="122"/>
    </row>
    <row r="48" spans="1:12" ht="64.5" customHeight="1" x14ac:dyDescent="0.25">
      <c r="A48" s="33">
        <v>36</v>
      </c>
      <c r="B48" s="69" t="s">
        <v>146</v>
      </c>
      <c r="C48" s="54" t="s">
        <v>7</v>
      </c>
      <c r="D48" s="54">
        <v>1</v>
      </c>
      <c r="E48" s="139">
        <v>0</v>
      </c>
      <c r="F48" s="141">
        <v>8</v>
      </c>
      <c r="G48" s="139">
        <f t="shared" si="0"/>
        <v>0</v>
      </c>
      <c r="H48" s="140">
        <f t="shared" si="1"/>
        <v>0</v>
      </c>
      <c r="I48" s="140">
        <f t="shared" si="2"/>
        <v>0</v>
      </c>
      <c r="J48" s="115"/>
      <c r="K48" s="122"/>
      <c r="L48" s="122"/>
    </row>
    <row r="49" spans="1:12" x14ac:dyDescent="0.25">
      <c r="A49" s="33">
        <v>37</v>
      </c>
      <c r="B49" s="69" t="s">
        <v>126</v>
      </c>
      <c r="C49" s="54" t="s">
        <v>7</v>
      </c>
      <c r="D49" s="54">
        <v>1</v>
      </c>
      <c r="E49" s="139">
        <v>0</v>
      </c>
      <c r="F49" s="141">
        <v>8</v>
      </c>
      <c r="G49" s="139">
        <f t="shared" si="0"/>
        <v>0</v>
      </c>
      <c r="H49" s="140">
        <f t="shared" si="1"/>
        <v>0</v>
      </c>
      <c r="I49" s="140">
        <f t="shared" si="2"/>
        <v>0</v>
      </c>
      <c r="J49" s="115"/>
      <c r="K49" s="59"/>
      <c r="L49" s="59"/>
    </row>
    <row r="50" spans="1:12" ht="137.25" customHeight="1" x14ac:dyDescent="0.25">
      <c r="A50" s="115">
        <v>38</v>
      </c>
      <c r="B50" s="69" t="s">
        <v>132</v>
      </c>
      <c r="C50" s="54" t="s">
        <v>7</v>
      </c>
      <c r="D50" s="115">
        <v>5</v>
      </c>
      <c r="E50" s="140">
        <v>0</v>
      </c>
      <c r="F50" s="143">
        <v>8</v>
      </c>
      <c r="G50" s="139">
        <f t="shared" si="0"/>
        <v>0</v>
      </c>
      <c r="H50" s="140">
        <f t="shared" si="1"/>
        <v>0</v>
      </c>
      <c r="I50" s="140">
        <f t="shared" si="2"/>
        <v>0</v>
      </c>
      <c r="J50" s="115"/>
      <c r="K50" s="59"/>
      <c r="L50" s="59"/>
    </row>
    <row r="51" spans="1:12" ht="63" customHeight="1" x14ac:dyDescent="0.25">
      <c r="A51" s="115">
        <v>39</v>
      </c>
      <c r="B51" s="69" t="s">
        <v>147</v>
      </c>
      <c r="C51" s="54" t="s">
        <v>7</v>
      </c>
      <c r="D51" s="115">
        <v>10</v>
      </c>
      <c r="E51" s="140">
        <v>0</v>
      </c>
      <c r="F51" s="143">
        <v>8</v>
      </c>
      <c r="G51" s="139">
        <f t="shared" si="0"/>
        <v>0</v>
      </c>
      <c r="H51" s="140">
        <f t="shared" si="1"/>
        <v>0</v>
      </c>
      <c r="I51" s="140">
        <f t="shared" si="2"/>
        <v>0</v>
      </c>
      <c r="J51" s="115"/>
      <c r="K51" s="59"/>
      <c r="L51" s="59"/>
    </row>
    <row r="52" spans="1:12" ht="94.5" x14ac:dyDescent="0.25">
      <c r="A52" s="115">
        <v>40</v>
      </c>
      <c r="B52" s="69" t="s">
        <v>155</v>
      </c>
      <c r="C52" s="54" t="s">
        <v>7</v>
      </c>
      <c r="D52" s="115">
        <v>50</v>
      </c>
      <c r="E52" s="140">
        <v>0</v>
      </c>
      <c r="F52" s="143">
        <v>8</v>
      </c>
      <c r="G52" s="139">
        <f t="shared" si="0"/>
        <v>0</v>
      </c>
      <c r="H52" s="140">
        <f t="shared" si="1"/>
        <v>0</v>
      </c>
      <c r="I52" s="140">
        <f t="shared" si="2"/>
        <v>0</v>
      </c>
      <c r="J52" s="115"/>
      <c r="K52" s="59"/>
      <c r="L52" s="59"/>
    </row>
    <row r="53" spans="1:12" ht="126" x14ac:dyDescent="0.25">
      <c r="A53" s="115">
        <v>41</v>
      </c>
      <c r="B53" s="69" t="s">
        <v>156</v>
      </c>
      <c r="C53" s="54" t="s">
        <v>7</v>
      </c>
      <c r="D53" s="115">
        <v>10</v>
      </c>
      <c r="E53" s="140">
        <v>0</v>
      </c>
      <c r="F53" s="143">
        <v>8</v>
      </c>
      <c r="G53" s="139">
        <f t="shared" si="0"/>
        <v>0</v>
      </c>
      <c r="H53" s="140">
        <f t="shared" si="1"/>
        <v>0</v>
      </c>
      <c r="I53" s="140">
        <f t="shared" si="2"/>
        <v>0</v>
      </c>
      <c r="J53" s="115"/>
      <c r="K53" s="59"/>
      <c r="L53" s="59"/>
    </row>
    <row r="54" spans="1:12" ht="78.75" x14ac:dyDescent="0.25">
      <c r="A54" s="115">
        <v>42</v>
      </c>
      <c r="B54" s="69" t="s">
        <v>157</v>
      </c>
      <c r="C54" s="54" t="s">
        <v>7</v>
      </c>
      <c r="D54" s="115">
        <v>10</v>
      </c>
      <c r="E54" s="140">
        <v>0</v>
      </c>
      <c r="F54" s="143">
        <v>8</v>
      </c>
      <c r="G54" s="139">
        <f t="shared" si="0"/>
        <v>0</v>
      </c>
      <c r="H54" s="140">
        <f t="shared" si="1"/>
        <v>0</v>
      </c>
      <c r="I54" s="140">
        <f t="shared" si="2"/>
        <v>0</v>
      </c>
      <c r="J54" s="115"/>
      <c r="K54" s="59"/>
      <c r="L54" s="59"/>
    </row>
    <row r="55" spans="1:12" ht="63" x14ac:dyDescent="0.25">
      <c r="A55" s="115">
        <v>43</v>
      </c>
      <c r="B55" s="69" t="s">
        <v>133</v>
      </c>
      <c r="C55" s="54" t="s">
        <v>7</v>
      </c>
      <c r="D55" s="115">
        <v>5</v>
      </c>
      <c r="E55" s="140">
        <v>0</v>
      </c>
      <c r="F55" s="143">
        <v>8</v>
      </c>
      <c r="G55" s="139">
        <f t="shared" si="0"/>
        <v>0</v>
      </c>
      <c r="H55" s="140">
        <f t="shared" si="1"/>
        <v>0</v>
      </c>
      <c r="I55" s="140">
        <f t="shared" si="2"/>
        <v>0</v>
      </c>
      <c r="J55" s="115"/>
      <c r="K55" s="59"/>
      <c r="L55" s="59"/>
    </row>
    <row r="56" spans="1:12" ht="39.75" customHeight="1" x14ac:dyDescent="0.25">
      <c r="A56" s="115">
        <v>44</v>
      </c>
      <c r="B56" s="69" t="s">
        <v>134</v>
      </c>
      <c r="C56" s="54" t="s">
        <v>7</v>
      </c>
      <c r="D56" s="115">
        <v>5</v>
      </c>
      <c r="E56" s="140">
        <v>0</v>
      </c>
      <c r="F56" s="143">
        <v>8</v>
      </c>
      <c r="G56" s="139">
        <f t="shared" si="0"/>
        <v>0</v>
      </c>
      <c r="H56" s="140">
        <f t="shared" si="1"/>
        <v>0</v>
      </c>
      <c r="I56" s="140">
        <f t="shared" si="2"/>
        <v>0</v>
      </c>
      <c r="J56" s="115"/>
      <c r="K56" s="59"/>
      <c r="L56" s="59"/>
    </row>
    <row r="57" spans="1:12" ht="130.5" customHeight="1" x14ac:dyDescent="0.25">
      <c r="A57" s="115">
        <v>45</v>
      </c>
      <c r="B57" s="69" t="s">
        <v>135</v>
      </c>
      <c r="C57" s="54" t="s">
        <v>7</v>
      </c>
      <c r="D57" s="115">
        <v>5</v>
      </c>
      <c r="E57" s="140">
        <v>0</v>
      </c>
      <c r="F57" s="143">
        <v>8</v>
      </c>
      <c r="G57" s="139">
        <f t="shared" si="0"/>
        <v>0</v>
      </c>
      <c r="H57" s="140">
        <f t="shared" si="1"/>
        <v>0</v>
      </c>
      <c r="I57" s="140">
        <f t="shared" si="2"/>
        <v>0</v>
      </c>
      <c r="J57" s="115"/>
      <c r="K57" s="59"/>
      <c r="L57" s="59"/>
    </row>
    <row r="58" spans="1:12" ht="126" x14ac:dyDescent="0.25">
      <c r="A58" s="115">
        <v>46</v>
      </c>
      <c r="B58" s="69" t="s">
        <v>158</v>
      </c>
      <c r="C58" s="54" t="s">
        <v>7</v>
      </c>
      <c r="D58" s="115">
        <v>2</v>
      </c>
      <c r="E58" s="140">
        <v>0</v>
      </c>
      <c r="F58" s="143">
        <v>8</v>
      </c>
      <c r="G58" s="139">
        <f t="shared" si="0"/>
        <v>0</v>
      </c>
      <c r="H58" s="140">
        <f t="shared" si="1"/>
        <v>0</v>
      </c>
      <c r="I58" s="140">
        <f t="shared" si="2"/>
        <v>0</v>
      </c>
      <c r="J58" s="69"/>
      <c r="K58" s="59"/>
      <c r="L58" s="59"/>
    </row>
    <row r="59" spans="1:12" ht="31.5" x14ac:dyDescent="0.25">
      <c r="A59" s="115">
        <v>47</v>
      </c>
      <c r="B59" s="69" t="s">
        <v>136</v>
      </c>
      <c r="C59" s="54" t="s">
        <v>7</v>
      </c>
      <c r="D59" s="115">
        <v>2</v>
      </c>
      <c r="E59" s="140">
        <v>0</v>
      </c>
      <c r="F59" s="143">
        <v>8</v>
      </c>
      <c r="G59" s="139">
        <f t="shared" si="0"/>
        <v>0</v>
      </c>
      <c r="H59" s="140">
        <f t="shared" si="1"/>
        <v>0</v>
      </c>
      <c r="I59" s="140">
        <f t="shared" si="2"/>
        <v>0</v>
      </c>
      <c r="J59" s="115"/>
      <c r="K59" s="59"/>
      <c r="L59" s="59"/>
    </row>
    <row r="60" spans="1:12" ht="47.25" x14ac:dyDescent="0.25">
      <c r="A60" s="115">
        <v>48</v>
      </c>
      <c r="B60" s="69" t="s">
        <v>137</v>
      </c>
      <c r="C60" s="54" t="s">
        <v>7</v>
      </c>
      <c r="D60" s="115">
        <v>2</v>
      </c>
      <c r="E60" s="140">
        <v>0</v>
      </c>
      <c r="F60" s="143">
        <v>8</v>
      </c>
      <c r="G60" s="139">
        <f t="shared" si="0"/>
        <v>0</v>
      </c>
      <c r="H60" s="140">
        <f t="shared" si="1"/>
        <v>0</v>
      </c>
      <c r="I60" s="140">
        <f t="shared" si="2"/>
        <v>0</v>
      </c>
      <c r="J60" s="115"/>
      <c r="K60" s="59"/>
      <c r="L60" s="59"/>
    </row>
    <row r="61" spans="1:12" ht="47.25" x14ac:dyDescent="0.25">
      <c r="A61" s="115">
        <v>49</v>
      </c>
      <c r="B61" s="69" t="s">
        <v>138</v>
      </c>
      <c r="C61" s="54" t="s">
        <v>7</v>
      </c>
      <c r="D61" s="115">
        <v>2</v>
      </c>
      <c r="E61" s="140">
        <v>0</v>
      </c>
      <c r="F61" s="143">
        <v>8</v>
      </c>
      <c r="G61" s="139">
        <f t="shared" si="0"/>
        <v>0</v>
      </c>
      <c r="H61" s="140">
        <f t="shared" si="1"/>
        <v>0</v>
      </c>
      <c r="I61" s="140">
        <f t="shared" si="2"/>
        <v>0</v>
      </c>
      <c r="J61" s="115"/>
      <c r="K61" s="59"/>
      <c r="L61" s="59"/>
    </row>
    <row r="62" spans="1:12" ht="31.5" x14ac:dyDescent="0.25">
      <c r="A62" s="115">
        <v>50</v>
      </c>
      <c r="B62" s="69" t="s">
        <v>139</v>
      </c>
      <c r="C62" s="54" t="s">
        <v>7</v>
      </c>
      <c r="D62" s="115">
        <v>2</v>
      </c>
      <c r="E62" s="140">
        <v>0</v>
      </c>
      <c r="F62" s="143">
        <v>8</v>
      </c>
      <c r="G62" s="139">
        <f t="shared" si="0"/>
        <v>0</v>
      </c>
      <c r="H62" s="140">
        <f t="shared" si="1"/>
        <v>0</v>
      </c>
      <c r="I62" s="140">
        <f t="shared" si="2"/>
        <v>0</v>
      </c>
      <c r="J62" s="115"/>
      <c r="K62" s="59"/>
      <c r="L62" s="59"/>
    </row>
    <row r="63" spans="1:12" ht="31.5" x14ac:dyDescent="0.25">
      <c r="A63" s="115">
        <v>51</v>
      </c>
      <c r="B63" s="69" t="s">
        <v>140</v>
      </c>
      <c r="C63" s="54" t="s">
        <v>7</v>
      </c>
      <c r="D63" s="115">
        <v>2</v>
      </c>
      <c r="E63" s="140">
        <v>0</v>
      </c>
      <c r="F63" s="143">
        <v>8</v>
      </c>
      <c r="G63" s="139">
        <f>(E63*0.08)+E63</f>
        <v>0</v>
      </c>
      <c r="H63" s="140">
        <f t="shared" si="1"/>
        <v>0</v>
      </c>
      <c r="I63" s="140">
        <f t="shared" si="2"/>
        <v>0</v>
      </c>
      <c r="J63" s="115"/>
      <c r="K63" s="59"/>
      <c r="L63" s="59"/>
    </row>
    <row r="64" spans="1:12" ht="31.5" x14ac:dyDescent="0.25">
      <c r="A64" s="115">
        <v>52</v>
      </c>
      <c r="B64" s="69" t="s">
        <v>141</v>
      </c>
      <c r="C64" s="54" t="s">
        <v>7</v>
      </c>
      <c r="D64" s="115">
        <v>2</v>
      </c>
      <c r="E64" s="140">
        <v>0</v>
      </c>
      <c r="F64" s="143">
        <v>8</v>
      </c>
      <c r="G64" s="139">
        <f>(E64*0.08)+E64</f>
        <v>0</v>
      </c>
      <c r="H64" s="140">
        <f t="shared" si="1"/>
        <v>0</v>
      </c>
      <c r="I64" s="140">
        <f t="shared" si="2"/>
        <v>0</v>
      </c>
      <c r="J64" s="115"/>
      <c r="K64" s="59"/>
      <c r="L64" s="59"/>
    </row>
    <row r="65" spans="1:12" ht="47.25" x14ac:dyDescent="0.25">
      <c r="A65" s="115">
        <v>53</v>
      </c>
      <c r="B65" s="69" t="s">
        <v>127</v>
      </c>
      <c r="C65" s="54" t="s">
        <v>7</v>
      </c>
      <c r="D65" s="115">
        <v>2</v>
      </c>
      <c r="E65" s="140">
        <v>0</v>
      </c>
      <c r="F65" s="143">
        <v>8</v>
      </c>
      <c r="G65" s="139">
        <f t="shared" si="0"/>
        <v>0</v>
      </c>
      <c r="H65" s="140">
        <f t="shared" si="1"/>
        <v>0</v>
      </c>
      <c r="I65" s="140">
        <f t="shared" si="2"/>
        <v>0</v>
      </c>
      <c r="J65" s="115"/>
      <c r="K65" s="59"/>
      <c r="L65" s="59"/>
    </row>
    <row r="66" spans="1:12" ht="72" customHeight="1" x14ac:dyDescent="0.25">
      <c r="A66" s="115">
        <v>54</v>
      </c>
      <c r="B66" s="69" t="s">
        <v>128</v>
      </c>
      <c r="C66" s="54" t="s">
        <v>7</v>
      </c>
      <c r="D66" s="115">
        <v>2</v>
      </c>
      <c r="E66" s="140">
        <v>0</v>
      </c>
      <c r="F66" s="143">
        <v>8</v>
      </c>
      <c r="G66" s="139">
        <f t="shared" si="0"/>
        <v>0</v>
      </c>
      <c r="H66" s="140">
        <f t="shared" si="1"/>
        <v>0</v>
      </c>
      <c r="I66" s="140">
        <f t="shared" si="2"/>
        <v>0</v>
      </c>
      <c r="J66" s="115"/>
      <c r="K66" s="59"/>
      <c r="L66" s="59"/>
    </row>
    <row r="67" spans="1:12" ht="32.25" customHeight="1" x14ac:dyDescent="0.25">
      <c r="A67" s="115"/>
      <c r="B67" s="115" t="s">
        <v>49</v>
      </c>
      <c r="C67" s="54"/>
      <c r="D67" s="115"/>
      <c r="E67" s="140"/>
      <c r="F67" s="143"/>
      <c r="G67" s="140"/>
      <c r="H67" s="140">
        <f>SUM(H7:H66)</f>
        <v>0</v>
      </c>
      <c r="I67" s="140">
        <f>SUM(I7:I66)</f>
        <v>0</v>
      </c>
      <c r="J67" s="115"/>
      <c r="K67" s="59"/>
      <c r="L67" s="59"/>
    </row>
    <row r="70" spans="1:12" x14ac:dyDescent="0.25">
      <c r="B70" s="156" t="s">
        <v>175</v>
      </c>
      <c r="C70" s="63"/>
      <c r="D70" s="97"/>
      <c r="E70" s="63"/>
      <c r="F70" s="63"/>
      <c r="G70" s="63"/>
      <c r="H70" s="63" t="s">
        <v>176</v>
      </c>
    </row>
  </sheetData>
  <pageMargins left="0.7" right="0.7" top="0.75" bottom="0.75" header="0.3" footer="0.3"/>
  <pageSetup paperSize="9" scale="67" orientation="landscape" verticalDpi="0" r:id="rId1"/>
  <rowBreaks count="4" manualBreakCount="4">
    <brk id="7" max="16383" man="1"/>
    <brk id="38" max="16383" man="1"/>
    <brk id="44" max="11" man="1"/>
    <brk id="5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zadanie nr 1</vt:lpstr>
      <vt:lpstr>zadanie nr 2 i nr 3</vt:lpstr>
      <vt:lpstr>zadanie nr 4</vt:lpstr>
      <vt:lpstr>zadanie nr 5</vt:lpstr>
      <vt:lpstr>zadanie nr 6</vt:lpstr>
      <vt:lpstr>zadanie nr 7 i nr 8</vt:lpstr>
      <vt:lpstr>zadanie nr 9</vt:lpstr>
      <vt:lpstr>zadanie nr 10</vt:lpstr>
      <vt:lpstr>zadanie nr 11</vt:lpstr>
      <vt:lpstr>'zadanie nr 6'!_Hlk63856472</vt:lpstr>
    </vt:vector>
  </TitlesOfParts>
  <Company>Rocky 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Rocky Balboa</dc:creator>
  <cp:lastModifiedBy>Nawłatyna Joanna</cp:lastModifiedBy>
  <cp:lastPrinted>2021-10-27T09:57:44Z</cp:lastPrinted>
  <dcterms:created xsi:type="dcterms:W3CDTF">2012-03-08T09:52:44Z</dcterms:created>
  <dcterms:modified xsi:type="dcterms:W3CDTF">2021-12-28T10:43:26Z</dcterms:modified>
</cp:coreProperties>
</file>