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Postępowania 2024\02 zapytania\drobny sprzęt medyczny\01 na portal\"/>
    </mc:Choice>
  </mc:AlternateContent>
  <xr:revisionPtr revIDLastSave="0" documentId="13_ncr:1_{D7F982F7-0F16-47EB-B969-8DE7EE74F74A}" xr6:coauthVersionLast="47" xr6:coauthVersionMax="47" xr10:uidLastSave="{00000000-0000-0000-0000-000000000000}"/>
  <bookViews>
    <workbookView xWindow="-120" yWindow="-120" windowWidth="20730" windowHeight="11160" tabRatio="500" activeTab="2" xr2:uid="{00000000-000D-0000-FFFF-FFFF00000000}"/>
  </bookViews>
  <sheets>
    <sheet name="Część 4" sheetId="1" r:id="rId1"/>
    <sheet name="Pakiet_1" sheetId="2" state="hidden" r:id="rId2"/>
    <sheet name="Część 5" sheetId="9" r:id="rId3"/>
  </sheets>
  <definedNames>
    <definedName name="Excel_BuiltIn_Print_Area" localSheetId="1">Pakiet_1!$A$3:$I$25</definedName>
    <definedName name="_xlnm.Print_Area" localSheetId="1">Pakiet_1!$A$1:$J$31</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I22" i="1" l="1"/>
  <c r="F22" i="1"/>
  <c r="I9" i="1"/>
  <c r="I10" i="1"/>
  <c r="I11" i="1"/>
  <c r="I12" i="1"/>
  <c r="I13" i="1"/>
  <c r="I14" i="1"/>
  <c r="I15" i="1"/>
  <c r="I16" i="1"/>
  <c r="I17" i="1"/>
  <c r="I18" i="1"/>
  <c r="I19" i="1"/>
  <c r="I20" i="1"/>
  <c r="I21" i="1"/>
  <c r="I8" i="1"/>
  <c r="G9" i="1"/>
  <c r="G10" i="1"/>
  <c r="G11" i="1"/>
  <c r="G12" i="1"/>
  <c r="G13" i="1"/>
  <c r="G14" i="1"/>
  <c r="G15" i="1"/>
  <c r="G16" i="1"/>
  <c r="G17" i="1"/>
  <c r="G18" i="1"/>
  <c r="G19" i="1"/>
  <c r="G20" i="1"/>
  <c r="G21" i="1"/>
  <c r="G8" i="1"/>
  <c r="F9" i="1"/>
  <c r="F10" i="1"/>
  <c r="F11" i="1"/>
  <c r="F12" i="1"/>
  <c r="F13" i="1"/>
  <c r="F14" i="1"/>
  <c r="F15" i="1"/>
  <c r="F16" i="1"/>
  <c r="F17" i="1"/>
  <c r="F18" i="1"/>
  <c r="F19" i="1"/>
  <c r="F20" i="1"/>
  <c r="F21" i="1"/>
  <c r="F8" i="1"/>
  <c r="I9" i="9"/>
  <c r="F9" i="9"/>
  <c r="I8" i="9"/>
  <c r="G8" i="9"/>
  <c r="F8" i="9"/>
  <c r="G20" i="2"/>
  <c r="F20" i="2"/>
  <c r="I20" i="2" s="1"/>
  <c r="G19" i="2"/>
  <c r="F19" i="2"/>
  <c r="I19" i="2" s="1"/>
  <c r="G18" i="2"/>
  <c r="F18" i="2"/>
  <c r="I18" i="2" s="1"/>
  <c r="G17" i="2"/>
  <c r="F17" i="2"/>
  <c r="I17" i="2" s="1"/>
  <c r="G16" i="2"/>
  <c r="F16" i="2"/>
  <c r="I16" i="2" s="1"/>
  <c r="G15" i="2"/>
  <c r="F15" i="2"/>
  <c r="I15" i="2" s="1"/>
  <c r="G14" i="2"/>
  <c r="F14" i="2"/>
  <c r="I14" i="2" s="1"/>
  <c r="G13" i="2"/>
  <c r="F13" i="2"/>
  <c r="I13" i="2" s="1"/>
  <c r="G12" i="2"/>
  <c r="F12" i="2"/>
  <c r="I12" i="2" s="1"/>
  <c r="G11" i="2"/>
  <c r="F11" i="2"/>
  <c r="I11" i="2" s="1"/>
  <c r="G10" i="2"/>
  <c r="F10" i="2"/>
  <c r="I10" i="2" s="1"/>
  <c r="G9" i="2"/>
  <c r="F9" i="2"/>
  <c r="I9" i="2" s="1"/>
  <c r="G8" i="2"/>
  <c r="F8" i="2"/>
  <c r="I8" i="2" s="1"/>
  <c r="G7" i="2"/>
  <c r="F7" i="2"/>
  <c r="F21" i="2" l="1"/>
  <c r="I7" i="2"/>
  <c r="I21" i="2" s="1"/>
</calcChain>
</file>

<file path=xl/sharedStrings.xml><?xml version="1.0" encoding="utf-8"?>
<sst xmlns="http://schemas.openxmlformats.org/spreadsheetml/2006/main" count="120" uniqueCount="66">
  <si>
    <t>Pakiet nr 1: Dostawa drobnego sprzętu medycznego dla Szpitala Nowowiejskiego.</t>
  </si>
  <si>
    <t>Lp</t>
  </si>
  <si>
    <t>Opis asortymentu</t>
  </si>
  <si>
    <t>Jm</t>
  </si>
  <si>
    <t>Ilość</t>
  </si>
  <si>
    <t>Cena jednostkowa  netto</t>
  </si>
  <si>
    <t>Wartość netto 
(4 x 5)</t>
  </si>
  <si>
    <t>Cena jednostkowa brutto 
(z VAT) (5x8+5)</t>
  </si>
  <si>
    <t>Stawka VAT %</t>
  </si>
  <si>
    <t xml:space="preserve">Wartość brutto
 (z VAT)
(6x8+6)
</t>
  </si>
  <si>
    <t>Nazwa artykułu spełniajacego wymagania z kol. 2 (ew. marka, typ, pochodzenie) UWAGI</t>
  </si>
  <si>
    <r>
      <rPr>
        <b/>
        <sz val="10"/>
        <color rgb="FF000000"/>
        <rFont val="Arial"/>
        <family val="2"/>
        <charset val="238"/>
      </rPr>
      <t xml:space="preserve">Sterylna bezpieczna kaniula do żył obwodowych z portem iniekcyjnym.
</t>
    </r>
    <r>
      <rPr>
        <sz val="9"/>
        <color rgb="FF000000"/>
        <rFont val="Arial2"/>
        <charset val="238"/>
      </rPr>
      <t>- jednorazowego użytku, typu Luer – Lock, Cewnik kaniuli wykonany z poliuretanu, wyposażony w 6 pasków kontrastujących w promieniach RTG.
- igła (mandryn) wykonana ze stali nierdzewnej z ostrzem typu back-cut,
- osłonka o gładkich krawędziach uruchamiająca się automatycznie podczas jej cofania,
- filtr hydrofobowy zabezpieczający przed wypływem krwi po wprowadzeniu kaniuli do naczynia,
- wyposażona w kolorystycznie barwione skrzydełka z możliwością przyszycia do skóry oraz w samodomykający się koreczek portu górnego barwiony kolorystycznie w zależności od rozmiaru,
- pakowana: jedna sztuka, twardy blister (PVC+TYVEC) z kolorowym nadrukiem zgodnym z identyfikacją kolorystyczną rozmiaru,
- uchwyt umożliwiający wykonanie wkłucia jedną ręką,
- opakowanie transportowe: 50 sztuk
Rozmiary – od 14G do 24G</t>
    </r>
  </si>
  <si>
    <t>szt.</t>
  </si>
  <si>
    <r>
      <rPr>
        <b/>
        <sz val="10"/>
        <color rgb="FF000000"/>
        <rFont val="Arial1"/>
        <charset val="238"/>
      </rPr>
      <t xml:space="preserve">Aparat do przetaczania płynów infuzyjnych:
</t>
    </r>
    <r>
      <rPr>
        <sz val="10"/>
        <color rgb="FF000000"/>
        <rFont val="Arial1"/>
        <charset val="238"/>
      </rPr>
      <t xml:space="preserve">- miękki elastyczny dren o długości min. 150 cm z zakończeniem luer-lock,
- dwukanałowy ostry kolec komory kroplowej ze zmatowioną powierzchnią,
- filtr zabezpieczający przed większymi cząsteczkami o wielkości oczek 15 um,
 - jałowy, opakowanie jednostkowe typu blister pack z kolorowym kodem niebieskim identyfikującym rodzaj przyrządu,
</t>
    </r>
  </si>
  <si>
    <r>
      <rPr>
        <b/>
        <sz val="10"/>
        <color rgb="FF000000"/>
        <rFont val="Arial1"/>
        <charset val="238"/>
      </rPr>
      <t>Koreczki do kaniuli luer-lock:
-</t>
    </r>
    <r>
      <rPr>
        <sz val="10"/>
        <color rgb="FF000000"/>
        <rFont val="Arial2"/>
        <charset val="238"/>
      </rPr>
      <t xml:space="preserve"> opakowanie jednostkowe papier-folia,- koreczek luer-lock posiada tylko jedno zakończenie meskie,
- nie zawiera lateksu, nie zawiera ftalanów, produkt niepirognny, sterylizowany tlenkiem etylenu,
- opakowanie zbiorcze a 250szt.</t>
    </r>
  </si>
  <si>
    <t>1op=250</t>
  </si>
  <si>
    <r>
      <rPr>
        <b/>
        <sz val="10"/>
        <color rgb="FF000000"/>
        <rFont val="Arial1"/>
        <charset val="238"/>
      </rPr>
      <t xml:space="preserve"> Igły do pobierania i rozpuszczania leków</t>
    </r>
    <r>
      <rPr>
        <sz val="10"/>
        <color rgb="FF000000"/>
        <rFont val="Arial2"/>
        <charset val="238"/>
      </rPr>
      <t xml:space="preserve"> </t>
    </r>
    <r>
      <rPr>
        <b/>
        <sz val="10"/>
        <color rgb="FF000000"/>
        <rFont val="Arial1"/>
        <charset val="238"/>
      </rPr>
      <t>z otworem bocznym,</t>
    </r>
    <r>
      <rPr>
        <sz val="10"/>
        <color rgb="FF000000"/>
        <rFont val="Arial2"/>
        <charset val="238"/>
      </rPr>
      <t xml:space="preserve"> jałowa, nasadka igły dopasowana do końcówki typu luer i luer-lock, rozmiar 1,2 mm x30 mm
</t>
    </r>
  </si>
  <si>
    <t>1op=100 szt.</t>
  </si>
  <si>
    <r>
      <rPr>
        <b/>
        <sz val="10"/>
        <color rgb="FF000000"/>
        <rFont val="Arial1"/>
        <charset val="238"/>
      </rPr>
      <t xml:space="preserve">Strzykawki jednorazowe –  2 ml.
</t>
    </r>
    <r>
      <rPr>
        <sz val="10"/>
        <color rgb="FF000000"/>
        <rFont val="Arial2"/>
        <charset val="238"/>
      </rPr>
      <t>- typu Luer, jałowa,
- przeźroczysty cylinder,
- o łatwym i równomiernym przesuwie tłoka,
- podziałka, niezmywalna w kolorze granat lub czarny, - pierścień zabezpieczający przypadkowemu wycofaniu tłoka,
- pakowane papier- folia.</t>
    </r>
  </si>
  <si>
    <t>1op=100szt.</t>
  </si>
  <si>
    <r>
      <rPr>
        <b/>
        <sz val="10"/>
        <color rgb="FF000000"/>
        <rFont val="Arial1"/>
        <charset val="238"/>
      </rPr>
      <t xml:space="preserve">Strzykawki jednorazowe –  5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</si>
  <si>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r>
      <rPr>
        <b/>
        <sz val="10"/>
        <color rgb="FF000000"/>
        <rFont val="Arial1"/>
        <charset val="238"/>
      </rPr>
      <t xml:space="preserve">Strzykawki jednorazowe –  10 ml.
</t>
    </r>
    <r>
      <rPr>
        <sz val="10"/>
        <color rgb="FF000000"/>
        <rFont val="Arial2"/>
        <charset val="238"/>
      </rPr>
      <t>- jałowa jednorazowego użytku, typu Luer
- przeźroczysta,
- o łatwym i równomiernym przesuwie tłoka,
- podziałka, niezmywalna w kolorze granat lub czarny, - pierścień zabezpieczający przypadkowemu wycofaniu tłoka,
- pakowane papier- folia.</t>
    </r>
  </si>
  <si>
    <r>
      <rPr>
        <b/>
        <sz val="10"/>
        <color rgb="FF000000"/>
        <rFont val="Arial1"/>
        <charset val="238"/>
      </rPr>
      <t>Strzykawki jednorazowe –  20 ml</t>
    </r>
    <r>
      <rPr>
        <sz val="10"/>
        <color rgb="FF000000"/>
        <rFont val="Arial2"/>
        <charset val="238"/>
      </rPr>
      <t xml:space="preserve">.
- jałowa jednorazowego użytku, typu Luer
- przeźroczysta,
- o łatwym i równomiernym przesuwie tłoka,
- podziałka, niezmywalna w kolorze granat lub czarny, - pierścień zabezpieczający przed przypadkowym wycofaniem tłoka,
- pakowane papier- folia.
</t>
    </r>
  </si>
  <si>
    <t>1op=50 sztuk</t>
  </si>
  <si>
    <r>
      <rPr>
        <b/>
        <sz val="10"/>
        <color rgb="FF000000"/>
        <rFont val="Arial1"/>
        <charset val="238"/>
      </rPr>
      <t xml:space="preserve">Uniwersalne igły do penów : - </t>
    </r>
    <r>
      <rPr>
        <sz val="10"/>
        <color rgb="FF000000"/>
        <rFont val="Arial2"/>
        <charset val="238"/>
      </rPr>
      <t>kompatybilne ze wszystkimi rodzajami i typami wstrzykiwaczy insulinowych dostępnych w Polsce, łatwe nakręcanie i odkręcanie igły jednorazowego użytku,sterylne, rozmiary: 0,33 mm x 12 mm ; 0,30 mm x 8 mm; 0,25 mm x 6 mm; 0,25 mm x 8 mm.</t>
    </r>
  </si>
  <si>
    <t>op= 100szt.</t>
  </si>
  <si>
    <r>
      <rPr>
        <b/>
        <sz val="10"/>
        <color rgb="FF000000"/>
        <rFont val="Arial1"/>
        <charset val="238"/>
      </rPr>
      <t xml:space="preserve">Strzykawka jednorazowa typu Jeanette
</t>
    </r>
    <r>
      <rPr>
        <sz val="10"/>
        <color rgb="FF000000"/>
        <rFont val="Arial2"/>
        <charset val="238"/>
      </rPr>
      <t>- pojemność 100 ml,
- zakończona lejkowato, z końcówką do cewników i sond,
- sterylna,
- z podziałką niezmywalną,
- tłok gumowy.</t>
    </r>
  </si>
  <si>
    <r>
      <rPr>
        <b/>
        <sz val="10"/>
        <color rgb="FF000000"/>
        <rFont val="Arial1"/>
        <charset val="238"/>
      </rPr>
      <t xml:space="preserve">Strzykawka jednorazowa typu Jeanette
</t>
    </r>
    <r>
      <rPr>
        <sz val="10"/>
        <color rgb="FF000000"/>
        <rFont val="Arial2"/>
        <charset val="238"/>
      </rPr>
      <t>- pojemność 50-60 ml,
- zakończona lejkowato, z końcówką do cewników i sond,
- sterylna,
- z podziałką niezmywalną,
- tłok gumowy.</t>
    </r>
  </si>
  <si>
    <r>
      <rPr>
        <b/>
        <sz val="10"/>
        <color rgb="FF000000"/>
        <rFont val="Arial1"/>
        <charset val="238"/>
      </rPr>
      <t xml:space="preserve">Igły jednorazowe bezpieczne  </t>
    </r>
    <r>
      <rPr>
        <sz val="10"/>
        <color rgb="FF000000"/>
        <rFont val="Arial1"/>
        <charset val="238"/>
      </rPr>
      <t>- osłona igły aktywowana jedną ręką natychmiast po dokonaniu iniekcji, - osłonka zintegrowana z igłą, - ostrze igły ścięte trój płaszczyznowo, - nasadka igły kodowana kolorystycznie w zależności od rozmiaru, - połączenie zarówno ze strzykawkami luer oraz luer-lock, - słyszalne kliknięcie oznaczające aktywację mechanizmu zabezpieczającego, - ostrze zabezpieczone poprzez podwójny mechanizm blokady, -opakowanie typu blister-pack, - sterylizowana tlenkiem etylenu. Igły oznaczone barwnym kodem identyfikacyjnym określającym grubość 22G (0,7x40), 21G (0,8x40),20G (0,9x40)</t>
    </r>
  </si>
  <si>
    <t>1op.=50szt.</t>
  </si>
  <si>
    <r>
      <rPr>
        <b/>
        <sz val="10"/>
        <color rgb="FF000000"/>
        <rFont val="Arial1"/>
        <charset val="238"/>
      </rPr>
      <t>Nakłuwacze uniwersalne - jednorazowe</t>
    </r>
    <r>
      <rPr>
        <sz val="10"/>
        <color rgb="FF000000"/>
        <rFont val="Arial2"/>
        <charset val="238"/>
      </rPr>
      <t xml:space="preserve">, </t>
    </r>
    <r>
      <rPr>
        <b/>
        <sz val="10"/>
        <color rgb="FF000000"/>
        <rFont val="Arial1"/>
        <charset val="238"/>
      </rPr>
      <t>jałowe</t>
    </r>
    <r>
      <rPr>
        <sz val="10"/>
        <color rgb="FF000000"/>
        <rFont val="Arial2"/>
        <charset val="238"/>
      </rPr>
      <t xml:space="preserve"> - kostrukcyjnie zabezpieczone przed ponownym użyciem, ostrze schowane przed i po użyciu, uniemożliwiające przypadkowe zakłucie. 23 G/1,8 mm oraz 21G/2,4 mm
</t>
    </r>
  </si>
  <si>
    <t>1op=100szt</t>
  </si>
  <si>
    <r>
      <rPr>
        <b/>
        <sz val="10"/>
        <color rgb="FF000000"/>
        <rFont val="Arial1"/>
        <charset val="238"/>
      </rPr>
      <t>Igły jednorazowe „luer”, ostre
-</t>
    </r>
    <r>
      <rPr>
        <sz val="10"/>
        <color rgb="FF000000"/>
        <rFont val="Arial2"/>
        <charset val="238"/>
      </rPr>
      <t xml:space="preserve"> rurka igły wykonana z gładkiej wytrzymałej stali nierdzewnej, cienkie ścianki zapewniają właściwe tempo strumienia,
- końcówka igły ostrzona w trzech płaszczyznach, niska siła wkłucia i przesuwu,  nasadki barwione zgodnie z kodem ISO ułatwiające szybkie rozpoznanie rozmiaru igły,
- Opakowanie: 1 sztuka papier/folia. Romiar nr. 18 G ( 1,2X 40), 20 G (0,9 X 40), 21 G (0,8 X 40), 22G (0,7X 40) - igły kompatybilne ze strzykawkami, końcówka luer.</t>
    </r>
  </si>
  <si>
    <t xml:space="preserve">           Razem pakiet nr 1 poz. 1-14</t>
  </si>
  <si>
    <t xml:space="preserve"> </t>
  </si>
  <si>
    <t>• pakowane papier folia.</t>
  </si>
  <si>
    <t>•  Opakowanie powinno otwierać się tylko w miejscu do tego przeznaczonym, wyraźnie  oznaczone serią ,</t>
  </si>
  <si>
    <t>datą produkcji i ważności produktu .Igły muszą być oznaczone barwnym kodem identyfikacyjnym określającym średnicę i długość.</t>
  </si>
  <si>
    <t>• dla asortymentu w pakiecie 1 z wyjątkiem poz. 11 i  12, wymaga się jednakowych, pasujących do siebie końcówek typu Luer,</t>
  </si>
  <si>
    <t xml:space="preserve"> UWAGA!  Zgodnie z pkt 3.2 ppkt 1 
Wypełniony  Formularz cenowy - opis przedmiotu zamówienia, WYKONAWCA opatruje kwalifikowanym podpisem elektronicznym.
Zamawiający zaleca, aby podpis złożony był na podpisywanym dokumencie PDF (podpis wewnętrzny) – taki sposób podpisu umożliwia szybką i prawidłową weryfikację.
UWAGA! Zgodnie z pkt 3.2 ppkt 2 
Wypełniony  Formularz cenowy - opis przedmiotu zamówienia, WYKONAWCA opatruje własnoręcznym podpisem.
</t>
  </si>
  <si>
    <t>par</t>
  </si>
  <si>
    <t>• dla asortymentu w pakiecie 1 z wyjątkiem poz. 11 i  12, wymaga się jednakowych, pasujących do siebie końcówek typu Luer.</t>
  </si>
  <si>
    <r>
      <t xml:space="preserve">Rękawice chirurgiczne sterylne bezpudrowe z lateksu:
</t>
    </r>
    <r>
      <rPr>
        <sz val="10"/>
        <color rgb="FF000000"/>
        <rFont val="Calibri"/>
        <family val="2"/>
        <charset val="238"/>
        <scheme val="minor"/>
      </rPr>
      <t xml:space="preserve">• o obniżonej zawartości protein ( poniżej 50 ug/g),
• sterylizowane radiacyjnie, odporne na przenikanie wirusów zgodnie z normą ASTM F 1671 oraz przenikanie substancji chemicznych zgodnie z normą EN 374 (z wyłączeniem pkt. 5.3.2 normy) potwierdzone badaniami z jednostki niezależnej,
• powierzchnia zewnętrzna mikroteksturowana, powierzchnie pokryte obustronnie polimerem lub silikonem (zamawiający dopuszcza rękawiczki z mikroteksturą na całej powierzchni, powierzchnia wewnętrzna polimeryzowana)
• mankiet prosty wykończony równomiernie rolowanym rantem,
• szczelnie pakowane parami,
• anatomicznie dopasowane do kształtu dłoni,
• zróżnicowane na prawą i lewą dloń,
• elastyczne o wysokiej odporności na uszkodzenia mechaniczne,
• minimalna długość rękawicy 290 mm. (+/ -10 - 20 mm)
• opakowanie zewnętrzne folia-folia, odporne na wilgoć,
</t>
    </r>
    <r>
      <rPr>
        <b/>
        <sz val="10"/>
        <color rgb="FF000000"/>
        <rFont val="Calibri"/>
        <family val="2"/>
        <charset val="238"/>
        <scheme val="minor"/>
      </rPr>
      <t xml:space="preserve">• opakowanie jednostkowe powinno zawierać: </t>
    </r>
    <r>
      <rPr>
        <sz val="10"/>
        <color rgb="FF000000"/>
        <rFont val="Calibri"/>
        <family val="2"/>
        <charset val="238"/>
        <scheme val="minor"/>
      </rPr>
      <t>umieszczona data sterylizacji, termin ważności, nr serii, rozmiar,nazwa producenta, informacje w języku polskim oraz znak CE.
deklaracja zgodności oraz Certyfikat CE, raport z badań producenta na zgodność EN-455-1,2,3 (z 5 lat).
Certyfikat ISO 9001 lub ISO 13485 potwierdzający, że wyroby są
produkowane w zakładzie gdzie jest wdrożony SZJ
Dostępne rozmiary: 6.5 - 9.0. AQL ≤ 1.0</t>
    </r>
  </si>
  <si>
    <t>FORMULARZ ASORTYMENTOWO - CENOWY</t>
  </si>
  <si>
    <t>OPIS PRZEDMIOTU ZAMÓWIENIA</t>
  </si>
  <si>
    <t>Załącznik nr 1 do Umowy</t>
  </si>
  <si>
    <t>Uwaga: Formularz asortymentowo-cenowy musi być opatrzony przez osobę lub osoby uprawnione do reprezentowania firmy kwalifikowanym podpisem elektronicznym, podpisem zaufanych lub podpisem osobistym. Zamawiający zaleca, aby podpis złożony był na podpisywanym dokumencie PDF (podpis wewnętrzny) – taki sposób podpisu umożliwia szybką i prawidłową weryfikację.</t>
  </si>
  <si>
    <t>datą produkcji i ważności produktu . Igły muszą być oznaczone barwnym kodem identyfikacyjnym określającym średnicę i długość.</t>
  </si>
  <si>
    <t>Część nr 4: Dostawa drobnego sprzętu medycznego dla Szpitala Nowowiejskiego/Apteka 1</t>
  </si>
  <si>
    <r>
      <t xml:space="preserve">Sterylna bezpieczna kaniula do żył obwodowych z portem iniekcyjnym.
</t>
    </r>
    <r>
      <rPr>
        <sz val="10"/>
        <rFont val="Calibri"/>
        <family val="2"/>
        <charset val="238"/>
        <scheme val="minor"/>
      </rPr>
      <t>- jednorazowego użytku, typu Luer – Lock, Cewnik kaniuli wykonany z poliuretanu, wyposażony w 6 pasków kontrastujących w promieniach RTG.
- igła (mandryn) wykonana ze stali nierdzewnej z ostrzem typu back-cut,
- osłonka o gładkich krawędziach uruchamiająca się automatycznie podczas jej cofania,
- filtr hydrofobowy zabezpieczający przed wypływem krwi po wprowadzeniu kaniuli do naczynia,
- wyposażona w port górny oraz kolorystycznie barwione skrzydełka z możliwością przyszycia do skóry oraz w samodomykający się koreczek portu górnego barwiony kolorystycznie w zależności od rozmiaru,
- pakowana: jedna sztuka, twardy blister (PVC+TYVEC) z kolorowym nadrukiem zgodnym z identyfikacją kolorystyczną rozmiaru,
- uchwyt umożliwiający wykonanie wkłucia jedną ręką,
- opakowanie transportowe: 50 sztuk
Rozmiary – od 14G do 24G</t>
    </r>
  </si>
  <si>
    <r>
      <t xml:space="preserve">Strzykawka jednorazowa typu Jeanette
</t>
    </r>
    <r>
      <rPr>
        <sz val="10"/>
        <rFont val="Calibri"/>
        <family val="2"/>
        <charset val="238"/>
        <scheme val="minor"/>
      </rPr>
      <t>- pojemność 50-60 ml,
- zakończona lejkowato, z końcówką do cewników i sond (końcówka ścięta prosto lub pod kątem)
- sterylna,
- z podziałką niezmywalną,
- tłok gumowy.</t>
    </r>
  </si>
  <si>
    <r>
      <t>Koreczki do kaniuli luer-lock:
-</t>
    </r>
    <r>
      <rPr>
        <sz val="10"/>
        <rFont val="Calibri"/>
        <family val="2"/>
        <charset val="238"/>
        <scheme val="minor"/>
      </rPr>
      <t xml:space="preserve"> opakowanie jednostkowe papier-folia,- koreczek luer-lock posiada tylko jedno zakończenie meskie,
- nie zawiera lateksu, nie zawiera ftalanów, produkt niepirognny, sterylizowany tlenkiem etylenu,
- opakowanie zbiorcze a 250szt. </t>
    </r>
  </si>
  <si>
    <r>
      <t xml:space="preserve">Aparat do przetaczania płynów infuzyjnych:
</t>
    </r>
    <r>
      <rPr>
        <sz val="10"/>
        <rFont val="Calibri"/>
        <family val="2"/>
        <charset val="238"/>
        <scheme val="minor"/>
      </rPr>
      <t xml:space="preserve">- miękki elastyczny dren o długości min. 150 cm z zakończeniem luer-lock,
- dwukanałowy ostry kolec komory kroplowej ze zmatowioną powierzchnią,
- filtr zabezpieczający przed większymi cząsteczkami o wielkości oczek 15 um,
 - jałowy, opakowanie jednostkowe typu blister pack z kolorowym kodem niebieskim identyfikującym rodzaj przyrządu, - długość komory kroplowej min 60mm, w części przezroczystej min 50mm, - bez zawartości ftalanów
</t>
    </r>
  </si>
  <si>
    <r>
      <t xml:space="preserve"> Igły do pobierania i rozpuszczania leków</t>
    </r>
    <r>
      <rPr>
        <sz val="10"/>
        <rFont val="Calibri"/>
        <family val="2"/>
        <charset val="238"/>
        <scheme val="minor"/>
      </rPr>
      <t xml:space="preserve"> </t>
    </r>
    <r>
      <rPr>
        <b/>
        <sz val="10"/>
        <rFont val="Calibri"/>
        <family val="2"/>
        <charset val="238"/>
        <scheme val="minor"/>
      </rPr>
      <t>z otworem bocznym,</t>
    </r>
    <r>
      <rPr>
        <sz val="10"/>
        <rFont val="Calibri"/>
        <family val="2"/>
        <charset val="238"/>
        <scheme val="minor"/>
      </rPr>
      <t xml:space="preserve"> jałowa, nasadka igły dopasowana do końcówki typu luer i luer-lock, rozmiar 1,2 mm x30 mm
</t>
    </r>
  </si>
  <si>
    <r>
      <t xml:space="preserve">Strzykawki jednorazowe –  2 ml.
</t>
    </r>
    <r>
      <rPr>
        <sz val="10"/>
        <rFont val="Calibri"/>
        <family val="2"/>
        <charset val="238"/>
        <scheme val="minor"/>
      </rPr>
      <t>- typu Luer, jałowa,
- przeźroczysty cylinder,
- o łatwym i równomiernym przesuwie tłoka,
- podziałka, niezmywalna w kolorze granat lub czarny, - pierścień zabezpieczający przypadkowemu wycofaniu tłoka,
- pakowane papier- folia.</t>
    </r>
  </si>
  <si>
    <r>
      <t xml:space="preserve">Strzykawki jednorazowe –  5 ml.
</t>
    </r>
    <r>
      <rPr>
        <sz val="10"/>
        <rFont val="Calibri"/>
        <family val="2"/>
        <charset val="238"/>
        <scheme val="minor"/>
      </rPr>
      <t>- jałowa jednorazowego użytku, typu Luer
- przeźroczysta,
- o łatwym i równomiernym przesuwie tłoka,
- podziałka, niezmywalna w kolorze granat lub czarny, - pierścień zabezpieczający przypadkowemu wycofaniu tłoka,
- pakowane papier- folia.</t>
    </r>
  </si>
  <si>
    <r>
      <t xml:space="preserve">Strzykawki jednorazowe –  10 ml.
</t>
    </r>
    <r>
      <rPr>
        <sz val="10"/>
        <rFont val="Calibri"/>
        <family val="2"/>
        <charset val="238"/>
        <scheme val="minor"/>
      </rPr>
      <t>- jałowa jednorazowego użytku, typu Luer
- przeźroczysta,
- o łatwym i równomiernym przesuwie tłoka,
- podziałka, niezmywalna w kolorze granat lub czarny, - pierścień zabezpieczający przypadkowemu wycofaniu tłoka,
- pakowane papier- folia.</t>
    </r>
  </si>
  <si>
    <r>
      <t>Strzykawki jednorazowe –  20 ml</t>
    </r>
    <r>
      <rPr>
        <sz val="10"/>
        <rFont val="Calibri"/>
        <family val="2"/>
        <charset val="238"/>
        <scheme val="minor"/>
      </rPr>
      <t xml:space="preserve">.
- jałowa jednorazowego użytku, typu Luer
- przeźroczysta,
- o łatwym i równomiernym przesuwie tłoka,
- podziałka, niezmywalna w kolorze granat lub czarny, - pierścień zabezpieczający przed przypadkowym wycofaniem tłoka,
- pakowane papier- folia.
</t>
    </r>
  </si>
  <si>
    <r>
      <t xml:space="preserve">Uniwersalne igły do penów : - </t>
    </r>
    <r>
      <rPr>
        <sz val="10"/>
        <rFont val="Calibri"/>
        <family val="2"/>
        <charset val="238"/>
        <scheme val="minor"/>
      </rPr>
      <t>kompatybilne ze wszystkimi rodzajami i typami wstrzykiwaczy insulinowych dostępnych w Polsce, łatwe nakręcanie i odkręcanie igły jednorazowego użytku,sterylne, rozmiary: 0,33 mm x 12 mm ; 0,30 mm x 8 mm; 0,25 mm x 6 mm; 0,25 mm x 8 mm.</t>
    </r>
  </si>
  <si>
    <r>
      <t xml:space="preserve">Strzykawka jednorazowa typu Jeanette
</t>
    </r>
    <r>
      <rPr>
        <sz val="10"/>
        <rFont val="Calibri"/>
        <family val="2"/>
        <charset val="238"/>
        <scheme val="minor"/>
      </rPr>
      <t>- pojemność 100 ml,
- zakończona lejkowato, z końcówką do cewników i sond,
- sterylna,
- z podziałką niezmywalną,
- tłok gumowy.</t>
    </r>
  </si>
  <si>
    <r>
      <t xml:space="preserve">Igły jednorazowe bezpieczne  </t>
    </r>
    <r>
      <rPr>
        <sz val="10"/>
        <rFont val="Calibri"/>
        <family val="2"/>
        <charset val="238"/>
        <scheme val="minor"/>
      </rPr>
      <t>- osłona igły aktywowana jedną ręką natychmiast po dokonaniu iniekcji, - osłonka zintegrowana z igłą, - ostrze igły ścięte trój płaszczyznowo, - nasadka igły kodowana kolorystycznie w zależności od rozmiaru, - połączenie zarówno ze strzykawkami luer oraz luer-lock, - słyszalne kliknięcie oznaczające aktywację mechanizmu zabezpieczającego, - ostrze zabezpieczone poprzez podwójny mechanizm blokady, -opakowanie typu blister-pack, - sterylizowana tlenkiem etylenu. Igły oznaczone barwnym kodem identyfikacyjnym określającym grubość 22G (0,7x40), 21G (0,8x40),20G (0,9x40)</t>
    </r>
  </si>
  <si>
    <r>
      <t>Nakłuwacze uniwersalne - jednorazowe</t>
    </r>
    <r>
      <rPr>
        <sz val="10"/>
        <rFont val="Calibri"/>
        <family val="2"/>
        <charset val="238"/>
        <scheme val="minor"/>
      </rPr>
      <t xml:space="preserve">, </t>
    </r>
    <r>
      <rPr>
        <b/>
        <sz val="10"/>
        <rFont val="Calibri"/>
        <family val="2"/>
        <charset val="238"/>
        <scheme val="minor"/>
      </rPr>
      <t>jałowe</t>
    </r>
    <r>
      <rPr>
        <sz val="10"/>
        <rFont val="Calibri"/>
        <family val="2"/>
        <charset val="238"/>
        <scheme val="minor"/>
      </rPr>
      <t xml:space="preserve"> - kostrukcyjnie zabezpieczone przed ponownym użyciem, ostrze schowane przed i po użyciu, uniemożliwiające przypadkowe zakłucie. 23 G/1,8 mm oraz 21G/2,4 mm</t>
    </r>
  </si>
  <si>
    <r>
      <t>Igły jednorazowe „luer”, ostre
-</t>
    </r>
    <r>
      <rPr>
        <sz val="10"/>
        <rFont val="Calibri"/>
        <family val="2"/>
        <charset val="238"/>
        <scheme val="minor"/>
      </rPr>
      <t xml:space="preserve"> rurka igły wykonana z gładkiej wytrzymałej stali nierdzewnej, cienkie ścianki zapewniają właściwe tempo strumienia,
- końcówka igły ostrzona w trzech płaszczyznach, niska siła wkłucia i przesuwu,  nasadki barwione zgodnie z kodem ISO ułatwiające szybkie rozpoznanie rozmiaru igły,
- Opakowanie: 1 sztuka papier/folia. Romiar nr. 18 G ( 1,2X 40), 20 G (0,9 X 40), 21 G (0,8 X 40), 22G (0,7X 40) - igły kompatybilne ze strzykawkami, końcówka luer.</t>
    </r>
  </si>
  <si>
    <t xml:space="preserve">           Razem część 5 poz. 1</t>
  </si>
  <si>
    <t>Część nr 5: Dostawa rękawiczek jednorazowych dla Szpitala Nowowiejskiego/Apteka 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</si>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</sst>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zł-415];[Red]\-#,##0.00\ [$zł-415]"/>
    <numFmt numFmtId="165" formatCode="#,##0.00&quot; zł&quot;;\-#,##0.00&quot; zł&quot;"/>
    <numFmt numFmtId="166" formatCode="_-* #,##0.00&quot; zł&quot;_-;\-* #,##0.00&quot; zł&quot;_-;_-* \-??&quot; zł&quot;_-;_-@_-"/>
  </numFmts>
  <fonts count="20">
    <font>
      <sz val="11"/>
      <color rgb="FF000000"/>
      <name val="Arial1"/>
      <charset val="238"/>
    </font>
    <font>
      <b/>
      <i/>
      <sz val="16"/>
      <color rgb="FF000000"/>
      <name val="Arial1"/>
      <charset val="238"/>
    </font>
    <font>
      <b/>
      <i/>
      <u/>
      <sz val="11"/>
      <color rgb="FF000000"/>
      <name val="Arial1"/>
      <charset val="238"/>
    </font>
    <font>
      <sz val="12"/>
      <color rgb="FF000000"/>
      <name val="Arial1"/>
      <charset val="238"/>
    </font>
    <font>
      <b/>
      <sz val="10"/>
      <color rgb="FF000000"/>
      <name val="Arial1"/>
      <charset val="238"/>
    </font>
    <font>
      <b/>
      <sz val="11"/>
      <color rgb="FF000000"/>
      <name val="Arial1"/>
      <charset val="238"/>
    </font>
    <font>
      <b/>
      <sz val="10"/>
      <color rgb="FF000000"/>
      <name val="Arial"/>
      <family val="2"/>
      <charset val="238"/>
    </font>
    <font>
      <sz val="9"/>
      <color rgb="FF000000"/>
      <name val="Arial2"/>
      <charset val="238"/>
    </font>
    <font>
      <sz val="10"/>
      <color rgb="FF000000"/>
      <name val="Arial1"/>
      <charset val="238"/>
    </font>
    <font>
      <sz val="10"/>
      <color rgb="FF000000"/>
      <name val="Arial2"/>
      <charset val="238"/>
    </font>
    <font>
      <sz val="11"/>
      <color rgb="FF000000"/>
      <name val="Arial1"/>
      <charset val="238"/>
    </font>
    <font>
      <sz val="11"/>
      <color theme="1"/>
      <name val="Liberation Sans"/>
      <charset val="238"/>
    </font>
    <font>
      <sz val="10"/>
      <color rgb="FF000000"/>
      <name val="Calibri"/>
      <family val="2"/>
      <charset val="238"/>
      <scheme val="minor"/>
    </font>
    <font>
      <b/>
      <sz val="10"/>
      <color rgb="FF000000"/>
      <name val="Calibri"/>
      <family val="2"/>
      <charset val="238"/>
      <scheme val="minor"/>
    </font>
    <font>
      <sz val="11"/>
      <color rgb="FF000000"/>
      <name val="Calibri"/>
      <family val="2"/>
      <charset val="238"/>
      <scheme val="minor"/>
    </font>
    <font>
      <sz val="10"/>
      <color rgb="FF000000"/>
      <name val="Calibri"/>
      <family val="2"/>
      <charset val="238"/>
    </font>
    <font>
      <sz val="10"/>
      <name val="Calibri"/>
      <family val="2"/>
      <charset val="238"/>
      <scheme val="minor"/>
    </font>
    <font>
      <b/>
      <sz val="10"/>
      <name val="Calibri"/>
      <family val="2"/>
      <charset val="238"/>
      <scheme val="minor"/>
    </font>
    <font>
      <sz val="11"/>
      <name val="Calibri"/>
      <family val="2"/>
      <charset val="238"/>
      <scheme val="minor"/>
    </font>
    <font>
      <sz val="10"/>
      <name val="Calibri"/>
      <family val="2"/>
      <charset val="238"/>
    </font>
  </fonts>
  <fills count="3">
    <fill>
      <patternFill patternType="none"/>
    </fill>
    <fill>
      <patternFill patternType="gray125"/>
    </fill>
    <fill>
      <patternFill patternType="solid">
        <fgColor rgb="FFD9D9D9"/>
        <bgColor rgb="FFC0C0C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hair">
        <color auto="1"/>
      </left>
      <right style="hair">
        <color auto="1"/>
      </right>
      <top style="hair">
        <color auto="1"/>
      </top>
      <bottom style="hair">
        <color auto="1"/>
      </bottom>
      <diagonal/>
    </border>
  </borders>
  <cellStyleXfs count="8">
    <xf numFmtId="0" fontId="0" fillId="0" borderId="0"/>
    <xf numFmtId="166" fontId="10" fillId="0" borderId="0" applyBorder="0" applyProtection="0"/>
    <xf numFmtId="9" fontId="10" fillId="0" borderId="0" applyBorder="0" applyProtection="0"/>
    <xf numFmtId="0" fontId="1" fillId="0" borderId="0">
      <alignment horizontal="center"/>
    </xf>
    <xf numFmtId="0" fontId="10" fillId="0" borderId="0"/>
    <xf numFmtId="0" fontId="2" fillId="0" borderId="0"/>
    <xf numFmtId="164" fontId="2" fillId="0" borderId="0"/>
    <xf numFmtId="0" fontId="11" fillId="0" borderId="0"/>
  </cellStyleXfs>
  <cellXfs count="110">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165" fontId="0" fillId="0" borderId="0" xfId="0" applyNumberFormat="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4" fontId="3" fillId="0" borderId="0" xfId="0" applyNumberFormat="1" applyFont="1" applyAlignment="1">
      <alignment horizontal="center" vertical="center"/>
    </xf>
    <xf numFmtId="165" fontId="3" fillId="0" borderId="0" xfId="0" applyNumberFormat="1" applyFont="1" applyAlignment="1">
      <alignment horizontal="center" vertical="center"/>
    </xf>
    <xf numFmtId="0" fontId="4" fillId="2" borderId="1" xfId="0"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165" fontId="5" fillId="2" borderId="1" xfId="0" applyNumberFormat="1" applyFont="1" applyFill="1" applyBorder="1" applyAlignment="1">
      <alignment horizontal="center" vertical="center"/>
    </xf>
    <xf numFmtId="0" fontId="5" fillId="2" borderId="0" xfId="0" applyFont="1" applyFill="1" applyAlignment="1">
      <alignment vertical="center"/>
    </xf>
    <xf numFmtId="165" fontId="5" fillId="2" borderId="2" xfId="0" applyNumberFormat="1" applyFont="1" applyFill="1" applyBorder="1" applyAlignment="1">
      <alignment horizontal="center" vertical="center"/>
    </xf>
    <xf numFmtId="0" fontId="0" fillId="0" borderId="1" xfId="0" applyBorder="1" applyAlignment="1">
      <alignment horizontal="center" vertical="center"/>
    </xf>
    <xf numFmtId="0" fontId="6" fillId="0" borderId="3" xfId="0" applyFont="1" applyBorder="1" applyAlignment="1">
      <alignment vertical="center" wrapText="1"/>
    </xf>
    <xf numFmtId="0" fontId="8" fillId="0" borderId="3" xfId="0" applyFont="1" applyBorder="1" applyAlignment="1">
      <alignment horizontal="center" vertical="center"/>
    </xf>
    <xf numFmtId="3" fontId="8" fillId="0" borderId="3" xfId="0" applyNumberFormat="1" applyFont="1" applyBorder="1" applyAlignment="1">
      <alignment horizontal="center" vertical="center"/>
    </xf>
    <xf numFmtId="166" fontId="8" fillId="0" borderId="3" xfId="1" applyFont="1" applyBorder="1" applyAlignment="1" applyProtection="1">
      <alignment horizontal="center" vertical="center"/>
    </xf>
    <xf numFmtId="165" fontId="0" fillId="0" borderId="3" xfId="1" applyNumberFormat="1" applyFont="1" applyBorder="1" applyAlignment="1" applyProtection="1">
      <alignment horizontal="center" vertical="center"/>
    </xf>
    <xf numFmtId="166" fontId="0" fillId="0" borderId="3" xfId="1" applyFont="1" applyBorder="1" applyAlignment="1" applyProtection="1">
      <alignment horizontal="center" vertical="center"/>
    </xf>
    <xf numFmtId="9" fontId="0" fillId="0" borderId="3" xfId="2" applyFont="1" applyBorder="1" applyAlignment="1" applyProtection="1">
      <alignment horizontal="center" vertical="center"/>
    </xf>
    <xf numFmtId="0" fontId="0" fillId="0" borderId="3" xfId="0" applyBorder="1" applyAlignment="1">
      <alignment horizontal="center" vertical="center" wrapText="1"/>
    </xf>
    <xf numFmtId="0" fontId="4" fillId="0" borderId="3" xfId="0" applyFont="1" applyBorder="1" applyAlignment="1">
      <alignment vertical="top" wrapText="1"/>
    </xf>
    <xf numFmtId="0" fontId="8" fillId="0" borderId="3" xfId="0" applyFont="1" applyBorder="1" applyAlignment="1">
      <alignment horizontal="center" vertical="center" wrapText="1"/>
    </xf>
    <xf numFmtId="4" fontId="8" fillId="0" borderId="3" xfId="0" applyNumberFormat="1" applyFont="1" applyBorder="1" applyAlignment="1">
      <alignment horizontal="center" vertical="center"/>
    </xf>
    <xf numFmtId="0" fontId="0" fillId="0" borderId="3" xfId="0" applyBorder="1" applyAlignment="1">
      <alignment vertical="center"/>
    </xf>
    <xf numFmtId="0" fontId="4" fillId="0" borderId="3" xfId="0" applyFont="1" applyBorder="1" applyAlignment="1">
      <alignment vertical="center" wrapText="1"/>
    </xf>
    <xf numFmtId="0" fontId="4" fillId="0" borderId="0" xfId="0" applyFont="1" applyAlignment="1">
      <alignment vertical="center" wrapText="1"/>
    </xf>
    <xf numFmtId="0" fontId="0" fillId="0" borderId="3" xfId="0" applyBorder="1" applyAlignment="1">
      <alignment horizontal="center" vertical="center"/>
    </xf>
    <xf numFmtId="4" fontId="0" fillId="0" borderId="3" xfId="0" applyNumberFormat="1" applyBorder="1" applyAlignment="1">
      <alignment horizontal="center" vertical="center"/>
    </xf>
    <xf numFmtId="4" fontId="0" fillId="2" borderId="1" xfId="0" applyNumberFormat="1" applyFill="1" applyBorder="1" applyAlignment="1">
      <alignment horizontal="center" vertical="center"/>
    </xf>
    <xf numFmtId="165" fontId="5" fillId="0" borderId="1" xfId="1" applyNumberFormat="1" applyFont="1" applyBorder="1" applyAlignment="1" applyProtection="1">
      <alignment horizontal="center" vertical="center"/>
    </xf>
    <xf numFmtId="4" fontId="5" fillId="0" borderId="1" xfId="0" applyNumberFormat="1" applyFont="1" applyBorder="1" applyAlignment="1">
      <alignment horizontal="center" vertical="center"/>
    </xf>
    <xf numFmtId="0" fontId="5" fillId="0" borderId="2" xfId="0" applyFont="1" applyBorder="1" applyAlignment="1">
      <alignment horizontal="center" vertical="center"/>
    </xf>
    <xf numFmtId="165" fontId="5" fillId="0" borderId="2" xfId="1" applyNumberFormat="1" applyFont="1" applyBorder="1" applyAlignment="1" applyProtection="1">
      <alignment horizontal="center" vertical="center"/>
    </xf>
    <xf numFmtId="0" fontId="0" fillId="0" borderId="1" xfId="0" applyBorder="1" applyAlignment="1">
      <alignment vertical="center"/>
    </xf>
    <xf numFmtId="0" fontId="8" fillId="0" borderId="0" xfId="0" applyFont="1" applyAlignment="1">
      <alignment vertical="center"/>
    </xf>
    <xf numFmtId="0" fontId="13" fillId="2" borderId="1" xfId="0"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wrapText="1"/>
    </xf>
    <xf numFmtId="165" fontId="13" fillId="2"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4" fontId="12" fillId="0" borderId="1" xfId="0" applyNumberFormat="1" applyFont="1" applyBorder="1" applyAlignment="1">
      <alignment horizontal="center" vertical="center"/>
    </xf>
    <xf numFmtId="0" fontId="12" fillId="0" borderId="0" xfId="0" applyFont="1" applyAlignment="1">
      <alignment vertical="center"/>
    </xf>
    <xf numFmtId="0" fontId="12" fillId="0" borderId="1" xfId="0" applyFont="1" applyBorder="1" applyAlignment="1">
      <alignment vertical="center"/>
    </xf>
    <xf numFmtId="4" fontId="12" fillId="2" borderId="1" xfId="0" applyNumberFormat="1" applyFont="1" applyFill="1" applyBorder="1" applyAlignment="1">
      <alignment horizontal="center" vertical="center"/>
    </xf>
    <xf numFmtId="4" fontId="13"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2" fillId="0" borderId="0" xfId="0" applyFont="1" applyAlignment="1">
      <alignment horizontal="center" vertical="center"/>
    </xf>
    <xf numFmtId="3" fontId="12" fillId="0" borderId="0" xfId="0" applyNumberFormat="1" applyFont="1" applyAlignment="1">
      <alignment horizontal="center" vertical="center"/>
    </xf>
    <xf numFmtId="4" fontId="12" fillId="0" borderId="0" xfId="0" applyNumberFormat="1" applyFont="1" applyAlignment="1">
      <alignment horizontal="center" vertical="center"/>
    </xf>
    <xf numFmtId="165" fontId="12" fillId="0" borderId="0" xfId="0" applyNumberFormat="1" applyFont="1" applyAlignment="1">
      <alignment horizontal="center" vertical="center"/>
    </xf>
    <xf numFmtId="0" fontId="12" fillId="0" borderId="0" xfId="0" applyFont="1"/>
    <xf numFmtId="0" fontId="12" fillId="0" borderId="0" xfId="0" applyFont="1" applyAlignment="1">
      <alignment horizontal="center" vertical="center" wrapText="1"/>
    </xf>
    <xf numFmtId="0" fontId="13" fillId="0" borderId="0" xfId="0" applyFont="1" applyAlignment="1">
      <alignment vertical="center" wrapText="1"/>
    </xf>
    <xf numFmtId="165" fontId="12" fillId="0" borderId="1" xfId="0" applyNumberFormat="1" applyFont="1" applyBorder="1" applyAlignment="1">
      <alignment horizontal="center" vertical="center"/>
    </xf>
    <xf numFmtId="9" fontId="12" fillId="0" borderId="1" xfId="0" applyNumberFormat="1" applyFont="1" applyBorder="1" applyAlignment="1">
      <alignment horizontal="center" vertical="center"/>
    </xf>
    <xf numFmtId="1" fontId="12" fillId="2" borderId="1" xfId="0" applyNumberFormat="1" applyFont="1" applyFill="1" applyBorder="1" applyAlignment="1">
      <alignment horizontal="center" vertical="center"/>
    </xf>
    <xf numFmtId="165" fontId="12" fillId="0" borderId="0" xfId="0" applyNumberFormat="1" applyFont="1" applyAlignment="1">
      <alignment vertical="center"/>
    </xf>
    <xf numFmtId="165" fontId="13" fillId="0" borderId="1" xfId="0" applyNumberFormat="1" applyFont="1" applyBorder="1" applyAlignment="1">
      <alignment horizontal="center" vertical="center"/>
    </xf>
    <xf numFmtId="165" fontId="13" fillId="0" borderId="1" xfId="0" applyNumberFormat="1" applyFont="1" applyBorder="1" applyAlignment="1">
      <alignment vertical="center"/>
    </xf>
    <xf numFmtId="0" fontId="12" fillId="0" borderId="0" xfId="4" applyFont="1"/>
    <xf numFmtId="0" fontId="13" fillId="0" borderId="1" xfId="4" applyFont="1" applyBorder="1" applyAlignment="1">
      <alignment vertical="center" wrapText="1" readingOrder="1"/>
    </xf>
    <xf numFmtId="0" fontId="12" fillId="0" borderId="1" xfId="4" applyFont="1" applyBorder="1" applyAlignment="1">
      <alignment horizontal="center" vertical="center" wrapText="1"/>
    </xf>
    <xf numFmtId="3" fontId="12" fillId="0" borderId="1" xfId="4" applyNumberFormat="1" applyFont="1" applyBorder="1" applyAlignment="1">
      <alignment horizontal="center" vertical="center" wrapText="1"/>
    </xf>
    <xf numFmtId="4" fontId="12" fillId="0" borderId="1" xfId="4" applyNumberFormat="1" applyFont="1" applyBorder="1" applyAlignment="1">
      <alignment horizontal="center" vertical="center"/>
    </xf>
    <xf numFmtId="0" fontId="14" fillId="0" borderId="0" xfId="0" applyFont="1" applyAlignment="1">
      <alignment horizontal="right"/>
    </xf>
    <xf numFmtId="0" fontId="13" fillId="0" borderId="0" xfId="0" applyFont="1" applyAlignment="1">
      <alignment horizontal="right"/>
    </xf>
    <xf numFmtId="0" fontId="12" fillId="0" borderId="0" xfId="0" applyFont="1" applyAlignment="1">
      <alignment horizontal="right"/>
    </xf>
    <xf numFmtId="3" fontId="16" fillId="0" borderId="1" xfId="0" applyNumberFormat="1" applyFont="1" applyBorder="1" applyAlignment="1">
      <alignment horizontal="center" vertical="center"/>
    </xf>
    <xf numFmtId="0" fontId="17" fillId="0" borderId="1" xfId="0" applyFont="1" applyBorder="1" applyAlignment="1">
      <alignment vertical="center" wrapText="1"/>
    </xf>
    <xf numFmtId="0" fontId="16" fillId="0" borderId="0" xfId="0" applyFont="1" applyAlignment="1">
      <alignment horizontal="center" vertical="center"/>
    </xf>
    <xf numFmtId="0" fontId="16" fillId="0" borderId="0" xfId="0" applyFont="1" applyAlignment="1">
      <alignment vertical="center"/>
    </xf>
    <xf numFmtId="3" fontId="16" fillId="0" borderId="0" xfId="0" applyNumberFormat="1" applyFont="1" applyAlignment="1">
      <alignment horizontal="center" vertical="center"/>
    </xf>
    <xf numFmtId="4" fontId="16" fillId="0" borderId="0" xfId="0" applyNumberFormat="1" applyFont="1" applyAlignment="1">
      <alignment horizontal="center" vertical="center"/>
    </xf>
    <xf numFmtId="165" fontId="16" fillId="0" borderId="0" xfId="0" applyNumberFormat="1" applyFont="1" applyAlignment="1">
      <alignment horizontal="center" vertical="center"/>
    </xf>
    <xf numFmtId="0" fontId="17" fillId="0" borderId="0" xfId="0" applyFont="1" applyAlignment="1">
      <alignment horizontal="right"/>
    </xf>
    <xf numFmtId="0" fontId="16" fillId="0" borderId="0" xfId="0" applyFont="1" applyAlignment="1">
      <alignment horizontal="right"/>
    </xf>
    <xf numFmtId="0" fontId="18" fillId="0" borderId="0" xfId="0" applyFont="1" applyAlignment="1">
      <alignment horizontal="right"/>
    </xf>
    <xf numFmtId="0" fontId="17" fillId="2" borderId="1" xfId="0" applyFont="1" applyFill="1" applyBorder="1" applyAlignment="1">
      <alignment horizontal="center" vertical="center" wrapText="1"/>
    </xf>
    <xf numFmtId="3" fontId="17" fillId="2" borderId="1" xfId="0" applyNumberFormat="1" applyFont="1" applyFill="1" applyBorder="1" applyAlignment="1">
      <alignment horizontal="center" vertical="center" wrapText="1"/>
    </xf>
    <xf numFmtId="4" fontId="17" fillId="2" borderId="1"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1" fontId="17" fillId="2" borderId="1" xfId="0" applyNumberFormat="1" applyFont="1" applyFill="1" applyBorder="1" applyAlignment="1">
      <alignment horizontal="center" vertical="center"/>
    </xf>
    <xf numFmtId="0" fontId="16" fillId="0" borderId="1" xfId="0" applyFont="1" applyBorder="1" applyAlignment="1">
      <alignment horizontal="center" vertical="center"/>
    </xf>
    <xf numFmtId="166" fontId="16" fillId="0" borderId="1" xfId="1" applyFont="1" applyBorder="1" applyAlignment="1" applyProtection="1">
      <alignment horizontal="center" vertical="center"/>
    </xf>
    <xf numFmtId="165" fontId="16" fillId="0" borderId="1" xfId="1" applyNumberFormat="1" applyFont="1" applyBorder="1" applyAlignment="1" applyProtection="1">
      <alignment horizontal="center" vertical="center"/>
    </xf>
    <xf numFmtId="9" fontId="16" fillId="0" borderId="1" xfId="2" applyFont="1" applyBorder="1" applyAlignment="1" applyProtection="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vertical="top" wrapText="1"/>
    </xf>
    <xf numFmtId="4" fontId="16" fillId="0" borderId="1" xfId="0" applyNumberFormat="1" applyFont="1" applyBorder="1" applyAlignment="1">
      <alignment horizontal="center" vertical="center"/>
    </xf>
    <xf numFmtId="0" fontId="16" fillId="0" borderId="1" xfId="0" applyFont="1" applyBorder="1" applyAlignment="1">
      <alignment vertical="center"/>
    </xf>
    <xf numFmtId="4" fontId="16" fillId="2" borderId="1" xfId="0" applyNumberFormat="1" applyFont="1" applyFill="1" applyBorder="1" applyAlignment="1">
      <alignment horizontal="center" vertical="center"/>
    </xf>
    <xf numFmtId="165" fontId="17" fillId="0" borderId="1" xfId="1" applyNumberFormat="1" applyFont="1" applyBorder="1" applyAlignment="1" applyProtection="1">
      <alignment horizontal="center" vertical="center"/>
    </xf>
    <xf numFmtId="0" fontId="17" fillId="2" borderId="1" xfId="0" applyFont="1" applyFill="1" applyBorder="1" applyAlignment="1">
      <alignment horizontal="left" vertical="center"/>
    </xf>
    <xf numFmtId="0" fontId="17" fillId="0" borderId="0" xfId="0" applyFont="1" applyAlignment="1">
      <alignment horizontal="center" vertical="center"/>
    </xf>
    <xf numFmtId="0" fontId="16" fillId="0" borderId="0" xfId="0" applyFont="1" applyAlignment="1">
      <alignment horizontal="center" vertical="center"/>
    </xf>
    <xf numFmtId="0" fontId="12" fillId="0" borderId="0" xfId="0" applyFont="1" applyAlignment="1">
      <alignment horizontal="center" vertical="center"/>
    </xf>
    <xf numFmtId="0" fontId="19" fillId="0" borderId="0" xfId="0" applyFont="1" applyAlignment="1">
      <alignment horizontal="left" vertical="center" wrapText="1"/>
    </xf>
    <xf numFmtId="0" fontId="4" fillId="2" borderId="1" xfId="0" applyFont="1" applyFill="1" applyBorder="1" applyAlignment="1">
      <alignment horizontal="left" vertical="center"/>
    </xf>
    <xf numFmtId="0" fontId="5" fillId="0" borderId="0" xfId="0" applyFont="1" applyAlignment="1">
      <alignment horizontal="center" vertical="center" wrapText="1"/>
    </xf>
    <xf numFmtId="0" fontId="15" fillId="0" borderId="0" xfId="0" applyFont="1" applyAlignment="1">
      <alignment horizontal="left" vertical="center" wrapText="1"/>
    </xf>
    <xf numFmtId="0" fontId="13" fillId="2" borderId="1" xfId="0" applyFont="1" applyFill="1" applyBorder="1" applyAlignment="1">
      <alignment horizontal="left" vertical="center"/>
    </xf>
  </cellXfs>
  <cellStyles count="8">
    <cellStyle name="Heading 3" xfId="3" xr:uid="{00000000-0005-0000-0000-000000000000}"/>
    <cellStyle name="Normalny" xfId="0" builtinId="0"/>
    <cellStyle name="Normalny 2" xfId="4" xr:uid="{00000000-0005-0000-0000-000002000000}"/>
    <cellStyle name="Normalny 3" xfId="7" xr:uid="{00000000-0005-0000-0000-000003000000}"/>
    <cellStyle name="Procentowy" xfId="2" builtinId="5"/>
    <cellStyle name="Result 4" xfId="5" xr:uid="{00000000-0005-0000-0000-000005000000}"/>
    <cellStyle name="Walutowy" xfId="1" builtinId="4"/>
    <cellStyle name="Wynik2" xfId="6" xr:uid="{00000000-0005-0000-0000-000007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J30"/>
  <sheetViews>
    <sheetView topLeftCell="A20" zoomScale="89" zoomScaleNormal="89" workbookViewId="0">
      <selection activeCell="B1" sqref="A1:J29"/>
    </sheetView>
  </sheetViews>
  <sheetFormatPr defaultColWidth="2.25" defaultRowHeight="12.75"/>
  <cols>
    <col min="1" max="1" width="3.25" style="55" customWidth="1"/>
    <col min="2" max="2" width="45.25" style="50" customWidth="1"/>
    <col min="3" max="3" width="10" style="55" customWidth="1"/>
    <col min="4" max="4" width="8.25" style="56" customWidth="1"/>
    <col min="5" max="5" width="9.875" style="57" customWidth="1"/>
    <col min="6" max="6" width="11.125" style="58" customWidth="1"/>
    <col min="7" max="7" width="9.125" style="57" customWidth="1"/>
    <col min="8" max="8" width="5.875" style="55" customWidth="1"/>
    <col min="9" max="9" width="13.25" style="58" customWidth="1"/>
    <col min="10" max="10" width="20.375" style="50" customWidth="1"/>
    <col min="11" max="1006" width="2.25" style="50"/>
    <col min="1007" max="1008" width="2.375" style="59" customWidth="1"/>
    <col min="1009" max="16384" width="2.25" style="59"/>
  </cols>
  <sheetData>
    <row r="1" spans="1:1024">
      <c r="A1" s="78"/>
      <c r="B1" s="79"/>
      <c r="C1" s="78"/>
      <c r="D1" s="80"/>
      <c r="E1" s="81"/>
      <c r="F1" s="82"/>
      <c r="G1" s="81"/>
      <c r="H1" s="78"/>
      <c r="I1" s="82"/>
      <c r="J1" s="79"/>
    </row>
    <row r="2" spans="1:1024">
      <c r="A2" s="78"/>
      <c r="B2" s="102" t="s">
        <v>43</v>
      </c>
      <c r="C2" s="102"/>
      <c r="D2" s="102"/>
      <c r="E2" s="102"/>
      <c r="F2" s="102"/>
      <c r="G2" s="102"/>
      <c r="H2" s="102"/>
      <c r="I2" s="102"/>
      <c r="J2" s="83"/>
    </row>
    <row r="3" spans="1:1024">
      <c r="A3" s="78"/>
      <c r="B3" s="103" t="s">
        <v>44</v>
      </c>
      <c r="C3" s="103"/>
      <c r="D3" s="103"/>
      <c r="E3" s="103"/>
      <c r="F3" s="103"/>
      <c r="G3" s="103"/>
      <c r="H3" s="103"/>
      <c r="I3" s="103"/>
      <c r="J3" s="84" t="s">
        <v>45</v>
      </c>
    </row>
    <row r="4" spans="1:1024" ht="15">
      <c r="A4" s="78"/>
      <c r="B4" s="103" t="s">
        <v>48</v>
      </c>
      <c r="C4" s="103"/>
      <c r="D4" s="103"/>
      <c r="E4" s="103"/>
      <c r="F4" s="103"/>
      <c r="G4" s="103"/>
      <c r="H4" s="103"/>
      <c r="I4" s="103"/>
      <c r="J4" s="85"/>
    </row>
    <row r="5" spans="1:1024">
      <c r="A5" s="78"/>
      <c r="B5" s="79"/>
      <c r="C5" s="78"/>
      <c r="D5" s="80"/>
      <c r="E5" s="81"/>
      <c r="F5" s="82"/>
      <c r="G5" s="81"/>
      <c r="H5" s="78"/>
      <c r="I5" s="82"/>
      <c r="J5" s="79"/>
    </row>
    <row r="6" spans="1:1024" s="60" customFormat="1" ht="63.75">
      <c r="A6" s="86" t="s">
        <v>1</v>
      </c>
      <c r="B6" s="86" t="s">
        <v>2</v>
      </c>
      <c r="C6" s="86" t="s">
        <v>3</v>
      </c>
      <c r="D6" s="87" t="s">
        <v>4</v>
      </c>
      <c r="E6" s="88" t="s">
        <v>5</v>
      </c>
      <c r="F6" s="89" t="s">
        <v>6</v>
      </c>
      <c r="G6" s="88" t="s">
        <v>7</v>
      </c>
      <c r="H6" s="86" t="s">
        <v>8</v>
      </c>
      <c r="I6" s="89" t="s">
        <v>9</v>
      </c>
      <c r="J6" s="86" t="s">
        <v>10</v>
      </c>
      <c r="ALT6" s="59"/>
      <c r="ALU6" s="59"/>
      <c r="ALV6" s="59"/>
      <c r="ALW6" s="59"/>
      <c r="ALX6" s="59"/>
      <c r="ALY6" s="59"/>
      <c r="ALZ6" s="59"/>
      <c r="AMA6" s="59"/>
      <c r="AMB6" s="59"/>
      <c r="AMC6" s="59"/>
      <c r="AMD6" s="59"/>
      <c r="AME6" s="59"/>
      <c r="AMF6" s="59"/>
      <c r="AMG6" s="59"/>
      <c r="AMH6" s="59"/>
      <c r="AMI6" s="59"/>
      <c r="AMJ6" s="59"/>
    </row>
    <row r="7" spans="1:1024">
      <c r="A7" s="90">
        <v>1</v>
      </c>
      <c r="B7" s="90">
        <v>2</v>
      </c>
      <c r="C7" s="90">
        <v>3</v>
      </c>
      <c r="D7" s="90">
        <v>4</v>
      </c>
      <c r="E7" s="90">
        <v>5</v>
      </c>
      <c r="F7" s="90">
        <v>6</v>
      </c>
      <c r="G7" s="90">
        <v>7</v>
      </c>
      <c r="H7" s="90">
        <v>8</v>
      </c>
      <c r="I7" s="90">
        <v>9</v>
      </c>
      <c r="J7" s="90">
        <v>10</v>
      </c>
    </row>
    <row r="8" spans="1:1024" ht="278.25" customHeight="1">
      <c r="A8" s="91">
        <v>1</v>
      </c>
      <c r="B8" s="77" t="s">
        <v>49</v>
      </c>
      <c r="C8" s="91" t="s">
        <v>12</v>
      </c>
      <c r="D8" s="76">
        <v>5000</v>
      </c>
      <c r="E8" s="92"/>
      <c r="F8" s="93">
        <f>E8*D8</f>
        <v>0</v>
      </c>
      <c r="G8" s="92">
        <f>E8*1.08</f>
        <v>0</v>
      </c>
      <c r="H8" s="94">
        <v>0.08</v>
      </c>
      <c r="I8" s="93">
        <f>((E8*1.08)*D8)</f>
        <v>0</v>
      </c>
      <c r="J8" s="95"/>
    </row>
    <row r="9" spans="1:1024" ht="153">
      <c r="A9" s="91">
        <v>2</v>
      </c>
      <c r="B9" s="96" t="s">
        <v>52</v>
      </c>
      <c r="C9" s="95" t="s">
        <v>12</v>
      </c>
      <c r="D9" s="95">
        <v>4000</v>
      </c>
      <c r="E9" s="97"/>
      <c r="F9" s="93">
        <f t="shared" ref="F9:F21" si="0">E9*D9</f>
        <v>0</v>
      </c>
      <c r="G9" s="92">
        <f t="shared" ref="G9:G21" si="1">E9*1.08</f>
        <v>0</v>
      </c>
      <c r="H9" s="94">
        <v>0.08</v>
      </c>
      <c r="I9" s="93">
        <f t="shared" ref="I9:I21" si="2">((E9*1.08)*D9)</f>
        <v>0</v>
      </c>
      <c r="J9" s="98"/>
    </row>
    <row r="10" spans="1:1024" ht="76.5">
      <c r="A10" s="91">
        <v>3</v>
      </c>
      <c r="B10" s="77" t="s">
        <v>51</v>
      </c>
      <c r="C10" s="95" t="s">
        <v>15</v>
      </c>
      <c r="D10" s="76">
        <v>15</v>
      </c>
      <c r="E10" s="97"/>
      <c r="F10" s="93">
        <f t="shared" si="0"/>
        <v>0</v>
      </c>
      <c r="G10" s="92">
        <f t="shared" si="1"/>
        <v>0</v>
      </c>
      <c r="H10" s="94">
        <v>0.08</v>
      </c>
      <c r="I10" s="93">
        <f t="shared" si="2"/>
        <v>0</v>
      </c>
      <c r="J10" s="77"/>
      <c r="K10" s="61"/>
      <c r="L10" s="61"/>
    </row>
    <row r="11" spans="1:1024" ht="51">
      <c r="A11" s="91">
        <v>4</v>
      </c>
      <c r="B11" s="77" t="s">
        <v>53</v>
      </c>
      <c r="C11" s="91" t="s">
        <v>17</v>
      </c>
      <c r="D11" s="76">
        <v>25</v>
      </c>
      <c r="E11" s="92"/>
      <c r="F11" s="93">
        <f t="shared" si="0"/>
        <v>0</v>
      </c>
      <c r="G11" s="92">
        <f t="shared" si="1"/>
        <v>0</v>
      </c>
      <c r="H11" s="94">
        <v>0.08</v>
      </c>
      <c r="I11" s="93">
        <f t="shared" si="2"/>
        <v>0</v>
      </c>
      <c r="J11" s="95"/>
    </row>
    <row r="12" spans="1:1024" ht="116.25" customHeight="1">
      <c r="A12" s="91">
        <v>5</v>
      </c>
      <c r="B12" s="77" t="s">
        <v>54</v>
      </c>
      <c r="C12" s="91" t="s">
        <v>19</v>
      </c>
      <c r="D12" s="76">
        <v>60</v>
      </c>
      <c r="E12" s="92"/>
      <c r="F12" s="93">
        <f t="shared" si="0"/>
        <v>0</v>
      </c>
      <c r="G12" s="92">
        <f t="shared" si="1"/>
        <v>0</v>
      </c>
      <c r="H12" s="94">
        <v>0.08</v>
      </c>
      <c r="I12" s="93">
        <f t="shared" si="2"/>
        <v>0</v>
      </c>
      <c r="J12" s="95"/>
    </row>
    <row r="13" spans="1:1024" ht="105.75" customHeight="1">
      <c r="A13" s="91">
        <v>6</v>
      </c>
      <c r="B13" s="77" t="s">
        <v>55</v>
      </c>
      <c r="C13" s="91" t="s">
        <v>19</v>
      </c>
      <c r="D13" s="76">
        <v>60</v>
      </c>
      <c r="E13" s="92"/>
      <c r="F13" s="93">
        <f t="shared" si="0"/>
        <v>0</v>
      </c>
      <c r="G13" s="92">
        <f t="shared" si="1"/>
        <v>0</v>
      </c>
      <c r="H13" s="94">
        <v>0.08</v>
      </c>
      <c r="I13" s="93">
        <f t="shared" si="2"/>
        <v>0</v>
      </c>
      <c r="J13" s="95"/>
    </row>
    <row r="14" spans="1:1024" ht="114" customHeight="1">
      <c r="A14" s="91">
        <v>7</v>
      </c>
      <c r="B14" s="77" t="s">
        <v>56</v>
      </c>
      <c r="C14" s="91" t="s">
        <v>19</v>
      </c>
      <c r="D14" s="76">
        <v>20</v>
      </c>
      <c r="E14" s="92"/>
      <c r="F14" s="93">
        <f t="shared" si="0"/>
        <v>0</v>
      </c>
      <c r="G14" s="92">
        <f t="shared" si="1"/>
        <v>0</v>
      </c>
      <c r="H14" s="94">
        <v>0.08</v>
      </c>
      <c r="I14" s="93">
        <f t="shared" si="2"/>
        <v>0</v>
      </c>
      <c r="J14" s="95"/>
    </row>
    <row r="15" spans="1:1024" ht="114.75">
      <c r="A15" s="91">
        <v>8</v>
      </c>
      <c r="B15" s="77" t="s">
        <v>57</v>
      </c>
      <c r="C15" s="95" t="s">
        <v>23</v>
      </c>
      <c r="D15" s="76">
        <v>20</v>
      </c>
      <c r="E15" s="92"/>
      <c r="F15" s="93">
        <f t="shared" si="0"/>
        <v>0</v>
      </c>
      <c r="G15" s="92">
        <f t="shared" si="1"/>
        <v>0</v>
      </c>
      <c r="H15" s="94">
        <v>0.08</v>
      </c>
      <c r="I15" s="93">
        <f t="shared" si="2"/>
        <v>0</v>
      </c>
      <c r="J15" s="95"/>
    </row>
    <row r="16" spans="1:1024" ht="71.25" customHeight="1">
      <c r="A16" s="91">
        <v>9</v>
      </c>
      <c r="B16" s="77" t="s">
        <v>58</v>
      </c>
      <c r="C16" s="91" t="s">
        <v>25</v>
      </c>
      <c r="D16" s="76">
        <v>20</v>
      </c>
      <c r="E16" s="97"/>
      <c r="F16" s="93">
        <f t="shared" si="0"/>
        <v>0</v>
      </c>
      <c r="G16" s="92">
        <f t="shared" si="1"/>
        <v>0</v>
      </c>
      <c r="H16" s="94">
        <v>0.08</v>
      </c>
      <c r="I16" s="93">
        <f t="shared" si="2"/>
        <v>0</v>
      </c>
      <c r="J16" s="77"/>
    </row>
    <row r="17" spans="1:10" ht="84" customHeight="1">
      <c r="A17" s="91">
        <v>10</v>
      </c>
      <c r="B17" s="77" t="s">
        <v>59</v>
      </c>
      <c r="C17" s="91" t="s">
        <v>12</v>
      </c>
      <c r="D17" s="76">
        <v>30</v>
      </c>
      <c r="E17" s="97"/>
      <c r="F17" s="93">
        <f t="shared" si="0"/>
        <v>0</v>
      </c>
      <c r="G17" s="92">
        <f t="shared" si="1"/>
        <v>0</v>
      </c>
      <c r="H17" s="94">
        <v>0.08</v>
      </c>
      <c r="I17" s="93">
        <f t="shared" si="2"/>
        <v>0</v>
      </c>
      <c r="J17" s="77"/>
    </row>
    <row r="18" spans="1:10" ht="97.5" customHeight="1">
      <c r="A18" s="91">
        <v>11</v>
      </c>
      <c r="B18" s="77" t="s">
        <v>50</v>
      </c>
      <c r="C18" s="91" t="s">
        <v>12</v>
      </c>
      <c r="D18" s="76">
        <v>20</v>
      </c>
      <c r="E18" s="97"/>
      <c r="F18" s="93">
        <f t="shared" si="0"/>
        <v>0</v>
      </c>
      <c r="G18" s="92">
        <f t="shared" si="1"/>
        <v>0</v>
      </c>
      <c r="H18" s="94">
        <v>0.08</v>
      </c>
      <c r="I18" s="93">
        <f t="shared" si="2"/>
        <v>0</v>
      </c>
      <c r="J18" s="77"/>
    </row>
    <row r="19" spans="1:10" ht="140.25">
      <c r="A19" s="91">
        <v>12</v>
      </c>
      <c r="B19" s="77" t="s">
        <v>60</v>
      </c>
      <c r="C19" s="91" t="s">
        <v>29</v>
      </c>
      <c r="D19" s="76">
        <v>100</v>
      </c>
      <c r="E19" s="92"/>
      <c r="F19" s="93">
        <f t="shared" si="0"/>
        <v>0</v>
      </c>
      <c r="G19" s="92">
        <f t="shared" si="1"/>
        <v>0</v>
      </c>
      <c r="H19" s="94">
        <v>0.08</v>
      </c>
      <c r="I19" s="93">
        <f t="shared" si="2"/>
        <v>0</v>
      </c>
      <c r="J19" s="95"/>
    </row>
    <row r="20" spans="1:10" ht="63" customHeight="1">
      <c r="A20" s="91">
        <v>13</v>
      </c>
      <c r="B20" s="77" t="s">
        <v>61</v>
      </c>
      <c r="C20" s="91" t="s">
        <v>31</v>
      </c>
      <c r="D20" s="76">
        <v>50</v>
      </c>
      <c r="E20" s="97"/>
      <c r="F20" s="93">
        <f t="shared" si="0"/>
        <v>0</v>
      </c>
      <c r="G20" s="92">
        <f t="shared" si="1"/>
        <v>0</v>
      </c>
      <c r="H20" s="94">
        <v>0.08</v>
      </c>
      <c r="I20" s="93">
        <f t="shared" si="2"/>
        <v>0</v>
      </c>
      <c r="J20" s="95"/>
    </row>
    <row r="21" spans="1:10" ht="136.5" customHeight="1">
      <c r="A21" s="91">
        <v>14</v>
      </c>
      <c r="B21" s="77" t="s">
        <v>62</v>
      </c>
      <c r="C21" s="91" t="s">
        <v>19</v>
      </c>
      <c r="D21" s="76">
        <v>50</v>
      </c>
      <c r="E21" s="92"/>
      <c r="F21" s="93">
        <f t="shared" si="0"/>
        <v>0</v>
      </c>
      <c r="G21" s="92">
        <f t="shared" si="1"/>
        <v>0</v>
      </c>
      <c r="H21" s="94">
        <v>0.08</v>
      </c>
      <c r="I21" s="93">
        <f t="shared" si="2"/>
        <v>0</v>
      </c>
      <c r="J21" s="95"/>
    </row>
    <row r="22" spans="1:10">
      <c r="A22" s="101" t="s">
        <v>33</v>
      </c>
      <c r="B22" s="101"/>
      <c r="C22" s="101"/>
      <c r="D22" s="101"/>
      <c r="E22" s="99"/>
      <c r="F22" s="100">
        <f>SUM(F8:F21)</f>
        <v>0</v>
      </c>
      <c r="G22" s="100" t="s">
        <v>65</v>
      </c>
      <c r="H22" s="100" t="s">
        <v>65</v>
      </c>
      <c r="I22" s="100">
        <f t="shared" ref="I22" si="3">SUM(I8:I21)</f>
        <v>0</v>
      </c>
      <c r="J22" s="98"/>
    </row>
    <row r="23" spans="1:10">
      <c r="A23" s="78"/>
      <c r="B23" s="79" t="s">
        <v>35</v>
      </c>
      <c r="C23" s="78"/>
      <c r="D23" s="80"/>
      <c r="E23" s="81"/>
      <c r="F23" s="82"/>
      <c r="G23" s="81"/>
      <c r="H23" s="78"/>
      <c r="I23" s="82"/>
      <c r="J23" s="79"/>
    </row>
    <row r="24" spans="1:10">
      <c r="A24" s="78"/>
      <c r="B24" s="79" t="s">
        <v>36</v>
      </c>
      <c r="C24" s="78"/>
      <c r="D24" s="80"/>
      <c r="E24" s="81"/>
      <c r="F24" s="82"/>
      <c r="G24" s="81"/>
      <c r="H24" s="78"/>
      <c r="I24" s="82"/>
      <c r="J24" s="79"/>
    </row>
    <row r="25" spans="1:10">
      <c r="A25" s="78"/>
      <c r="B25" s="79" t="s">
        <v>47</v>
      </c>
      <c r="C25" s="78"/>
      <c r="D25" s="80"/>
      <c r="E25" s="81"/>
      <c r="F25" s="82"/>
      <c r="G25" s="81"/>
      <c r="H25" s="78"/>
      <c r="I25" s="82"/>
      <c r="J25" s="79"/>
    </row>
    <row r="26" spans="1:10" ht="14.85" customHeight="1">
      <c r="A26" s="78"/>
      <c r="B26" s="79" t="s">
        <v>41</v>
      </c>
      <c r="C26" s="78"/>
      <c r="D26" s="80"/>
      <c r="E26" s="81"/>
      <c r="F26" s="82"/>
      <c r="G26" s="81"/>
      <c r="H26" s="78"/>
      <c r="I26" s="82"/>
      <c r="J26" s="79"/>
    </row>
    <row r="27" spans="1:10">
      <c r="A27" s="78"/>
      <c r="B27" s="79" t="s">
        <v>34</v>
      </c>
      <c r="C27" s="78"/>
      <c r="D27" s="80"/>
      <c r="E27" s="81"/>
      <c r="F27" s="82"/>
      <c r="G27" s="81"/>
      <c r="H27" s="78"/>
      <c r="I27" s="82"/>
      <c r="J27" s="79"/>
    </row>
    <row r="28" spans="1:10">
      <c r="A28" s="78"/>
      <c r="B28" s="79"/>
      <c r="C28" s="78"/>
      <c r="D28" s="80"/>
      <c r="E28" s="81"/>
      <c r="F28" s="82"/>
      <c r="G28" s="81"/>
      <c r="H28" s="78"/>
      <c r="I28" s="82"/>
      <c r="J28" s="79"/>
    </row>
    <row r="29" spans="1:10" ht="63" customHeight="1">
      <c r="A29" s="78"/>
      <c r="B29" s="105" t="s">
        <v>46</v>
      </c>
      <c r="C29" s="105"/>
      <c r="D29" s="105"/>
      <c r="E29" s="105"/>
      <c r="F29" s="105"/>
      <c r="G29" s="105"/>
      <c r="H29" s="105"/>
      <c r="I29" s="105"/>
      <c r="J29" s="105"/>
    </row>
    <row r="30" spans="1:10">
      <c r="B30" s="104"/>
      <c r="C30" s="104"/>
      <c r="D30" s="104"/>
      <c r="E30" s="104"/>
      <c r="F30" s="104"/>
      <c r="G30" s="104"/>
      <c r="H30" s="104"/>
      <c r="I30" s="104"/>
      <c r="J30" s="104"/>
    </row>
  </sheetData>
  <mergeCells count="6">
    <mergeCell ref="A22:D22"/>
    <mergeCell ref="B2:I2"/>
    <mergeCell ref="B3:I3"/>
    <mergeCell ref="B4:I4"/>
    <mergeCell ref="B30:J30"/>
    <mergeCell ref="B29:J29"/>
  </mergeCells>
  <pageMargins left="0.59055118110236227" right="0.59055118110236227" top="0.78740157480314965" bottom="0.39370078740157483" header="0.51181102362204722" footer="0.78740157480314965"/>
  <pageSetup paperSize="9" scale="88" fitToHeight="0" orientation="landscape" horizontalDpi="300" verticalDpi="300" r:id="rId1"/>
  <headerFooter>
    <oddHeader>&amp;R&amp;"-,Pogrubiony"Załącznik nr 2.4 do Zapytania oferowego</oddHeader>
    <oddFooter>&amp;C&amp;"Times New Roman,Normalny"&amp;12&amp;KffffffStrona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AMJ31"/>
  <sheetViews>
    <sheetView zoomScale="90" zoomScaleNormal="90" workbookViewId="0">
      <selection activeCell="J30" sqref="J30"/>
    </sheetView>
  </sheetViews>
  <sheetFormatPr defaultColWidth="2.25" defaultRowHeight="14.25"/>
  <cols>
    <col min="1" max="1" width="3.25" style="2" customWidth="1"/>
    <col min="2" max="2" width="37.25" style="3" customWidth="1"/>
    <col min="3" max="3" width="13.5" style="2" customWidth="1"/>
    <col min="4" max="4" width="8" style="4" customWidth="1"/>
    <col min="5" max="5" width="7.875" style="5" customWidth="1"/>
    <col min="6" max="6" width="9.125" style="6" customWidth="1"/>
    <col min="7" max="7" width="7.5" style="5" customWidth="1"/>
    <col min="8" max="8" width="3.25" style="2" customWidth="1"/>
    <col min="9" max="9" width="9.125" style="6" customWidth="1"/>
    <col min="10" max="10" width="26" style="3" customWidth="1"/>
    <col min="11" max="1006" width="2.25" style="3"/>
    <col min="1007" max="1008" width="2.375" customWidth="1"/>
  </cols>
  <sheetData>
    <row r="3" spans="1:1024" ht="15">
      <c r="B3" s="7" t="s">
        <v>0</v>
      </c>
      <c r="C3" s="8"/>
      <c r="D3" s="9"/>
      <c r="E3" s="10"/>
      <c r="F3" s="11"/>
      <c r="G3" s="10"/>
      <c r="H3" s="8"/>
      <c r="I3" s="11"/>
    </row>
    <row r="5" spans="1:1024" s="1" customFormat="1" ht="103.5" customHeight="1">
      <c r="A5" s="12" t="s">
        <v>1</v>
      </c>
      <c r="B5" s="12" t="s">
        <v>2</v>
      </c>
      <c r="C5" s="12" t="s">
        <v>3</v>
      </c>
      <c r="D5" s="13" t="s">
        <v>4</v>
      </c>
      <c r="E5" s="14" t="s">
        <v>5</v>
      </c>
      <c r="F5" s="15" t="s">
        <v>6</v>
      </c>
      <c r="G5" s="14" t="s">
        <v>7</v>
      </c>
      <c r="H5" s="12" t="s">
        <v>8</v>
      </c>
      <c r="I5" s="15" t="s">
        <v>9</v>
      </c>
      <c r="J5" s="12" t="s">
        <v>10</v>
      </c>
      <c r="ALT5"/>
      <c r="ALU5"/>
      <c r="ALV5"/>
      <c r="ALW5"/>
      <c r="ALX5"/>
      <c r="ALY5"/>
      <c r="ALZ5"/>
      <c r="AMA5"/>
      <c r="AMB5"/>
      <c r="AMC5"/>
      <c r="AMD5"/>
      <c r="AME5"/>
      <c r="AMF5"/>
      <c r="AMG5"/>
      <c r="AMH5"/>
      <c r="AMI5"/>
      <c r="AMJ5"/>
    </row>
    <row r="6" spans="1:1024" ht="15">
      <c r="A6" s="16">
        <v>1</v>
      </c>
      <c r="B6" s="16">
        <v>2</v>
      </c>
      <c r="C6" s="16">
        <v>3</v>
      </c>
      <c r="D6" s="16">
        <v>4</v>
      </c>
      <c r="E6" s="16">
        <v>5</v>
      </c>
      <c r="F6" s="17">
        <v>6</v>
      </c>
      <c r="G6" s="16">
        <v>7</v>
      </c>
      <c r="H6" s="18">
        <v>8</v>
      </c>
      <c r="I6" s="19">
        <v>9</v>
      </c>
      <c r="J6" s="16">
        <v>10</v>
      </c>
    </row>
    <row r="7" spans="1:1024" ht="265.5">
      <c r="A7" s="20">
        <v>1</v>
      </c>
      <c r="B7" s="21" t="s">
        <v>11</v>
      </c>
      <c r="C7" s="22" t="s">
        <v>12</v>
      </c>
      <c r="D7" s="23">
        <v>3000</v>
      </c>
      <c r="E7" s="24"/>
      <c r="F7" s="25">
        <f t="shared" ref="F7:F20" si="0">D7*E7</f>
        <v>0</v>
      </c>
      <c r="G7" s="26">
        <f t="shared" ref="G7:G20" si="1">E7*H7+E7</f>
        <v>0</v>
      </c>
      <c r="H7" s="27">
        <v>0.08</v>
      </c>
      <c r="I7" s="25">
        <f t="shared" ref="I7:I20" si="2">F7*H7+F7</f>
        <v>0</v>
      </c>
      <c r="J7" s="28"/>
    </row>
    <row r="8" spans="1:1024" ht="140.25">
      <c r="A8" s="20">
        <v>2</v>
      </c>
      <c r="B8" s="29" t="s">
        <v>13</v>
      </c>
      <c r="C8" s="30" t="s">
        <v>12</v>
      </c>
      <c r="D8" s="30">
        <v>3500</v>
      </c>
      <c r="E8" s="31"/>
      <c r="F8" s="25">
        <f t="shared" si="0"/>
        <v>0</v>
      </c>
      <c r="G8" s="26">
        <f t="shared" si="1"/>
        <v>0</v>
      </c>
      <c r="H8" s="27">
        <v>0.08</v>
      </c>
      <c r="I8" s="25">
        <f t="shared" si="2"/>
        <v>0</v>
      </c>
      <c r="J8" s="32"/>
    </row>
    <row r="9" spans="1:1024" ht="102">
      <c r="A9" s="20">
        <v>3</v>
      </c>
      <c r="B9" s="33" t="s">
        <v>14</v>
      </c>
      <c r="C9" s="28" t="s">
        <v>15</v>
      </c>
      <c r="D9" s="23">
        <v>12</v>
      </c>
      <c r="E9" s="31"/>
      <c r="F9" s="25">
        <f t="shared" si="0"/>
        <v>0</v>
      </c>
      <c r="G9" s="26">
        <f t="shared" si="1"/>
        <v>0</v>
      </c>
      <c r="H9" s="27">
        <v>0.08</v>
      </c>
      <c r="I9" s="25">
        <f t="shared" si="2"/>
        <v>0</v>
      </c>
      <c r="J9" s="33"/>
      <c r="K9" s="34"/>
      <c r="L9" s="34"/>
    </row>
    <row r="10" spans="1:1024" ht="63.75">
      <c r="A10" s="20">
        <v>4</v>
      </c>
      <c r="B10" s="33" t="s">
        <v>16</v>
      </c>
      <c r="C10" s="35" t="s">
        <v>17</v>
      </c>
      <c r="D10" s="23">
        <v>20</v>
      </c>
      <c r="E10" s="24"/>
      <c r="F10" s="25">
        <f t="shared" si="0"/>
        <v>0</v>
      </c>
      <c r="G10" s="26">
        <f t="shared" si="1"/>
        <v>0</v>
      </c>
      <c r="H10" s="27">
        <v>0.08</v>
      </c>
      <c r="I10" s="25">
        <f t="shared" si="2"/>
        <v>0</v>
      </c>
      <c r="J10" s="28"/>
    </row>
    <row r="11" spans="1:1024" ht="102">
      <c r="A11" s="20">
        <v>5</v>
      </c>
      <c r="B11" s="33" t="s">
        <v>18</v>
      </c>
      <c r="C11" s="35" t="s">
        <v>19</v>
      </c>
      <c r="D11" s="23">
        <v>60</v>
      </c>
      <c r="E11" s="24"/>
      <c r="F11" s="25">
        <f t="shared" si="0"/>
        <v>0</v>
      </c>
      <c r="G11" s="26">
        <f t="shared" si="1"/>
        <v>0</v>
      </c>
      <c r="H11" s="27">
        <v>0.08</v>
      </c>
      <c r="I11" s="25">
        <f t="shared" si="2"/>
        <v>0</v>
      </c>
      <c r="J11" s="28"/>
    </row>
    <row r="12" spans="1:1024" ht="102">
      <c r="A12" s="20">
        <v>6</v>
      </c>
      <c r="B12" s="33" t="s">
        <v>20</v>
      </c>
      <c r="C12" s="35" t="s">
        <v>19</v>
      </c>
      <c r="D12" s="23">
        <v>50</v>
      </c>
      <c r="E12" s="24"/>
      <c r="F12" s="25">
        <f t="shared" si="0"/>
        <v>0</v>
      </c>
      <c r="G12" s="26">
        <f t="shared" si="1"/>
        <v>0</v>
      </c>
      <c r="H12" s="27">
        <v>0.08</v>
      </c>
      <c r="I12" s="25">
        <f t="shared" si="2"/>
        <v>0</v>
      </c>
      <c r="J12" s="28"/>
    </row>
    <row r="13" spans="1:1024" ht="102">
      <c r="A13" s="20">
        <v>7</v>
      </c>
      <c r="B13" s="33" t="s">
        <v>21</v>
      </c>
      <c r="C13" s="35" t="s">
        <v>19</v>
      </c>
      <c r="D13" s="23">
        <v>15</v>
      </c>
      <c r="E13" s="24"/>
      <c r="F13" s="25">
        <f t="shared" si="0"/>
        <v>0</v>
      </c>
      <c r="G13" s="26">
        <f t="shared" si="1"/>
        <v>0</v>
      </c>
      <c r="H13" s="27">
        <v>0.08</v>
      </c>
      <c r="I13" s="25">
        <f t="shared" si="2"/>
        <v>0</v>
      </c>
      <c r="J13" s="28"/>
    </row>
    <row r="14" spans="1:1024" ht="114.75">
      <c r="A14" s="20">
        <v>8</v>
      </c>
      <c r="B14" s="33" t="s">
        <v>22</v>
      </c>
      <c r="C14" s="28" t="s">
        <v>23</v>
      </c>
      <c r="D14" s="23">
        <v>16</v>
      </c>
      <c r="E14" s="24"/>
      <c r="F14" s="25">
        <f t="shared" si="0"/>
        <v>0</v>
      </c>
      <c r="G14" s="26">
        <f t="shared" si="1"/>
        <v>0</v>
      </c>
      <c r="H14" s="27">
        <v>0.08</v>
      </c>
      <c r="I14" s="25">
        <f t="shared" si="2"/>
        <v>0</v>
      </c>
      <c r="J14" s="28"/>
    </row>
    <row r="15" spans="1:1024" ht="89.25">
      <c r="A15" s="20">
        <v>9</v>
      </c>
      <c r="B15" s="33" t="s">
        <v>24</v>
      </c>
      <c r="C15" s="22" t="s">
        <v>25</v>
      </c>
      <c r="D15" s="23">
        <v>15</v>
      </c>
      <c r="E15" s="31"/>
      <c r="F15" s="25">
        <f t="shared" si="0"/>
        <v>0</v>
      </c>
      <c r="G15" s="26">
        <f t="shared" si="1"/>
        <v>0</v>
      </c>
      <c r="H15" s="27">
        <v>0.08</v>
      </c>
      <c r="I15" s="25">
        <f t="shared" si="2"/>
        <v>0</v>
      </c>
      <c r="J15" s="33"/>
    </row>
    <row r="16" spans="1:1024" ht="89.25">
      <c r="A16" s="20">
        <v>10</v>
      </c>
      <c r="B16" s="33" t="s">
        <v>26</v>
      </c>
      <c r="C16" s="22" t="s">
        <v>12</v>
      </c>
      <c r="D16" s="23">
        <v>50</v>
      </c>
      <c r="E16" s="31"/>
      <c r="F16" s="25">
        <f t="shared" si="0"/>
        <v>0</v>
      </c>
      <c r="G16" s="26">
        <f t="shared" si="1"/>
        <v>0</v>
      </c>
      <c r="H16" s="27">
        <v>0.08</v>
      </c>
      <c r="I16" s="25">
        <f t="shared" si="2"/>
        <v>0</v>
      </c>
      <c r="J16" s="33"/>
    </row>
    <row r="17" spans="1:10" ht="89.25">
      <c r="A17" s="20">
        <v>11</v>
      </c>
      <c r="B17" s="33" t="s">
        <v>27</v>
      </c>
      <c r="C17" s="35" t="s">
        <v>12</v>
      </c>
      <c r="D17" s="23">
        <v>20</v>
      </c>
      <c r="E17" s="36"/>
      <c r="F17" s="25">
        <f t="shared" si="0"/>
        <v>0</v>
      </c>
      <c r="G17" s="26">
        <f t="shared" si="1"/>
        <v>0</v>
      </c>
      <c r="H17" s="27">
        <v>0.08</v>
      </c>
      <c r="I17" s="25">
        <f t="shared" si="2"/>
        <v>0</v>
      </c>
      <c r="J17" s="33"/>
    </row>
    <row r="18" spans="1:10" ht="178.5">
      <c r="A18" s="20">
        <v>12</v>
      </c>
      <c r="B18" s="33" t="s">
        <v>28</v>
      </c>
      <c r="C18" s="35" t="s">
        <v>29</v>
      </c>
      <c r="D18" s="23">
        <v>200</v>
      </c>
      <c r="E18" s="24"/>
      <c r="F18" s="25">
        <f t="shared" si="0"/>
        <v>0</v>
      </c>
      <c r="G18" s="26">
        <f t="shared" si="1"/>
        <v>0</v>
      </c>
      <c r="H18" s="27">
        <v>0.08</v>
      </c>
      <c r="I18" s="25">
        <f t="shared" si="2"/>
        <v>0</v>
      </c>
      <c r="J18" s="28"/>
    </row>
    <row r="19" spans="1:10" ht="76.5">
      <c r="A19" s="20">
        <v>13</v>
      </c>
      <c r="B19" s="33" t="s">
        <v>30</v>
      </c>
      <c r="C19" s="35" t="s">
        <v>31</v>
      </c>
      <c r="D19" s="23">
        <v>60</v>
      </c>
      <c r="E19" s="31"/>
      <c r="F19" s="25">
        <f t="shared" si="0"/>
        <v>0</v>
      </c>
      <c r="G19" s="26">
        <f t="shared" si="1"/>
        <v>0</v>
      </c>
      <c r="H19" s="27">
        <v>0.08</v>
      </c>
      <c r="I19" s="25">
        <f t="shared" si="2"/>
        <v>0</v>
      </c>
      <c r="J19" s="30"/>
    </row>
    <row r="20" spans="1:10" ht="153">
      <c r="A20" s="20">
        <v>14</v>
      </c>
      <c r="B20" s="33" t="s">
        <v>32</v>
      </c>
      <c r="C20" s="35" t="s">
        <v>19</v>
      </c>
      <c r="D20" s="23">
        <v>80</v>
      </c>
      <c r="E20" s="26"/>
      <c r="F20" s="25">
        <f t="shared" si="0"/>
        <v>0</v>
      </c>
      <c r="G20" s="26">
        <f t="shared" si="1"/>
        <v>0</v>
      </c>
      <c r="H20" s="27">
        <v>0.08</v>
      </c>
      <c r="I20" s="25">
        <f t="shared" si="2"/>
        <v>0</v>
      </c>
      <c r="J20" s="28"/>
    </row>
    <row r="21" spans="1:10" ht="15">
      <c r="A21" s="106" t="s">
        <v>33</v>
      </c>
      <c r="B21" s="106"/>
      <c r="C21" s="106"/>
      <c r="D21" s="106"/>
      <c r="E21" s="37"/>
      <c r="F21" s="38">
        <f>SUM(F7:F20)</f>
        <v>0</v>
      </c>
      <c r="G21" s="39" t="s">
        <v>34</v>
      </c>
      <c r="H21" s="40"/>
      <c r="I21" s="41">
        <f>SUM(I7:I20)</f>
        <v>0</v>
      </c>
      <c r="J21" s="42"/>
    </row>
    <row r="22" spans="1:10">
      <c r="B22" s="43" t="s">
        <v>35</v>
      </c>
    </row>
    <row r="23" spans="1:10">
      <c r="B23" s="43" t="s">
        <v>36</v>
      </c>
    </row>
    <row r="24" spans="1:10">
      <c r="B24" s="3" t="s">
        <v>37</v>
      </c>
    </row>
    <row r="25" spans="1:10" ht="14.85" customHeight="1">
      <c r="B25" s="3" t="s">
        <v>38</v>
      </c>
    </row>
    <row r="26" spans="1:10">
      <c r="B26" s="3" t="s">
        <v>34</v>
      </c>
    </row>
    <row r="27" spans="1:10" ht="13.9" customHeight="1">
      <c r="B27" s="107" t="s">
        <v>39</v>
      </c>
      <c r="C27" s="107"/>
      <c r="D27" s="107"/>
      <c r="E27" s="107"/>
      <c r="F27" s="107"/>
      <c r="G27" s="107"/>
      <c r="H27" s="107"/>
      <c r="I27" s="107"/>
    </row>
    <row r="28" spans="1:10">
      <c r="B28" s="107"/>
      <c r="C28" s="107"/>
      <c r="D28" s="107"/>
      <c r="E28" s="107"/>
      <c r="F28" s="107"/>
      <c r="G28" s="107"/>
      <c r="H28" s="107"/>
      <c r="I28" s="107"/>
    </row>
    <row r="29" spans="1:10">
      <c r="B29" s="107"/>
      <c r="C29" s="107"/>
      <c r="D29" s="107"/>
      <c r="E29" s="107"/>
      <c r="F29" s="107"/>
      <c r="G29" s="107"/>
      <c r="H29" s="107"/>
      <c r="I29" s="107"/>
    </row>
    <row r="30" spans="1:10" ht="32.25" customHeight="1">
      <c r="B30" s="107"/>
      <c r="C30" s="107"/>
      <c r="D30" s="107"/>
      <c r="E30" s="107"/>
      <c r="F30" s="107"/>
      <c r="G30" s="107"/>
      <c r="H30" s="107"/>
      <c r="I30" s="107"/>
    </row>
    <row r="31" spans="1:10" ht="77.849999999999994" customHeight="1">
      <c r="B31" s="107"/>
      <c r="C31" s="107"/>
      <c r="D31" s="107"/>
      <c r="E31" s="107"/>
      <c r="F31" s="107"/>
      <c r="G31" s="107"/>
      <c r="H31" s="107"/>
      <c r="I31" s="107"/>
    </row>
  </sheetData>
  <mergeCells count="2">
    <mergeCell ref="A21:D21"/>
    <mergeCell ref="B27:I31"/>
  </mergeCells>
  <printOptions horizontalCentered="1"/>
  <pageMargins left="0.23611111111111099" right="0.23611111111111099" top="0.31527777777777799" bottom="0.74791666666666701" header="0.51180555555555496" footer="0.51180555555555496"/>
  <pageSetup paperSize="9" fitToHeight="0" pageOrder="overThenDown" orientation="landscape" horizontalDpi="300" verticalDpi="300"/>
  <rowBreaks count="3" manualBreakCount="3">
    <brk id="7" max="16383" man="1"/>
    <brk id="11" max="16383" man="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MF13"/>
  <sheetViews>
    <sheetView tabSelected="1" topLeftCell="A8" zoomScale="70" zoomScaleNormal="70" workbookViewId="0">
      <selection sqref="A1:J13"/>
    </sheetView>
  </sheetViews>
  <sheetFormatPr defaultColWidth="2.25" defaultRowHeight="12.75"/>
  <cols>
    <col min="1" max="1" width="3.25" style="50" customWidth="1"/>
    <col min="2" max="2" width="45.25" style="50" customWidth="1"/>
    <col min="3" max="3" width="10.875" style="50" customWidth="1"/>
    <col min="4" max="4" width="8.25" style="50" customWidth="1"/>
    <col min="5" max="5" width="9.875" style="50" customWidth="1"/>
    <col min="6" max="6" width="11.125" style="65" customWidth="1"/>
    <col min="7" max="7" width="9.125" style="50" customWidth="1"/>
    <col min="8" max="8" width="7.875" style="50" customWidth="1"/>
    <col min="9" max="9" width="13.25" style="65" customWidth="1"/>
    <col min="10" max="10" width="20.375" style="50" customWidth="1"/>
    <col min="11" max="1020" width="2.25" style="50"/>
    <col min="1021" max="1024" width="2.375" style="59" customWidth="1"/>
    <col min="1025" max="16384" width="2.25" style="59"/>
  </cols>
  <sheetData>
    <row r="2" spans="1:10">
      <c r="B2" s="104" t="s">
        <v>43</v>
      </c>
      <c r="C2" s="104"/>
      <c r="D2" s="104"/>
      <c r="E2" s="104"/>
      <c r="F2" s="104"/>
      <c r="G2" s="104"/>
      <c r="H2" s="104"/>
      <c r="I2" s="104"/>
      <c r="J2" s="74"/>
    </row>
    <row r="3" spans="1:10">
      <c r="B3" s="104" t="s">
        <v>44</v>
      </c>
      <c r="C3" s="104"/>
      <c r="D3" s="104"/>
      <c r="E3" s="104"/>
      <c r="F3" s="104"/>
      <c r="G3" s="104"/>
      <c r="H3" s="104"/>
      <c r="I3" s="104"/>
      <c r="J3" s="75" t="s">
        <v>45</v>
      </c>
    </row>
    <row r="4" spans="1:10" ht="15">
      <c r="A4" s="55"/>
      <c r="B4" s="104" t="s">
        <v>64</v>
      </c>
      <c r="C4" s="104"/>
      <c r="D4" s="104"/>
      <c r="E4" s="104"/>
      <c r="F4" s="104"/>
      <c r="G4" s="104"/>
      <c r="H4" s="104"/>
      <c r="I4" s="104"/>
      <c r="J4" s="73"/>
    </row>
    <row r="5" spans="1:10">
      <c r="A5" s="55"/>
      <c r="C5" s="55"/>
      <c r="D5" s="56"/>
      <c r="E5" s="57"/>
      <c r="F5" s="58"/>
      <c r="G5" s="57"/>
      <c r="H5" s="55"/>
      <c r="I5" s="58"/>
    </row>
    <row r="6" spans="1:10" ht="63.75">
      <c r="A6" s="44" t="s">
        <v>1</v>
      </c>
      <c r="B6" s="44" t="s">
        <v>2</v>
      </c>
      <c r="C6" s="44" t="s">
        <v>3</v>
      </c>
      <c r="D6" s="45" t="s">
        <v>4</v>
      </c>
      <c r="E6" s="46" t="s">
        <v>5</v>
      </c>
      <c r="F6" s="47" t="s">
        <v>6</v>
      </c>
      <c r="G6" s="46" t="s">
        <v>7</v>
      </c>
      <c r="H6" s="44" t="s">
        <v>8</v>
      </c>
      <c r="I6" s="47" t="s">
        <v>9</v>
      </c>
      <c r="J6" s="44" t="s">
        <v>10</v>
      </c>
    </row>
    <row r="7" spans="1:10">
      <c r="A7" s="64">
        <v>1</v>
      </c>
      <c r="B7" s="64">
        <v>2</v>
      </c>
      <c r="C7" s="64">
        <v>3</v>
      </c>
      <c r="D7" s="64">
        <v>4</v>
      </c>
      <c r="E7" s="64">
        <v>5</v>
      </c>
      <c r="F7" s="64">
        <v>6</v>
      </c>
      <c r="G7" s="64">
        <v>7</v>
      </c>
      <c r="H7" s="64">
        <v>8</v>
      </c>
      <c r="I7" s="64">
        <v>9</v>
      </c>
      <c r="J7" s="64">
        <v>10</v>
      </c>
    </row>
    <row r="8" spans="1:10" ht="357">
      <c r="A8" s="48">
        <v>1</v>
      </c>
      <c r="B8" s="69" t="s">
        <v>42</v>
      </c>
      <c r="C8" s="70" t="s">
        <v>40</v>
      </c>
      <c r="D8" s="71">
        <v>100</v>
      </c>
      <c r="E8" s="72"/>
      <c r="F8" s="62">
        <f>D8*E8</f>
        <v>0</v>
      </c>
      <c r="G8" s="49">
        <f>E8*1.08</f>
        <v>0</v>
      </c>
      <c r="H8" s="63">
        <v>0.08</v>
      </c>
      <c r="I8" s="62">
        <f>((E8*1.08)*D8)</f>
        <v>0</v>
      </c>
      <c r="J8" s="51"/>
    </row>
    <row r="9" spans="1:10">
      <c r="A9" s="109" t="s">
        <v>63</v>
      </c>
      <c r="B9" s="109"/>
      <c r="C9" s="109"/>
      <c r="D9" s="109"/>
      <c r="E9" s="52"/>
      <c r="F9" s="66">
        <f>SUM(F8)</f>
        <v>0</v>
      </c>
      <c r="G9" s="53" t="s">
        <v>65</v>
      </c>
      <c r="H9" s="54" t="s">
        <v>65</v>
      </c>
      <c r="I9" s="67">
        <f>SUM(I8)</f>
        <v>0</v>
      </c>
      <c r="J9" s="51"/>
    </row>
    <row r="10" spans="1:10">
      <c r="A10" s="68" t="s">
        <v>34</v>
      </c>
      <c r="B10" s="68"/>
      <c r="C10" s="68"/>
      <c r="D10" s="68"/>
      <c r="E10" s="68"/>
      <c r="F10" s="68"/>
      <c r="G10" s="68"/>
      <c r="H10" s="68"/>
    </row>
    <row r="11" spans="1:10" ht="16.350000000000001" customHeight="1">
      <c r="A11" s="68" t="s">
        <v>34</v>
      </c>
      <c r="B11" s="68"/>
      <c r="C11" s="68"/>
      <c r="D11" s="68"/>
      <c r="E11" s="68"/>
      <c r="F11" s="68"/>
      <c r="G11" s="68"/>
      <c r="H11" s="68"/>
    </row>
    <row r="13" spans="1:10" ht="63" customHeight="1">
      <c r="B13" s="108" t="s">
        <v>46</v>
      </c>
      <c r="C13" s="108"/>
      <c r="D13" s="108"/>
      <c r="E13" s="108"/>
      <c r="F13" s="108"/>
      <c r="G13" s="108"/>
      <c r="H13" s="108"/>
      <c r="I13" s="108"/>
      <c r="J13" s="108"/>
    </row>
  </sheetData>
  <mergeCells count="5">
    <mergeCell ref="B13:J13"/>
    <mergeCell ref="A9:D9"/>
    <mergeCell ref="B2:I2"/>
    <mergeCell ref="B3:I3"/>
    <mergeCell ref="B4:I4"/>
  </mergeCells>
  <pageMargins left="0.59055118110236227" right="0.59055118110236227" top="0.78740157480314965" bottom="0.39370078740157483" header="0.51181102362204722" footer="0.78740157480314965"/>
  <pageSetup paperSize="9" scale="86" fitToHeight="0" orientation="landscape" horizontalDpi="300" verticalDpi="300" r:id="rId1"/>
  <headerFooter>
    <oddHeader>&amp;R&amp;"-,Pogrubiony"Załącznik nr 2.5 do Zapytania ofertowego</oddHeader>
    <oddFooter>&amp;C&amp;"Times New Roman,Normalny"&amp;12&amp;KffffffStrona &amp;P</oddFooter>
  </headerFooter>
</worksheet>
</file>

<file path=docProps/app.xml><?xml version="1.0" encoding="utf-8"?>
<Properties xmlns="http://schemas.openxmlformats.org/officeDocument/2006/extended-properties" xmlns:vt="http://schemas.openxmlformats.org/officeDocument/2006/docPropsVTypes">
  <Template/>
  <TotalTime>1729</TotalTime>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Część 4</vt:lpstr>
      <vt:lpstr>Pakiet_1</vt:lpstr>
      <vt:lpstr>Część 5</vt:lpstr>
      <vt:lpstr>Pakiet_1!Excel_BuiltIn_Print_Area</vt:lpstr>
      <vt:lpstr>Pakiet_1!Obszar_wydruku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mrakowsk</dc:creator>
  <dc:description/>
  <cp:lastModifiedBy>Ewa Wieczorek</cp:lastModifiedBy>
  <cp:revision>249</cp:revision>
  <cp:lastPrinted>2024-03-19T10:23:26Z</cp:lastPrinted>
  <dcterms:created xsi:type="dcterms:W3CDTF">2018-10-01T12:58:29Z</dcterms:created>
  <dcterms:modified xsi:type="dcterms:W3CDTF">2024-03-19T10:23:29Z</dcterms:modified>
  <dc:language>pl-PL</dc:language>
</cp:coreProperties>
</file>