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Arkusz1!$B$1:$H$107</definedName>
  </definedNames>
  <calcPr calcId="152511"/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89" i="1"/>
  <c r="H88" i="1"/>
  <c r="H87" i="1"/>
  <c r="H86" i="1"/>
  <c r="H85" i="1"/>
  <c r="H84" i="1"/>
  <c r="H83" i="1"/>
  <c r="H82" i="1"/>
  <c r="H81" i="1"/>
  <c r="H80" i="1"/>
  <c r="H79" i="1"/>
  <c r="H78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102" i="1" l="1"/>
  <c r="H90" i="1"/>
  <c r="H74" i="1"/>
  <c r="H75" i="1" s="1"/>
  <c r="H53" i="1"/>
  <c r="H31" i="1"/>
  <c r="H13" i="1"/>
  <c r="H54" i="1" s="1"/>
  <c r="H103" i="1"/>
  <c r="H105" i="1" l="1"/>
  <c r="H106" i="1" l="1"/>
  <c r="H107" i="1" s="1"/>
</calcChain>
</file>

<file path=xl/sharedStrings.xml><?xml version="1.0" encoding="utf-8"?>
<sst xmlns="http://schemas.openxmlformats.org/spreadsheetml/2006/main" count="282" uniqueCount="182">
  <si>
    <t>Lp.</t>
  </si>
  <si>
    <t>Podstawa</t>
  </si>
  <si>
    <t>Opis</t>
  </si>
  <si>
    <t>Jedn.obm.</t>
  </si>
  <si>
    <t>Ilość</t>
  </si>
  <si>
    <t>Cena jedn.</t>
  </si>
  <si>
    <t>Wartość</t>
  </si>
  <si>
    <t>Instalacje elektryczne</t>
  </si>
  <si>
    <t>1.1</t>
  </si>
  <si>
    <t>Rozdzielnice elektryczne i wewnętrzne linie zasilające</t>
  </si>
  <si>
    <t>KNR 5-14 0101-06</t>
  </si>
  <si>
    <t>Montaż przyścienny rozdzielnic - rozdzielnica RG</t>
  </si>
  <si>
    <t>szt.</t>
  </si>
  <si>
    <t>Montaż przyścienny rozdzielnic - rozdzielnica RP</t>
  </si>
  <si>
    <t>KNNR 5 0602-02</t>
  </si>
  <si>
    <t>Montaż szyny uziemiającej GSU</t>
  </si>
  <si>
    <t>szt</t>
  </si>
  <si>
    <t>Montaż szyny uziemiającej MSU</t>
  </si>
  <si>
    <t>KNR AL-01 0402-02</t>
  </si>
  <si>
    <t>Montaż przycisku GPWP</t>
  </si>
  <si>
    <t>KNNR 5 0205-04</t>
  </si>
  <si>
    <t>Przewody kabelkowe o łącznym przekroju żył do 7.5 mm2 - przewody HDGs 4x1,5mm2</t>
  </si>
  <si>
    <t>m</t>
  </si>
  <si>
    <t>KNNR-W 9 1103-12 analogia</t>
  </si>
  <si>
    <t>Uszczellnianie przejść p.poż. ochronnych</t>
  </si>
  <si>
    <t>przepust.</t>
  </si>
  <si>
    <t>Razem dział: Rozdzielnice elektryczne i wewnętrzne linie zasilające</t>
  </si>
  <si>
    <t>1.2</t>
  </si>
  <si>
    <t xml:space="preserve">Instalacja oświetleniowa </t>
  </si>
  <si>
    <t>KNR-W 5-08 0502-08</t>
  </si>
  <si>
    <t>Przygotowanie podłoża pod oprawy oświetleniowe</t>
  </si>
  <si>
    <t>kpl.</t>
  </si>
  <si>
    <t>KNR-W 5-08 0512-01</t>
  </si>
  <si>
    <t>Montaż na gotowym podłożu opraw oświetleniowych - oprawa ozn. 1</t>
  </si>
  <si>
    <t>Montaż na gotowym podłożu opraw oświetleniowych - oprawa ozn. 2</t>
  </si>
  <si>
    <t>Montaż na gotowym podłożu opraw oświetleniowych - oprawa ozn. 4</t>
  </si>
  <si>
    <t>Montaż na gotowym podłożu opraw oświetleniowych - oprawa ozn. 5</t>
  </si>
  <si>
    <t>Montaż na gotowym podłożu opraw oświetleniowych - oprawa ozn. 8</t>
  </si>
  <si>
    <t>KNNR 5 0204-01</t>
  </si>
  <si>
    <t>Przewody wtynkowe o łącznym przekroju żył do 7.5 mm2 układane w tynku na podłożu betonowym HDHp-J 3x1,5mm2</t>
  </si>
  <si>
    <t>Przewody wtynkowe o łącznym przekroju żył do 7.5 mm2 układane w tynku na podłożu betonowym HDHp-J  4x1,5mm2</t>
  </si>
  <si>
    <t>KNNR 5 0301-03</t>
  </si>
  <si>
    <t>Przygotowanie podłoża pod osprzęt instalacyjny Krotność = 2</t>
  </si>
  <si>
    <t>KNNR 5 0302-06</t>
  </si>
  <si>
    <t>Puszki instalacyjne podtynkowe o śr.do 80 mm o 4 wylotach</t>
  </si>
  <si>
    <t>KNR 5-08 0307-02</t>
  </si>
  <si>
    <t>Montaż  łączników instalacyjnych - łącznik 1-bieg. IP20/IP44</t>
  </si>
  <si>
    <t>Montaż  łączników instalacyjnych - łącznik świecznikowe IP20</t>
  </si>
  <si>
    <t>KSNR 5 0203-01</t>
  </si>
  <si>
    <t>Montaż aparatów elektrycznych o masie do 2.5 kg - czujnik ruchu</t>
  </si>
  <si>
    <t>KNNR-W 9 1201-01</t>
  </si>
  <si>
    <t>Pomiar natężenia oświetlenia wnętrz bezpośrednio na stanowisku roboczym</t>
  </si>
  <si>
    <t>punkt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</si>
  <si>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</si>
  <si>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</si>
  <si>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</si>
  <si>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</si>
  <si>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</si>
  <si>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 xml:space="preserve">Razem dział: Instalacja oświetleniowa </t>
  </si>
  <si>
    <t>1.3</t>
  </si>
  <si>
    <t>Instalacja gniazd wtyczkowych i wypustów</t>
  </si>
  <si>
    <t>KNNR 5 0301-02</t>
  </si>
  <si>
    <t>Przygotowanie podłoża pod osprzęt instalacyjny mocowany przez przykręcenie do kołków plastykowych osadzonych w podłożu ceglanym [230V-podwojne IP44] Krotność = 2</t>
  </si>
  <si>
    <t>Przygotowanie podłoża pod osprzęt instalacyjny mocowany przez przykręcenie do kołków plastykowych osadzonych w podłożu ceglanym [230V-potrojne IP20] Krotność = 3</t>
  </si>
  <si>
    <t>Przygotowanie podłoża pod osprzęt instalacyjny mocowany przez przykręcenie do kołków plastykowych osadzonych w podłożu ceglanym [230V-podwójne IP20] Krotność = 2</t>
  </si>
  <si>
    <t>KNR 5-08 0302-01</t>
  </si>
  <si>
    <t>Montaż na gotowym podłożu puszek bakelitowych o śr. do 60mm</t>
  </si>
  <si>
    <t>KNR 5-08 0306-01</t>
  </si>
  <si>
    <t>Montaż na gotowym podłożu odgałęźników z tworzyw sztucznych natynkowo-wtynkowych do 2.5 mm2 przez przykręcenie z podłączeniem przewodów wtynkowych 2.5 mm2 (3 wyloty)</t>
  </si>
  <si>
    <t>KNNR 5 0308-05</t>
  </si>
  <si>
    <t>Gniazda instalacyjne wtyczkowe ze stykiem ochronnym 2-biegunowe o obciążalności do 16 A i przekroju przewodów do 2.5 mm2 - gniazda wtyczkowe podwójne IP20 Krotność = 2</t>
  </si>
  <si>
    <t>Gniazda instalacyjne wtyczkowe ze stykiem ochronnym 2-biegunowe o obciążalności do 16 A i przekroju przewodów do 2.5 mm2 - gniazda wtyczkowe potrójne  IP20 Krotność = 3</t>
  </si>
  <si>
    <t>Gniazda instalacyjne wtyczkowe ze stykiem ochronnym 2-biegunowe o obciążalności do 16 A i przekroju przewodów do 2.5 mm2 - gniazda wtyczkowe podwójne  IP44 Krotność = 2</t>
  </si>
  <si>
    <t>Przewody wtynkowe o łącznym przekroju żył do 7.5 mm2 układane w tynku na podłożu betonowym [HDHp-J 3x2,5mm2)</t>
  </si>
  <si>
    <t>Przewody wtynkowe o łącznym przekroju żył do 7.5 mm2 układane w tynku na podłożu betonowym [HDHp-J 5x4mm2)</t>
  </si>
  <si>
    <t>KNNR 5 1302-02</t>
  </si>
  <si>
    <t>Badanie linii kablowej nn - kabel 3-żyłowy</t>
  </si>
  <si>
    <t>odc.</t>
  </si>
  <si>
    <t>KNNR 5 1302-04</t>
  </si>
  <si>
    <t>Badanie linii kablowej nn - kabel 5-żyłowy</t>
  </si>
  <si>
    <t>KNNR 5 1303-01</t>
  </si>
  <si>
    <t>Pomiar rezystancji izolacji instalacji elektrycznej - obwód 1-fazowy (pomiar pierwszy)</t>
  </si>
  <si>
    <t>pomiar</t>
  </si>
  <si>
    <t>KNNR 5 1303-02</t>
  </si>
  <si>
    <t>Pomiar rezystancji izolacji instalacji elektrycznej - obwód 1-fazowy (każdy następny pomiar)</t>
  </si>
  <si>
    <t>KNNR 5 1303-03</t>
  </si>
  <si>
    <t>Pomiar rezystancji izolacji instalacji elektrycznej - obwód 3-fazowy (pomiar pierwszy)</t>
  </si>
  <si>
    <t>KNNR 5 1303-04</t>
  </si>
  <si>
    <t>Pomiar rezystancji izolacji instalacji elektrycznej - obwód 3-fazowy (każdy następny pomiar)</t>
  </si>
  <si>
    <t>KNR-W 4-03 1209-01</t>
  </si>
  <si>
    <t>Sprawdzenie samoczynnego wyłączenia zasilania - pierwsza próba działania wyłącznika różnicowoprądowego</t>
  </si>
  <si>
    <t>KNR-W 4-03 1209-02</t>
  </si>
  <si>
    <t>Sprawdzenie samoczynnego wyłączenia zasilania - następna próba działania wyłącznika różnicowoprądowego</t>
  </si>
  <si>
    <t>Razem dział: Instalacja gniazd wtyczkowych i wypustów</t>
  </si>
  <si>
    <t>Razem dział: Instalacje elektryczne</t>
  </si>
  <si>
    <t>Instalacje teletechniczne</t>
  </si>
  <si>
    <t>2.1</t>
  </si>
  <si>
    <t>Instalacja RTV/SAT</t>
  </si>
  <si>
    <t>Przygotowanie podłoża pod osprzęt instalacyjny mocowany przez przykręcenie do kołków plastykowych osadzonych w podłożu betonowym</t>
  </si>
  <si>
    <t>KNNR 5 0302-04</t>
  </si>
  <si>
    <t>Puszki instalacyjne podtynkowe o śr.do 80 mm o 2 wylotach</t>
  </si>
  <si>
    <t>KNR AT-14 0107-01 analogia</t>
  </si>
  <si>
    <t>Montaż gniazd RTV+SAT</t>
  </si>
  <si>
    <t>KSNR 5 0203-01 analogia</t>
  </si>
  <si>
    <t>Montaż aparatów elektrycznych o masie do 2.5 kg - multiswitch 504</t>
  </si>
  <si>
    <t>Montaż aparatów elektrycznych o masie do 2.5 kg - wzmacniacz rtv</t>
  </si>
  <si>
    <t>Montaż aparatów elektrycznych o masie do 2.5 kg - ogranicznik przepieć</t>
  </si>
  <si>
    <t>Montaż aparatów elektrycznych o masie do 2.5 kg - antena TV DVB-T</t>
  </si>
  <si>
    <t>Montaż aparatów elektrycznych o masie do 2.5 kg - antena TV DAB</t>
  </si>
  <si>
    <t>Montaż aparatów elektrycznych o masie do 2.5 kg - antena radiowa UKF</t>
  </si>
  <si>
    <t>Montaż aparatów elektrycznych o masie do 2.5 kg - konwerter</t>
  </si>
  <si>
    <t>Montaż aparatów elektrycznych o masie do 2.5 kg - czasza 110cm z konstrukcją</t>
  </si>
  <si>
    <t>KNR AT-15 0104-02</t>
  </si>
  <si>
    <t>Układanie peszla/rurek podtynkowych o średnicy do 16 mm</t>
  </si>
  <si>
    <t>Przewody kabelkowe o łącznym przekroju żył do 7.5 mm2 - przewód ANtenowy</t>
  </si>
  <si>
    <t>Przewody kabelkowe o łącznym przekroju żył do 7.5 mm2 - przewód Antenowy</t>
  </si>
  <si>
    <t>KNR AT-10 0117-01</t>
  </si>
  <si>
    <t>Wykonanie pomiarów torów transmisyjnych - łącze miedziane</t>
  </si>
  <si>
    <t>KNR AL-01 0603-03 analogia</t>
  </si>
  <si>
    <t>Uruchomienie i pomiary linii</t>
  </si>
  <si>
    <t>lin.</t>
  </si>
  <si>
    <t>KNR AL-01 0604-01 analogia</t>
  </si>
  <si>
    <t>Praca próbna i testowanie systemu</t>
  </si>
  <si>
    <t>Razem dział: Instalacja RTV/SAT</t>
  </si>
  <si>
    <t>Razem dział: Instalacje teletechniczne</t>
  </si>
  <si>
    <t>Instalacje Zewnętrzne</t>
  </si>
  <si>
    <t>3.1</t>
  </si>
  <si>
    <t>Instalacje zewnętrzne elektryczne (CPV 45310000-3)</t>
  </si>
  <si>
    <t>KNNR 5 0701-05</t>
  </si>
  <si>
    <t>Kopanie rowów dla kabli w sposób mechaniczny w gruncie kat. III-IV</t>
  </si>
  <si>
    <t>m3</t>
  </si>
  <si>
    <t>KNNR 5 0706-01</t>
  </si>
  <si>
    <t>Nasypanie warstwy piasku na dnie rowu kablowego o szerokości do 0,4 m</t>
  </si>
  <si>
    <t>KNNR 5 0705-01</t>
  </si>
  <si>
    <t>Ułożenie rur osłonowych z PCW o śr.do 160 mmv - rura typu DVK75</t>
  </si>
  <si>
    <t>KNNR 5 0708-03</t>
  </si>
  <si>
    <t>Układanie kabli o masie do 12 kg/m w rowach kablowych mechanicznie metodą uciągu czołowego</t>
  </si>
  <si>
    <t>KNR 13-06 0210-04</t>
  </si>
  <si>
    <t>Obrobienie i podłączenie kabli o przekroju do 150 mm2 w rozdzielnicach i rozdzielniach</t>
  </si>
  <si>
    <t>KNR 2-25 0614-01</t>
  </si>
  <si>
    <t>Ręczne układanie folii na kablu - budowa</t>
  </si>
  <si>
    <t>KNNR 5 0702-05</t>
  </si>
  <si>
    <t>Zasypywanie rowów dla kabli wykonanych mechanicznie w gruncie kat. III-IV</t>
  </si>
  <si>
    <t>KNNR 5 1302-03</t>
  </si>
  <si>
    <t>Badanie linii kablowej nn - kabel 4-żyłowy</t>
  </si>
  <si>
    <t>KNR 4-03 1205-01</t>
  </si>
  <si>
    <t>Pierwszy pomiar uziemienia ochronnego lub roboczego</t>
  </si>
  <si>
    <t>pomiar.</t>
  </si>
  <si>
    <t>KNR-W 5-08 0901-04</t>
  </si>
  <si>
    <t>Pomiar rezystancji izolacji instalacji elektrycznych</t>
  </si>
  <si>
    <t>KNR-W 5-08 0902-01</t>
  </si>
  <si>
    <t>Sprawdzenie samoczynnego wyłączenia zasilania - pomiar impedancji pętli zwarciowej</t>
  </si>
  <si>
    <t>Razem dział: Instalacje zewnętrzne elektryczne (CPV 45310000-3)</t>
  </si>
  <si>
    <t>3.2</t>
  </si>
  <si>
    <t>Instalacja uziemiająca i odgromowa</t>
  </si>
  <si>
    <t>KNR 5-08 0611-05</t>
  </si>
  <si>
    <t>Montaż uziomu powierzchniowego w wykopie o głębokości do 0.8 m w gruncie kat.III</t>
  </si>
  <si>
    <t>KNR 5-08 0604-01</t>
  </si>
  <si>
    <t>Montaż zwodów poziomych nienaprężanych z pręta o śr. do 10 mm</t>
  </si>
  <si>
    <t>KNR 5-08 0607-04</t>
  </si>
  <si>
    <t>Montaż przewodów odprowadzających instalacji odgromowej - pręt o śr. do 10 mm</t>
  </si>
  <si>
    <t>KNR 5-08 0619-06</t>
  </si>
  <si>
    <t>Montaż złączy kontrolnych z połączeniem drut-płaskownik w instalacji uziemiającej i odgromowej</t>
  </si>
  <si>
    <t>KNR 5-08 0617-05</t>
  </si>
  <si>
    <t>Łączenie przewodów uziemiających przez spawanie na ścianie - bednarka 120 mm2</t>
  </si>
  <si>
    <t>KNR 5-08 0618-01</t>
  </si>
  <si>
    <t>Łączenie pręta o śr. do 10 mm na dachu za pomocą złączy skręcanych uniwersalnych krzyżowych</t>
  </si>
  <si>
    <t>KNNR 5 1304-01</t>
  </si>
  <si>
    <t>Badania i pomiary instalacji uziemiającej (pierwszy pomiar)</t>
  </si>
  <si>
    <t>KNNR 5 1304-02</t>
  </si>
  <si>
    <t>Badania i pomiary instalacji uziemiającej (każdy następny pomiar)</t>
  </si>
  <si>
    <t>KNNR 5 1304-03</t>
  </si>
  <si>
    <t>Badania i pomiary instalacji piorunochronnej (pierwszy pomiar)</t>
  </si>
  <si>
    <t>KNNR 5 1304-04</t>
  </si>
  <si>
    <t>Badania i pomiary instalacji piorunochronnej (każdy następny pomiar)</t>
  </si>
  <si>
    <t>Razem dział: Instalacja uziemiająca i odgromowa</t>
  </si>
  <si>
    <t>Razem dział: Instalacje Zewnętrzne</t>
  </si>
  <si>
    <t>Razem netto</t>
  </si>
  <si>
    <t>Podatek VAT 8%</t>
  </si>
  <si>
    <t>Razem brutto</t>
  </si>
  <si>
    <t>INSTALACJE ELEKTRYCZNE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</si>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</sst>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/>
    </xf>
    <xf numFmtId="44" fontId="0" fillId="5" borderId="3" xfId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/>
    </xf>
    <xf numFmtId="44" fontId="2" fillId="5" borderId="6" xfId="1" applyFont="1" applyFill="1" applyBorder="1" applyAlignment="1">
      <alignment horizontal="center" vertical="center"/>
    </xf>
    <xf numFmtId="44" fontId="2" fillId="5" borderId="7" xfId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/>
    </xf>
    <xf numFmtId="44" fontId="2" fillId="5" borderId="0" xfId="1" applyFont="1" applyFill="1" applyBorder="1" applyAlignment="1">
      <alignment horizontal="center" vertical="center"/>
    </xf>
    <xf numFmtId="44" fontId="2" fillId="5" borderId="9" xfId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 wrapText="1"/>
    </xf>
    <xf numFmtId="0" fontId="2" fillId="5" borderId="11" xfId="0" applyFont="1" applyFill="1" applyBorder="1" applyAlignment="1">
      <alignment horizontal="center" vertical="center"/>
    </xf>
    <xf numFmtId="44" fontId="2" fillId="5" borderId="11" xfId="1" applyFont="1" applyFill="1" applyBorder="1" applyAlignment="1">
      <alignment horizontal="center" vertical="center"/>
    </xf>
    <xf numFmtId="44" fontId="2" fillId="5" borderId="1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colors>
    <mruColors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tabSelected="1" workbookViewId="0">
      <selection activeCell="B1" sqref="B1:H107"/>
    </sheetView>
  </sheetViews>
  <sheetFormatPr defaultRowHeight="15" x14ac:dyDescent="0.25"/>
  <cols>
    <col min="1" max="1" width="2.42578125" customWidth="1"/>
    <col min="2" max="2" width="8.28515625" style="5" customWidth="1"/>
    <col min="3" max="3" width="18.28515625" style="2" customWidth="1"/>
    <col min="4" max="4" width="84.7109375" style="3" customWidth="1"/>
    <col min="5" max="5" width="10.28515625" style="1" bestFit="1" customWidth="1"/>
    <col min="6" max="6" width="7.5703125" style="1" customWidth="1"/>
    <col min="7" max="7" width="13.42578125" style="4" bestFit="1" customWidth="1"/>
    <col min="8" max="8" width="18.42578125" style="4" bestFit="1" customWidth="1"/>
  </cols>
  <sheetData>
    <row r="1" spans="2:8" x14ac:dyDescent="0.25">
      <c r="F1" s="59" t="s">
        <v>181</v>
      </c>
      <c r="G1" s="59"/>
      <c r="H1" s="59"/>
    </row>
    <row r="2" spans="2:8" ht="18.75" x14ac:dyDescent="0.25">
      <c r="B2" s="55"/>
      <c r="C2" s="56"/>
      <c r="D2" s="57" t="s">
        <v>180</v>
      </c>
      <c r="E2" s="46"/>
      <c r="F2" s="46"/>
      <c r="G2" s="47"/>
      <c r="H2" s="48"/>
    </row>
    <row r="3" spans="2:8" ht="30" customHeight="1" x14ac:dyDescent="0.25">
      <c r="B3" s="6" t="s">
        <v>0</v>
      </c>
      <c r="C3" s="7" t="s">
        <v>1</v>
      </c>
      <c r="D3" s="8" t="s">
        <v>2</v>
      </c>
      <c r="E3" s="6" t="s">
        <v>3</v>
      </c>
      <c r="F3" s="6" t="s">
        <v>4</v>
      </c>
      <c r="G3" s="9" t="s">
        <v>5</v>
      </c>
      <c r="H3" s="9" t="s">
        <v>6</v>
      </c>
    </row>
    <row r="4" spans="2:8" ht="30" customHeight="1" x14ac:dyDescent="0.25">
      <c r="B4" s="44">
        <v>1</v>
      </c>
      <c r="C4" s="45"/>
      <c r="D4" s="53" t="s">
        <v>7</v>
      </c>
      <c r="E4" s="46"/>
      <c r="F4" s="46"/>
      <c r="G4" s="47"/>
      <c r="H4" s="48"/>
    </row>
    <row r="5" spans="2:8" ht="30" customHeight="1" x14ac:dyDescent="0.25">
      <c r="B5" s="49" t="s">
        <v>8</v>
      </c>
      <c r="C5" s="50"/>
      <c r="D5" s="58" t="s">
        <v>9</v>
      </c>
      <c r="E5" s="44"/>
      <c r="F5" s="44"/>
      <c r="G5" s="52"/>
      <c r="H5" s="52"/>
    </row>
    <row r="6" spans="2:8" ht="30" customHeight="1" x14ac:dyDescent="0.25">
      <c r="B6" s="44">
        <v>1</v>
      </c>
      <c r="C6" s="50" t="s">
        <v>10</v>
      </c>
      <c r="D6" s="51" t="s">
        <v>11</v>
      </c>
      <c r="E6" s="44" t="s">
        <v>12</v>
      </c>
      <c r="F6" s="44">
        <v>1</v>
      </c>
      <c r="G6" s="52">
        <v>0</v>
      </c>
      <c r="H6" s="52">
        <f>F6*G6</f>
        <v>0</v>
      </c>
    </row>
    <row r="7" spans="2:8" ht="30" customHeight="1" x14ac:dyDescent="0.25">
      <c r="B7" s="44">
        <v>2</v>
      </c>
      <c r="C7" s="50" t="s">
        <v>10</v>
      </c>
      <c r="D7" s="51" t="s">
        <v>13</v>
      </c>
      <c r="E7" s="44" t="s">
        <v>12</v>
      </c>
      <c r="F7" s="44">
        <v>1</v>
      </c>
      <c r="G7" s="52">
        <v>0</v>
      </c>
      <c r="H7" s="52">
        <f t="shared" ref="H7:H12" si="0">F7*G7</f>
        <v>0</v>
      </c>
    </row>
    <row r="8" spans="2:8" ht="30" customHeight="1" x14ac:dyDescent="0.25">
      <c r="B8" s="44">
        <v>3</v>
      </c>
      <c r="C8" s="50" t="s">
        <v>14</v>
      </c>
      <c r="D8" s="51" t="s">
        <v>15</v>
      </c>
      <c r="E8" s="44" t="s">
        <v>16</v>
      </c>
      <c r="F8" s="44">
        <v>1</v>
      </c>
      <c r="G8" s="52">
        <v>0</v>
      </c>
      <c r="H8" s="52">
        <f t="shared" si="0"/>
        <v>0</v>
      </c>
    </row>
    <row r="9" spans="2:8" ht="30" customHeight="1" x14ac:dyDescent="0.25">
      <c r="B9" s="44">
        <v>4</v>
      </c>
      <c r="C9" s="50" t="s">
        <v>14</v>
      </c>
      <c r="D9" s="51" t="s">
        <v>17</v>
      </c>
      <c r="E9" s="44" t="s">
        <v>16</v>
      </c>
      <c r="F9" s="44">
        <v>5</v>
      </c>
      <c r="G9" s="52">
        <v>0</v>
      </c>
      <c r="H9" s="52">
        <f t="shared" si="0"/>
        <v>0</v>
      </c>
    </row>
    <row r="10" spans="2:8" ht="30" customHeight="1" x14ac:dyDescent="0.25">
      <c r="B10" s="44">
        <v>5</v>
      </c>
      <c r="C10" s="50" t="s">
        <v>18</v>
      </c>
      <c r="D10" s="51" t="s">
        <v>19</v>
      </c>
      <c r="E10" s="44" t="s">
        <v>12</v>
      </c>
      <c r="F10" s="44">
        <v>1</v>
      </c>
      <c r="G10" s="52">
        <v>0</v>
      </c>
      <c r="H10" s="52">
        <f t="shared" si="0"/>
        <v>0</v>
      </c>
    </row>
    <row r="11" spans="2:8" ht="30" customHeight="1" x14ac:dyDescent="0.25">
      <c r="B11" s="44">
        <v>6</v>
      </c>
      <c r="C11" s="50" t="s">
        <v>20</v>
      </c>
      <c r="D11" s="51" t="s">
        <v>21</v>
      </c>
      <c r="E11" s="44" t="s">
        <v>22</v>
      </c>
      <c r="F11" s="44">
        <v>11</v>
      </c>
      <c r="G11" s="52">
        <v>0</v>
      </c>
      <c r="H11" s="52">
        <f t="shared" si="0"/>
        <v>0</v>
      </c>
    </row>
    <row r="12" spans="2:8" ht="30" customHeight="1" x14ac:dyDescent="0.25">
      <c r="B12" s="44">
        <v>7</v>
      </c>
      <c r="C12" s="50" t="s">
        <v>23</v>
      </c>
      <c r="D12" s="51" t="s">
        <v>24</v>
      </c>
      <c r="E12" s="44" t="s">
        <v>25</v>
      </c>
      <c r="F12" s="44">
        <v>2</v>
      </c>
      <c r="G12" s="52">
        <v>0</v>
      </c>
      <c r="H12" s="52">
        <f t="shared" si="0"/>
        <v>0</v>
      </c>
    </row>
    <row r="13" spans="2:8" ht="30" customHeight="1" x14ac:dyDescent="0.25">
      <c r="B13" s="13" t="s">
        <v>26</v>
      </c>
      <c r="C13" s="10"/>
      <c r="D13" s="11"/>
      <c r="E13" s="12"/>
      <c r="F13" s="12"/>
      <c r="G13" s="14"/>
      <c r="H13" s="9">
        <f>SUM(H6:H12)</f>
        <v>0</v>
      </c>
    </row>
    <row r="14" spans="2:8" ht="30" customHeight="1" x14ac:dyDescent="0.25">
      <c r="B14" s="49" t="s">
        <v>27</v>
      </c>
      <c r="C14" s="45"/>
      <c r="D14" s="53" t="s">
        <v>28</v>
      </c>
      <c r="E14" s="46"/>
      <c r="F14" s="46"/>
      <c r="G14" s="47"/>
      <c r="H14" s="48"/>
    </row>
    <row r="15" spans="2:8" ht="30" customHeight="1" x14ac:dyDescent="0.25">
      <c r="B15" s="44">
        <v>8</v>
      </c>
      <c r="C15" s="50" t="s">
        <v>29</v>
      </c>
      <c r="D15" s="51" t="s">
        <v>30</v>
      </c>
      <c r="E15" s="44" t="s">
        <v>31</v>
      </c>
      <c r="F15" s="44">
        <v>27</v>
      </c>
      <c r="G15" s="52">
        <v>0</v>
      </c>
      <c r="H15" s="52">
        <f>F15*G15</f>
        <v>0</v>
      </c>
    </row>
    <row r="16" spans="2:8" ht="30" customHeight="1" x14ac:dyDescent="0.25">
      <c r="B16" s="44">
        <v>9</v>
      </c>
      <c r="C16" s="50" t="s">
        <v>32</v>
      </c>
      <c r="D16" s="51" t="s">
        <v>33</v>
      </c>
      <c r="E16" s="44" t="s">
        <v>31</v>
      </c>
      <c r="F16" s="44">
        <v>13</v>
      </c>
      <c r="G16" s="52">
        <v>0</v>
      </c>
      <c r="H16" s="52">
        <f t="shared" ref="H16:H30" si="1">F16*G16</f>
        <v>0</v>
      </c>
    </row>
    <row r="17" spans="2:8" ht="30" customHeight="1" x14ac:dyDescent="0.25">
      <c r="B17" s="44">
        <v>10</v>
      </c>
      <c r="C17" s="50" t="s">
        <v>32</v>
      </c>
      <c r="D17" s="51" t="s">
        <v>34</v>
      </c>
      <c r="E17" s="44" t="s">
        <v>31</v>
      </c>
      <c r="F17" s="44">
        <v>2</v>
      </c>
      <c r="G17" s="52">
        <v>0</v>
      </c>
      <c r="H17" s="52">
        <f t="shared" si="1"/>
        <v>0</v>
      </c>
    </row>
    <row r="18" spans="2:8" ht="30" customHeight="1" x14ac:dyDescent="0.25">
      <c r="B18" s="44">
        <v>11</v>
      </c>
      <c r="C18" s="50" t="s">
        <v>32</v>
      </c>
      <c r="D18" s="51" t="s">
        <v>35</v>
      </c>
      <c r="E18" s="44" t="s">
        <v>31</v>
      </c>
      <c r="F18" s="44">
        <v>7</v>
      </c>
      <c r="G18" s="52">
        <v>0</v>
      </c>
      <c r="H18" s="52">
        <f t="shared" si="1"/>
        <v>0</v>
      </c>
    </row>
    <row r="19" spans="2:8" ht="30" customHeight="1" x14ac:dyDescent="0.25">
      <c r="B19" s="44">
        <v>12</v>
      </c>
      <c r="C19" s="50" t="s">
        <v>32</v>
      </c>
      <c r="D19" s="51" t="s">
        <v>36</v>
      </c>
      <c r="E19" s="44" t="s">
        <v>31</v>
      </c>
      <c r="F19" s="44">
        <v>4</v>
      </c>
      <c r="G19" s="52">
        <v>0</v>
      </c>
      <c r="H19" s="52">
        <f t="shared" si="1"/>
        <v>0</v>
      </c>
    </row>
    <row r="20" spans="2:8" ht="30" customHeight="1" x14ac:dyDescent="0.25">
      <c r="B20" s="44">
        <v>13</v>
      </c>
      <c r="C20" s="50" t="s">
        <v>32</v>
      </c>
      <c r="D20" s="51" t="s">
        <v>37</v>
      </c>
      <c r="E20" s="44" t="s">
        <v>31</v>
      </c>
      <c r="F20" s="44">
        <v>1</v>
      </c>
      <c r="G20" s="52">
        <v>0</v>
      </c>
      <c r="H20" s="52">
        <f t="shared" si="1"/>
        <v>0</v>
      </c>
    </row>
    <row r="21" spans="2:8" ht="30" customHeight="1" x14ac:dyDescent="0.25">
      <c r="B21" s="44">
        <v>14</v>
      </c>
      <c r="C21" s="50" t="s">
        <v>38</v>
      </c>
      <c r="D21" s="51" t="s">
        <v>39</v>
      </c>
      <c r="E21" s="44" t="s">
        <v>22</v>
      </c>
      <c r="F21" s="44">
        <v>270</v>
      </c>
      <c r="G21" s="52">
        <v>0</v>
      </c>
      <c r="H21" s="52">
        <f t="shared" si="1"/>
        <v>0</v>
      </c>
    </row>
    <row r="22" spans="2:8" ht="30" customHeight="1" x14ac:dyDescent="0.25">
      <c r="B22" s="44">
        <v>15</v>
      </c>
      <c r="C22" s="50" t="s">
        <v>38</v>
      </c>
      <c r="D22" s="51" t="s">
        <v>40</v>
      </c>
      <c r="E22" s="44" t="s">
        <v>22</v>
      </c>
      <c r="F22" s="44">
        <v>120</v>
      </c>
      <c r="G22" s="52">
        <v>0</v>
      </c>
      <c r="H22" s="52">
        <f t="shared" si="1"/>
        <v>0</v>
      </c>
    </row>
    <row r="23" spans="2:8" ht="30" customHeight="1" x14ac:dyDescent="0.25">
      <c r="B23" s="44">
        <v>16</v>
      </c>
      <c r="C23" s="50" t="s">
        <v>41</v>
      </c>
      <c r="D23" s="51" t="s">
        <v>42</v>
      </c>
      <c r="E23" s="44" t="s">
        <v>12</v>
      </c>
      <c r="F23" s="44">
        <v>8</v>
      </c>
      <c r="G23" s="52">
        <v>0</v>
      </c>
      <c r="H23" s="52">
        <f t="shared" si="1"/>
        <v>0</v>
      </c>
    </row>
    <row r="24" spans="2:8" ht="30" customHeight="1" x14ac:dyDescent="0.25">
      <c r="B24" s="44">
        <v>17</v>
      </c>
      <c r="C24" s="50" t="s">
        <v>43</v>
      </c>
      <c r="D24" s="51" t="s">
        <v>44</v>
      </c>
      <c r="E24" s="44" t="s">
        <v>12</v>
      </c>
      <c r="F24" s="44">
        <v>8</v>
      </c>
      <c r="G24" s="52">
        <v>0</v>
      </c>
      <c r="H24" s="52">
        <f t="shared" si="1"/>
        <v>0</v>
      </c>
    </row>
    <row r="25" spans="2:8" ht="30" customHeight="1" x14ac:dyDescent="0.25">
      <c r="B25" s="44">
        <v>18</v>
      </c>
      <c r="C25" s="50" t="s">
        <v>45</v>
      </c>
      <c r="D25" s="51" t="s">
        <v>46</v>
      </c>
      <c r="E25" s="44" t="s">
        <v>12</v>
      </c>
      <c r="F25" s="44">
        <v>3</v>
      </c>
      <c r="G25" s="52">
        <v>0</v>
      </c>
      <c r="H25" s="52">
        <f t="shared" si="1"/>
        <v>0</v>
      </c>
    </row>
    <row r="26" spans="2:8" ht="30" customHeight="1" x14ac:dyDescent="0.25">
      <c r="B26" s="44">
        <v>19</v>
      </c>
      <c r="C26" s="50" t="s">
        <v>45</v>
      </c>
      <c r="D26" s="51" t="s">
        <v>47</v>
      </c>
      <c r="E26" s="44" t="s">
        <v>12</v>
      </c>
      <c r="F26" s="44">
        <v>3</v>
      </c>
      <c r="G26" s="52">
        <v>0</v>
      </c>
      <c r="H26" s="52">
        <f t="shared" si="1"/>
        <v>0</v>
      </c>
    </row>
    <row r="27" spans="2:8" ht="30" customHeight="1" x14ac:dyDescent="0.25">
      <c r="B27" s="44">
        <v>20</v>
      </c>
      <c r="C27" s="50" t="s">
        <v>48</v>
      </c>
      <c r="D27" s="51" t="s">
        <v>49</v>
      </c>
      <c r="E27" s="44" t="s">
        <v>12</v>
      </c>
      <c r="F27" s="44">
        <v>2</v>
      </c>
      <c r="G27" s="52">
        <v>0</v>
      </c>
      <c r="H27" s="52">
        <f t="shared" si="1"/>
        <v>0</v>
      </c>
    </row>
    <row r="28" spans="2:8" ht="30" customHeight="1" x14ac:dyDescent="0.25">
      <c r="B28" s="44">
        <v>21</v>
      </c>
      <c r="C28" s="50" t="s">
        <v>50</v>
      </c>
      <c r="D28" s="51" t="s">
        <v>51</v>
      </c>
      <c r="E28" s="44" t="s">
        <v>52</v>
      </c>
      <c r="F28" s="44">
        <v>72</v>
      </c>
      <c r="G28" s="52">
        <v>0</v>
      </c>
      <c r="H28" s="52">
        <f t="shared" si="1"/>
        <v>0</v>
      </c>
    </row>
    <row r="29" spans="2:8" ht="30" customHeight="1" x14ac:dyDescent="0.25">
      <c r="B29" s="44">
        <v>22</v>
      </c>
      <c r="C29" s="50" t="s">
        <v>53</v>
      </c>
      <c r="D29" s="51" t="s">
        <v>54</v>
      </c>
      <c r="E29" s="44" t="s">
        <v>55</v>
      </c>
      <c r="F29" s="44">
        <v>1</v>
      </c>
      <c r="G29" s="52">
        <v>0</v>
      </c>
      <c r="H29" s="52">
        <f t="shared" si="1"/>
        <v>0</v>
      </c>
    </row>
    <row r="30" spans="2:8" ht="30" customHeight="1" x14ac:dyDescent="0.25">
      <c r="B30" s="44">
        <v>23</v>
      </c>
      <c r="C30" s="50" t="s">
        <v>56</v>
      </c>
      <c r="D30" s="51" t="s">
        <v>57</v>
      </c>
      <c r="E30" s="44" t="s">
        <v>55</v>
      </c>
      <c r="F30" s="44">
        <v>6</v>
      </c>
      <c r="G30" s="52">
        <v>0</v>
      </c>
      <c r="H30" s="52">
        <f t="shared" si="1"/>
        <v>0</v>
      </c>
    </row>
    <row r="31" spans="2:8" ht="30" customHeight="1" x14ac:dyDescent="0.25">
      <c r="B31" s="13" t="s">
        <v>58</v>
      </c>
      <c r="C31" s="10"/>
      <c r="D31" s="11"/>
      <c r="E31" s="12"/>
      <c r="F31" s="12"/>
      <c r="G31" s="14"/>
      <c r="H31" s="9">
        <f>SUM(H15:H30)</f>
        <v>0</v>
      </c>
    </row>
    <row r="32" spans="2:8" ht="30" customHeight="1" x14ac:dyDescent="0.25">
      <c r="B32" s="49" t="s">
        <v>59</v>
      </c>
      <c r="C32" s="45"/>
      <c r="D32" s="54" t="s">
        <v>60</v>
      </c>
      <c r="E32" s="46"/>
      <c r="F32" s="46"/>
      <c r="G32" s="47"/>
      <c r="H32" s="48"/>
    </row>
    <row r="33" spans="2:8" ht="30" customHeight="1" x14ac:dyDescent="0.25">
      <c r="B33" s="44">
        <v>24</v>
      </c>
      <c r="C33" s="50" t="s">
        <v>61</v>
      </c>
      <c r="D33" s="51" t="s">
        <v>62</v>
      </c>
      <c r="E33" s="44" t="s">
        <v>12</v>
      </c>
      <c r="F33" s="44">
        <v>13</v>
      </c>
      <c r="G33" s="52">
        <v>0</v>
      </c>
      <c r="H33" s="52">
        <f t="shared" ref="H33:H52" si="2">F33*G33</f>
        <v>0</v>
      </c>
    </row>
    <row r="34" spans="2:8" ht="30" customHeight="1" x14ac:dyDescent="0.25">
      <c r="B34" s="44">
        <v>25</v>
      </c>
      <c r="C34" s="50" t="s">
        <v>61</v>
      </c>
      <c r="D34" s="51" t="s">
        <v>63</v>
      </c>
      <c r="E34" s="44" t="s">
        <v>12</v>
      </c>
      <c r="F34" s="44">
        <v>8</v>
      </c>
      <c r="G34" s="52">
        <v>0</v>
      </c>
      <c r="H34" s="52">
        <f t="shared" si="2"/>
        <v>0</v>
      </c>
    </row>
    <row r="35" spans="2:8" ht="30" customHeight="1" x14ac:dyDescent="0.25">
      <c r="B35" s="44">
        <v>26</v>
      </c>
      <c r="C35" s="50" t="s">
        <v>61</v>
      </c>
      <c r="D35" s="51" t="s">
        <v>64</v>
      </c>
      <c r="E35" s="44" t="s">
        <v>12</v>
      </c>
      <c r="F35" s="44">
        <v>6</v>
      </c>
      <c r="G35" s="52">
        <v>0</v>
      </c>
      <c r="H35" s="52">
        <f t="shared" si="2"/>
        <v>0</v>
      </c>
    </row>
    <row r="36" spans="2:8" ht="30" customHeight="1" x14ac:dyDescent="0.25">
      <c r="B36" s="44">
        <v>27</v>
      </c>
      <c r="C36" s="50" t="s">
        <v>65</v>
      </c>
      <c r="D36" s="51" t="s">
        <v>66</v>
      </c>
      <c r="E36" s="44" t="s">
        <v>12</v>
      </c>
      <c r="F36" s="44">
        <v>62</v>
      </c>
      <c r="G36" s="52">
        <v>0</v>
      </c>
      <c r="H36" s="52">
        <f t="shared" si="2"/>
        <v>0</v>
      </c>
    </row>
    <row r="37" spans="2:8" ht="30" customHeight="1" x14ac:dyDescent="0.25">
      <c r="B37" s="44">
        <v>28</v>
      </c>
      <c r="C37" s="50" t="s">
        <v>67</v>
      </c>
      <c r="D37" s="51" t="s">
        <v>68</v>
      </c>
      <c r="E37" s="44" t="s">
        <v>12</v>
      </c>
      <c r="F37" s="44">
        <v>45</v>
      </c>
      <c r="G37" s="52">
        <v>0</v>
      </c>
      <c r="H37" s="52">
        <f t="shared" si="2"/>
        <v>0</v>
      </c>
    </row>
    <row r="38" spans="2:8" ht="30" customHeight="1" x14ac:dyDescent="0.25">
      <c r="B38" s="44">
        <v>29</v>
      </c>
      <c r="C38" s="50" t="s">
        <v>69</v>
      </c>
      <c r="D38" s="51" t="s">
        <v>70</v>
      </c>
      <c r="E38" s="44" t="s">
        <v>12</v>
      </c>
      <c r="F38" s="44">
        <v>6</v>
      </c>
      <c r="G38" s="52">
        <v>0</v>
      </c>
      <c r="H38" s="52">
        <f t="shared" si="2"/>
        <v>0</v>
      </c>
    </row>
    <row r="39" spans="2:8" ht="30" customHeight="1" x14ac:dyDescent="0.25">
      <c r="B39" s="44">
        <v>30</v>
      </c>
      <c r="C39" s="50" t="s">
        <v>69</v>
      </c>
      <c r="D39" s="51" t="s">
        <v>71</v>
      </c>
      <c r="E39" s="44" t="s">
        <v>12</v>
      </c>
      <c r="F39" s="44">
        <v>8</v>
      </c>
      <c r="G39" s="52">
        <v>0</v>
      </c>
      <c r="H39" s="52">
        <f t="shared" si="2"/>
        <v>0</v>
      </c>
    </row>
    <row r="40" spans="2:8" ht="30" customHeight="1" x14ac:dyDescent="0.25">
      <c r="B40" s="44">
        <v>31</v>
      </c>
      <c r="C40" s="50" t="s">
        <v>69</v>
      </c>
      <c r="D40" s="51" t="s">
        <v>72</v>
      </c>
      <c r="E40" s="44" t="s">
        <v>12</v>
      </c>
      <c r="F40" s="44">
        <v>13</v>
      </c>
      <c r="G40" s="52">
        <v>0</v>
      </c>
      <c r="H40" s="52">
        <f t="shared" si="2"/>
        <v>0</v>
      </c>
    </row>
    <row r="41" spans="2:8" ht="30" customHeight="1" x14ac:dyDescent="0.25">
      <c r="B41" s="44">
        <v>32</v>
      </c>
      <c r="C41" s="50" t="s">
        <v>38</v>
      </c>
      <c r="D41" s="51" t="s">
        <v>73</v>
      </c>
      <c r="E41" s="44" t="s">
        <v>22</v>
      </c>
      <c r="F41" s="44">
        <v>445</v>
      </c>
      <c r="G41" s="52">
        <v>0</v>
      </c>
      <c r="H41" s="52">
        <f t="shared" si="2"/>
        <v>0</v>
      </c>
    </row>
    <row r="42" spans="2:8" ht="30" customHeight="1" x14ac:dyDescent="0.25">
      <c r="B42" s="44">
        <v>33</v>
      </c>
      <c r="C42" s="50" t="s">
        <v>38</v>
      </c>
      <c r="D42" s="51" t="s">
        <v>74</v>
      </c>
      <c r="E42" s="44" t="s">
        <v>22</v>
      </c>
      <c r="F42" s="44">
        <v>10</v>
      </c>
      <c r="G42" s="52">
        <v>0</v>
      </c>
      <c r="H42" s="52">
        <f t="shared" si="2"/>
        <v>0</v>
      </c>
    </row>
    <row r="43" spans="2:8" ht="30" customHeight="1" x14ac:dyDescent="0.25">
      <c r="B43" s="44">
        <v>34</v>
      </c>
      <c r="C43" s="50" t="s">
        <v>75</v>
      </c>
      <c r="D43" s="51" t="s">
        <v>76</v>
      </c>
      <c r="E43" s="44" t="s">
        <v>77</v>
      </c>
      <c r="F43" s="44">
        <v>6</v>
      </c>
      <c r="G43" s="52">
        <v>0</v>
      </c>
      <c r="H43" s="52">
        <f t="shared" si="2"/>
        <v>0</v>
      </c>
    </row>
    <row r="44" spans="2:8" ht="30" customHeight="1" x14ac:dyDescent="0.25">
      <c r="B44" s="44">
        <v>35</v>
      </c>
      <c r="C44" s="50" t="s">
        <v>78</v>
      </c>
      <c r="D44" s="51" t="s">
        <v>79</v>
      </c>
      <c r="E44" s="44" t="s">
        <v>77</v>
      </c>
      <c r="F44" s="44">
        <v>1</v>
      </c>
      <c r="G44" s="52">
        <v>0</v>
      </c>
      <c r="H44" s="52">
        <f t="shared" si="2"/>
        <v>0</v>
      </c>
    </row>
    <row r="45" spans="2:8" ht="30" customHeight="1" x14ac:dyDescent="0.25">
      <c r="B45" s="44">
        <v>36</v>
      </c>
      <c r="C45" s="50" t="s">
        <v>80</v>
      </c>
      <c r="D45" s="51" t="s">
        <v>81</v>
      </c>
      <c r="E45" s="44" t="s">
        <v>82</v>
      </c>
      <c r="F45" s="44">
        <v>1</v>
      </c>
      <c r="G45" s="52">
        <v>0</v>
      </c>
      <c r="H45" s="52">
        <f t="shared" si="2"/>
        <v>0</v>
      </c>
    </row>
    <row r="46" spans="2:8" ht="30" customHeight="1" x14ac:dyDescent="0.25">
      <c r="B46" s="44">
        <v>37</v>
      </c>
      <c r="C46" s="50" t="s">
        <v>83</v>
      </c>
      <c r="D46" s="51" t="s">
        <v>84</v>
      </c>
      <c r="E46" s="44" t="s">
        <v>82</v>
      </c>
      <c r="F46" s="44">
        <v>4</v>
      </c>
      <c r="G46" s="52">
        <v>0</v>
      </c>
      <c r="H46" s="52">
        <f t="shared" si="2"/>
        <v>0</v>
      </c>
    </row>
    <row r="47" spans="2:8" ht="30" customHeight="1" x14ac:dyDescent="0.25">
      <c r="B47" s="44">
        <v>38</v>
      </c>
      <c r="C47" s="50" t="s">
        <v>85</v>
      </c>
      <c r="D47" s="51" t="s">
        <v>86</v>
      </c>
      <c r="E47" s="44" t="s">
        <v>82</v>
      </c>
      <c r="F47" s="44">
        <v>1</v>
      </c>
      <c r="G47" s="52">
        <v>0</v>
      </c>
      <c r="H47" s="52">
        <f t="shared" si="2"/>
        <v>0</v>
      </c>
    </row>
    <row r="48" spans="2:8" ht="30" customHeight="1" x14ac:dyDescent="0.25">
      <c r="B48" s="44">
        <v>39</v>
      </c>
      <c r="C48" s="50" t="s">
        <v>87</v>
      </c>
      <c r="D48" s="51" t="s">
        <v>88</v>
      </c>
      <c r="E48" s="44" t="s">
        <v>82</v>
      </c>
      <c r="F48" s="44">
        <v>1</v>
      </c>
      <c r="G48" s="52">
        <v>0</v>
      </c>
      <c r="H48" s="52">
        <f t="shared" si="2"/>
        <v>0</v>
      </c>
    </row>
    <row r="49" spans="2:8" ht="30" customHeight="1" x14ac:dyDescent="0.25">
      <c r="B49" s="44">
        <v>40</v>
      </c>
      <c r="C49" s="50" t="s">
        <v>89</v>
      </c>
      <c r="D49" s="51" t="s">
        <v>90</v>
      </c>
      <c r="E49" s="44" t="s">
        <v>55</v>
      </c>
      <c r="F49" s="44">
        <v>1</v>
      </c>
      <c r="G49" s="52">
        <v>0</v>
      </c>
      <c r="H49" s="52">
        <f t="shared" si="2"/>
        <v>0</v>
      </c>
    </row>
    <row r="50" spans="2:8" ht="30" customHeight="1" x14ac:dyDescent="0.25">
      <c r="B50" s="44">
        <v>41</v>
      </c>
      <c r="C50" s="50" t="s">
        <v>91</v>
      </c>
      <c r="D50" s="51" t="s">
        <v>92</v>
      </c>
      <c r="E50" s="44" t="s">
        <v>55</v>
      </c>
      <c r="F50" s="44">
        <v>1</v>
      </c>
      <c r="G50" s="52">
        <v>0</v>
      </c>
      <c r="H50" s="52">
        <f t="shared" si="2"/>
        <v>0</v>
      </c>
    </row>
    <row r="51" spans="2:8" ht="30" customHeight="1" x14ac:dyDescent="0.25">
      <c r="B51" s="44">
        <v>42</v>
      </c>
      <c r="C51" s="50" t="s">
        <v>53</v>
      </c>
      <c r="D51" s="51" t="s">
        <v>54</v>
      </c>
      <c r="E51" s="44" t="s">
        <v>55</v>
      </c>
      <c r="F51" s="44">
        <v>1</v>
      </c>
      <c r="G51" s="52">
        <v>0</v>
      </c>
      <c r="H51" s="52">
        <f t="shared" si="2"/>
        <v>0</v>
      </c>
    </row>
    <row r="52" spans="2:8" ht="30" customHeight="1" x14ac:dyDescent="0.25">
      <c r="B52" s="44">
        <v>43</v>
      </c>
      <c r="C52" s="50" t="s">
        <v>56</v>
      </c>
      <c r="D52" s="51" t="s">
        <v>57</v>
      </c>
      <c r="E52" s="44" t="s">
        <v>55</v>
      </c>
      <c r="F52" s="44">
        <v>9</v>
      </c>
      <c r="G52" s="52">
        <v>0</v>
      </c>
      <c r="H52" s="52">
        <f t="shared" si="2"/>
        <v>0</v>
      </c>
    </row>
    <row r="53" spans="2:8" ht="30" customHeight="1" x14ac:dyDescent="0.25">
      <c r="B53" s="15" t="s">
        <v>93</v>
      </c>
      <c r="C53" s="10"/>
      <c r="D53" s="11"/>
      <c r="E53" s="12"/>
      <c r="F53" s="12"/>
      <c r="G53" s="14"/>
      <c r="H53" s="9">
        <f>SUM(H33:H52)</f>
        <v>0</v>
      </c>
    </row>
    <row r="54" spans="2:8" ht="30" customHeight="1" x14ac:dyDescent="0.25">
      <c r="B54" s="16" t="s">
        <v>94</v>
      </c>
      <c r="C54" s="17"/>
      <c r="D54" s="18"/>
      <c r="E54" s="19"/>
      <c r="F54" s="19"/>
      <c r="G54" s="20"/>
      <c r="H54" s="21">
        <f>H13+H31+H53</f>
        <v>0</v>
      </c>
    </row>
    <row r="55" spans="2:8" ht="30" customHeight="1" x14ac:dyDescent="0.25">
      <c r="B55" s="44">
        <v>2</v>
      </c>
      <c r="C55" s="45"/>
      <c r="D55" s="53" t="s">
        <v>95</v>
      </c>
      <c r="E55" s="46"/>
      <c r="F55" s="46"/>
      <c r="G55" s="47"/>
      <c r="H55" s="48"/>
    </row>
    <row r="56" spans="2:8" ht="30" customHeight="1" x14ac:dyDescent="0.25">
      <c r="B56" s="49" t="s">
        <v>96</v>
      </c>
      <c r="C56" s="45"/>
      <c r="D56" s="54" t="s">
        <v>97</v>
      </c>
      <c r="E56" s="46"/>
      <c r="F56" s="46"/>
      <c r="G56" s="47"/>
      <c r="H56" s="48"/>
    </row>
    <row r="57" spans="2:8" ht="30" customHeight="1" x14ac:dyDescent="0.25">
      <c r="B57" s="44">
        <v>44</v>
      </c>
      <c r="C57" s="50" t="s">
        <v>41</v>
      </c>
      <c r="D57" s="51" t="s">
        <v>98</v>
      </c>
      <c r="E57" s="44" t="s">
        <v>12</v>
      </c>
      <c r="F57" s="44">
        <v>4</v>
      </c>
      <c r="G57" s="52">
        <v>0</v>
      </c>
      <c r="H57" s="52">
        <f t="shared" ref="H57:H73" si="3">F57*G57</f>
        <v>0</v>
      </c>
    </row>
    <row r="58" spans="2:8" ht="30" customHeight="1" x14ac:dyDescent="0.25">
      <c r="B58" s="44">
        <v>45</v>
      </c>
      <c r="C58" s="50" t="s">
        <v>99</v>
      </c>
      <c r="D58" s="51" t="s">
        <v>100</v>
      </c>
      <c r="E58" s="44" t="s">
        <v>12</v>
      </c>
      <c r="F58" s="44">
        <v>4</v>
      </c>
      <c r="G58" s="52">
        <v>0</v>
      </c>
      <c r="H58" s="52">
        <f t="shared" si="3"/>
        <v>0</v>
      </c>
    </row>
    <row r="59" spans="2:8" ht="30" customHeight="1" x14ac:dyDescent="0.25">
      <c r="B59" s="44">
        <v>46</v>
      </c>
      <c r="C59" s="50" t="s">
        <v>101</v>
      </c>
      <c r="D59" s="51" t="s">
        <v>102</v>
      </c>
      <c r="E59" s="44" t="s">
        <v>12</v>
      </c>
      <c r="F59" s="44">
        <v>4</v>
      </c>
      <c r="G59" s="52">
        <v>0</v>
      </c>
      <c r="H59" s="52">
        <f t="shared" si="3"/>
        <v>0</v>
      </c>
    </row>
    <row r="60" spans="2:8" ht="30" customHeight="1" x14ac:dyDescent="0.25">
      <c r="B60" s="44">
        <v>47</v>
      </c>
      <c r="C60" s="50" t="s">
        <v>103</v>
      </c>
      <c r="D60" s="51" t="s">
        <v>104</v>
      </c>
      <c r="E60" s="44" t="s">
        <v>12</v>
      </c>
      <c r="F60" s="44">
        <v>1</v>
      </c>
      <c r="G60" s="52">
        <v>0</v>
      </c>
      <c r="H60" s="52">
        <f t="shared" si="3"/>
        <v>0</v>
      </c>
    </row>
    <row r="61" spans="2:8" ht="30" customHeight="1" x14ac:dyDescent="0.25">
      <c r="B61" s="44">
        <v>48</v>
      </c>
      <c r="C61" s="50" t="s">
        <v>103</v>
      </c>
      <c r="D61" s="51" t="s">
        <v>105</v>
      </c>
      <c r="E61" s="44" t="s">
        <v>12</v>
      </c>
      <c r="F61" s="44">
        <v>1</v>
      </c>
      <c r="G61" s="52">
        <v>0</v>
      </c>
      <c r="H61" s="52">
        <f t="shared" si="3"/>
        <v>0</v>
      </c>
    </row>
    <row r="62" spans="2:8" ht="30" customHeight="1" x14ac:dyDescent="0.25">
      <c r="B62" s="44">
        <v>49</v>
      </c>
      <c r="C62" s="50" t="s">
        <v>103</v>
      </c>
      <c r="D62" s="51" t="s">
        <v>106</v>
      </c>
      <c r="E62" s="44" t="s">
        <v>31</v>
      </c>
      <c r="F62" s="44">
        <v>1</v>
      </c>
      <c r="G62" s="52">
        <v>0</v>
      </c>
      <c r="H62" s="52">
        <f t="shared" si="3"/>
        <v>0</v>
      </c>
    </row>
    <row r="63" spans="2:8" ht="30" customHeight="1" x14ac:dyDescent="0.25">
      <c r="B63" s="44">
        <v>50</v>
      </c>
      <c r="C63" s="50" t="s">
        <v>103</v>
      </c>
      <c r="D63" s="51" t="s">
        <v>107</v>
      </c>
      <c r="E63" s="44" t="s">
        <v>12</v>
      </c>
      <c r="F63" s="44">
        <v>1</v>
      </c>
      <c r="G63" s="52">
        <v>0</v>
      </c>
      <c r="H63" s="52">
        <f t="shared" si="3"/>
        <v>0</v>
      </c>
    </row>
    <row r="64" spans="2:8" ht="30" customHeight="1" x14ac:dyDescent="0.25">
      <c r="B64" s="44">
        <v>51</v>
      </c>
      <c r="C64" s="50" t="s">
        <v>103</v>
      </c>
      <c r="D64" s="51" t="s">
        <v>108</v>
      </c>
      <c r="E64" s="44" t="s">
        <v>12</v>
      </c>
      <c r="F64" s="44">
        <v>1</v>
      </c>
      <c r="G64" s="52">
        <v>0</v>
      </c>
      <c r="H64" s="52">
        <f t="shared" si="3"/>
        <v>0</v>
      </c>
    </row>
    <row r="65" spans="2:8" ht="30" customHeight="1" x14ac:dyDescent="0.25">
      <c r="B65" s="44">
        <v>52</v>
      </c>
      <c r="C65" s="50" t="s">
        <v>103</v>
      </c>
      <c r="D65" s="51" t="s">
        <v>109</v>
      </c>
      <c r="E65" s="44" t="s">
        <v>12</v>
      </c>
      <c r="F65" s="44">
        <v>1</v>
      </c>
      <c r="G65" s="52">
        <v>0</v>
      </c>
      <c r="H65" s="52">
        <f t="shared" si="3"/>
        <v>0</v>
      </c>
    </row>
    <row r="66" spans="2:8" ht="30" customHeight="1" x14ac:dyDescent="0.25">
      <c r="B66" s="44">
        <v>53</v>
      </c>
      <c r="C66" s="50" t="s">
        <v>103</v>
      </c>
      <c r="D66" s="51" t="s">
        <v>110</v>
      </c>
      <c r="E66" s="44" t="s">
        <v>12</v>
      </c>
      <c r="F66" s="44">
        <v>2</v>
      </c>
      <c r="G66" s="52">
        <v>0</v>
      </c>
      <c r="H66" s="52">
        <f t="shared" si="3"/>
        <v>0</v>
      </c>
    </row>
    <row r="67" spans="2:8" ht="30" customHeight="1" x14ac:dyDescent="0.25">
      <c r="B67" s="44">
        <v>54</v>
      </c>
      <c r="C67" s="50" t="s">
        <v>103</v>
      </c>
      <c r="D67" s="51" t="s">
        <v>111</v>
      </c>
      <c r="E67" s="44" t="s">
        <v>12</v>
      </c>
      <c r="F67" s="44">
        <v>1</v>
      </c>
      <c r="G67" s="52">
        <v>0</v>
      </c>
      <c r="H67" s="52">
        <f t="shared" si="3"/>
        <v>0</v>
      </c>
    </row>
    <row r="68" spans="2:8" ht="30" customHeight="1" x14ac:dyDescent="0.25">
      <c r="B68" s="44">
        <v>55</v>
      </c>
      <c r="C68" s="50" t="s">
        <v>112</v>
      </c>
      <c r="D68" s="51" t="s">
        <v>113</v>
      </c>
      <c r="E68" s="44" t="s">
        <v>22</v>
      </c>
      <c r="F68" s="44">
        <v>180</v>
      </c>
      <c r="G68" s="52">
        <v>0</v>
      </c>
      <c r="H68" s="52">
        <f t="shared" si="3"/>
        <v>0</v>
      </c>
    </row>
    <row r="69" spans="2:8" ht="30" customHeight="1" x14ac:dyDescent="0.25">
      <c r="B69" s="44">
        <v>56</v>
      </c>
      <c r="C69" s="50" t="s">
        <v>20</v>
      </c>
      <c r="D69" s="51" t="s">
        <v>114</v>
      </c>
      <c r="E69" s="44" t="s">
        <v>22</v>
      </c>
      <c r="F69" s="44">
        <v>180</v>
      </c>
      <c r="G69" s="52">
        <v>0</v>
      </c>
      <c r="H69" s="52">
        <f t="shared" si="3"/>
        <v>0</v>
      </c>
    </row>
    <row r="70" spans="2:8" ht="30" customHeight="1" x14ac:dyDescent="0.25">
      <c r="B70" s="44">
        <v>57</v>
      </c>
      <c r="C70" s="50" t="s">
        <v>20</v>
      </c>
      <c r="D70" s="51" t="s">
        <v>115</v>
      </c>
      <c r="E70" s="44" t="s">
        <v>22</v>
      </c>
      <c r="F70" s="44">
        <v>25</v>
      </c>
      <c r="G70" s="52">
        <v>0</v>
      </c>
      <c r="H70" s="52">
        <f t="shared" si="3"/>
        <v>0</v>
      </c>
    </row>
    <row r="71" spans="2:8" ht="30" customHeight="1" x14ac:dyDescent="0.25">
      <c r="B71" s="44">
        <v>58</v>
      </c>
      <c r="C71" s="50" t="s">
        <v>116</v>
      </c>
      <c r="D71" s="51" t="s">
        <v>117</v>
      </c>
      <c r="E71" s="44" t="s">
        <v>82</v>
      </c>
      <c r="F71" s="44">
        <v>4</v>
      </c>
      <c r="G71" s="52">
        <v>0</v>
      </c>
      <c r="H71" s="52">
        <f t="shared" si="3"/>
        <v>0</v>
      </c>
    </row>
    <row r="72" spans="2:8" ht="30" customHeight="1" x14ac:dyDescent="0.25">
      <c r="B72" s="44">
        <v>59</v>
      </c>
      <c r="C72" s="50" t="s">
        <v>118</v>
      </c>
      <c r="D72" s="51" t="s">
        <v>119</v>
      </c>
      <c r="E72" s="44" t="s">
        <v>120</v>
      </c>
      <c r="F72" s="44">
        <v>4</v>
      </c>
      <c r="G72" s="52">
        <v>0</v>
      </c>
      <c r="H72" s="52">
        <f t="shared" si="3"/>
        <v>0</v>
      </c>
    </row>
    <row r="73" spans="2:8" ht="30" customHeight="1" x14ac:dyDescent="0.25">
      <c r="B73" s="44">
        <v>60</v>
      </c>
      <c r="C73" s="50" t="s">
        <v>121</v>
      </c>
      <c r="D73" s="51" t="s">
        <v>122</v>
      </c>
      <c r="E73" s="44" t="s">
        <v>16</v>
      </c>
      <c r="F73" s="44">
        <v>1</v>
      </c>
      <c r="G73" s="52">
        <v>0</v>
      </c>
      <c r="H73" s="52">
        <f t="shared" si="3"/>
        <v>0</v>
      </c>
    </row>
    <row r="74" spans="2:8" ht="30" customHeight="1" x14ac:dyDescent="0.25">
      <c r="B74" s="15" t="s">
        <v>123</v>
      </c>
      <c r="C74" s="22"/>
      <c r="D74" s="23"/>
      <c r="E74" s="24"/>
      <c r="F74" s="24"/>
      <c r="G74" s="25"/>
      <c r="H74" s="30">
        <f>SUM(H57:H73)</f>
        <v>0</v>
      </c>
    </row>
    <row r="75" spans="2:8" ht="30" customHeight="1" x14ac:dyDescent="0.25">
      <c r="B75" s="16" t="s">
        <v>124</v>
      </c>
      <c r="C75" s="26"/>
      <c r="D75" s="27"/>
      <c r="E75" s="28"/>
      <c r="F75" s="28"/>
      <c r="G75" s="29"/>
      <c r="H75" s="31">
        <f>H74</f>
        <v>0</v>
      </c>
    </row>
    <row r="76" spans="2:8" ht="30" customHeight="1" x14ac:dyDescent="0.25">
      <c r="B76" s="44">
        <v>3</v>
      </c>
      <c r="C76" s="45"/>
      <c r="D76" s="53" t="s">
        <v>125</v>
      </c>
      <c r="E76" s="46"/>
      <c r="F76" s="46"/>
      <c r="G76" s="47"/>
      <c r="H76" s="48"/>
    </row>
    <row r="77" spans="2:8" ht="30" customHeight="1" x14ac:dyDescent="0.25">
      <c r="B77" s="49" t="s">
        <v>126</v>
      </c>
      <c r="C77" s="45"/>
      <c r="D77" s="54" t="s">
        <v>127</v>
      </c>
      <c r="E77" s="46"/>
      <c r="F77" s="46"/>
      <c r="G77" s="47"/>
      <c r="H77" s="48"/>
    </row>
    <row r="78" spans="2:8" ht="30" customHeight="1" x14ac:dyDescent="0.25">
      <c r="B78" s="44">
        <v>61</v>
      </c>
      <c r="C78" s="50" t="s">
        <v>128</v>
      </c>
      <c r="D78" s="51" t="s">
        <v>129</v>
      </c>
      <c r="E78" s="44" t="s">
        <v>130</v>
      </c>
      <c r="F78" s="44">
        <v>21</v>
      </c>
      <c r="G78" s="52">
        <v>0</v>
      </c>
      <c r="H78" s="52">
        <f t="shared" ref="H78:H89" si="4">F78*G78</f>
        <v>0</v>
      </c>
    </row>
    <row r="79" spans="2:8" ht="30" customHeight="1" x14ac:dyDescent="0.25">
      <c r="B79" s="44">
        <v>62</v>
      </c>
      <c r="C79" s="50" t="s">
        <v>131</v>
      </c>
      <c r="D79" s="51" t="s">
        <v>132</v>
      </c>
      <c r="E79" s="44" t="s">
        <v>130</v>
      </c>
      <c r="F79" s="44">
        <v>4</v>
      </c>
      <c r="G79" s="52">
        <v>0</v>
      </c>
      <c r="H79" s="52">
        <f t="shared" si="4"/>
        <v>0</v>
      </c>
    </row>
    <row r="80" spans="2:8" ht="30" customHeight="1" x14ac:dyDescent="0.25">
      <c r="B80" s="44">
        <v>63</v>
      </c>
      <c r="C80" s="50" t="s">
        <v>133</v>
      </c>
      <c r="D80" s="51" t="s">
        <v>134</v>
      </c>
      <c r="E80" s="44" t="s">
        <v>22</v>
      </c>
      <c r="F80" s="44">
        <v>52</v>
      </c>
      <c r="G80" s="52">
        <v>0</v>
      </c>
      <c r="H80" s="52">
        <f t="shared" si="4"/>
        <v>0</v>
      </c>
    </row>
    <row r="81" spans="2:8" ht="30" customHeight="1" x14ac:dyDescent="0.25">
      <c r="B81" s="44">
        <v>64</v>
      </c>
      <c r="C81" s="50" t="s">
        <v>135</v>
      </c>
      <c r="D81" s="51" t="s">
        <v>136</v>
      </c>
      <c r="E81" s="44" t="s">
        <v>22</v>
      </c>
      <c r="F81" s="44">
        <v>52</v>
      </c>
      <c r="G81" s="52">
        <v>0</v>
      </c>
      <c r="H81" s="52">
        <f t="shared" si="4"/>
        <v>0</v>
      </c>
    </row>
    <row r="82" spans="2:8" ht="30" customHeight="1" x14ac:dyDescent="0.25">
      <c r="B82" s="44">
        <v>65</v>
      </c>
      <c r="C82" s="50" t="s">
        <v>137</v>
      </c>
      <c r="D82" s="51" t="s">
        <v>138</v>
      </c>
      <c r="E82" s="44" t="s">
        <v>16</v>
      </c>
      <c r="F82" s="44">
        <v>2</v>
      </c>
      <c r="G82" s="52">
        <v>0</v>
      </c>
      <c r="H82" s="52">
        <f t="shared" si="4"/>
        <v>0</v>
      </c>
    </row>
    <row r="83" spans="2:8" ht="30" customHeight="1" x14ac:dyDescent="0.25">
      <c r="B83" s="44">
        <v>66</v>
      </c>
      <c r="C83" s="50" t="s">
        <v>139</v>
      </c>
      <c r="D83" s="51" t="s">
        <v>140</v>
      </c>
      <c r="E83" s="44" t="s">
        <v>22</v>
      </c>
      <c r="F83" s="44">
        <v>52</v>
      </c>
      <c r="G83" s="52">
        <v>0</v>
      </c>
      <c r="H83" s="52">
        <f t="shared" si="4"/>
        <v>0</v>
      </c>
    </row>
    <row r="84" spans="2:8" ht="30" customHeight="1" x14ac:dyDescent="0.25">
      <c r="B84" s="44">
        <v>67</v>
      </c>
      <c r="C84" s="50" t="s">
        <v>141</v>
      </c>
      <c r="D84" s="51" t="s">
        <v>142</v>
      </c>
      <c r="E84" s="44" t="s">
        <v>130</v>
      </c>
      <c r="F84" s="44">
        <v>21</v>
      </c>
      <c r="G84" s="52">
        <v>0</v>
      </c>
      <c r="H84" s="52">
        <f t="shared" si="4"/>
        <v>0</v>
      </c>
    </row>
    <row r="85" spans="2:8" ht="30" customHeight="1" x14ac:dyDescent="0.25">
      <c r="B85" s="44">
        <v>68</v>
      </c>
      <c r="C85" s="50" t="s">
        <v>143</v>
      </c>
      <c r="D85" s="51" t="s">
        <v>144</v>
      </c>
      <c r="E85" s="44" t="s">
        <v>77</v>
      </c>
      <c r="F85" s="44">
        <v>1</v>
      </c>
      <c r="G85" s="52">
        <v>0</v>
      </c>
      <c r="H85" s="52">
        <f t="shared" si="4"/>
        <v>0</v>
      </c>
    </row>
    <row r="86" spans="2:8" ht="30" customHeight="1" x14ac:dyDescent="0.25">
      <c r="B86" s="44">
        <v>69</v>
      </c>
      <c r="C86" s="50" t="s">
        <v>145</v>
      </c>
      <c r="D86" s="51" t="s">
        <v>146</v>
      </c>
      <c r="E86" s="44" t="s">
        <v>147</v>
      </c>
      <c r="F86" s="44">
        <v>1</v>
      </c>
      <c r="G86" s="52">
        <v>0</v>
      </c>
      <c r="H86" s="52">
        <f t="shared" si="4"/>
        <v>0</v>
      </c>
    </row>
    <row r="87" spans="2:8" ht="30" customHeight="1" x14ac:dyDescent="0.25">
      <c r="B87" s="44">
        <v>70</v>
      </c>
      <c r="C87" s="50" t="s">
        <v>148</v>
      </c>
      <c r="D87" s="51" t="s">
        <v>149</v>
      </c>
      <c r="E87" s="44" t="s">
        <v>82</v>
      </c>
      <c r="F87" s="44">
        <v>1</v>
      </c>
      <c r="G87" s="52">
        <v>0</v>
      </c>
      <c r="H87" s="52">
        <f t="shared" si="4"/>
        <v>0</v>
      </c>
    </row>
    <row r="88" spans="2:8" ht="30" customHeight="1" x14ac:dyDescent="0.25">
      <c r="B88" s="44">
        <v>71</v>
      </c>
      <c r="C88" s="50" t="s">
        <v>150</v>
      </c>
      <c r="D88" s="51" t="s">
        <v>151</v>
      </c>
      <c r="E88" s="44" t="s">
        <v>82</v>
      </c>
      <c r="F88" s="44">
        <v>1</v>
      </c>
      <c r="G88" s="52">
        <v>0</v>
      </c>
      <c r="H88" s="52">
        <f t="shared" si="4"/>
        <v>0</v>
      </c>
    </row>
    <row r="89" spans="2:8" ht="30" customHeight="1" x14ac:dyDescent="0.25">
      <c r="B89" s="44">
        <v>72</v>
      </c>
      <c r="C89" s="50" t="s">
        <v>150</v>
      </c>
      <c r="D89" s="51" t="s">
        <v>151</v>
      </c>
      <c r="E89" s="44" t="s">
        <v>82</v>
      </c>
      <c r="F89" s="44">
        <v>1</v>
      </c>
      <c r="G89" s="52">
        <v>0</v>
      </c>
      <c r="H89" s="52">
        <f t="shared" si="4"/>
        <v>0</v>
      </c>
    </row>
    <row r="90" spans="2:8" ht="30" customHeight="1" x14ac:dyDescent="0.25">
      <c r="B90" s="15" t="s">
        <v>152</v>
      </c>
      <c r="C90" s="22"/>
      <c r="D90" s="23"/>
      <c r="E90" s="24"/>
      <c r="F90" s="24"/>
      <c r="G90" s="25"/>
      <c r="H90" s="30">
        <f>SUM(H78:H89)</f>
        <v>0</v>
      </c>
    </row>
    <row r="91" spans="2:8" ht="30" customHeight="1" x14ac:dyDescent="0.25">
      <c r="B91" s="49" t="s">
        <v>153</v>
      </c>
      <c r="C91" s="45"/>
      <c r="D91" s="53" t="s">
        <v>154</v>
      </c>
      <c r="E91" s="46"/>
      <c r="F91" s="46"/>
      <c r="G91" s="47"/>
      <c r="H91" s="48"/>
    </row>
    <row r="92" spans="2:8" ht="30" customHeight="1" x14ac:dyDescent="0.25">
      <c r="B92" s="44">
        <v>73</v>
      </c>
      <c r="C92" s="50" t="s">
        <v>155</v>
      </c>
      <c r="D92" s="51" t="s">
        <v>156</v>
      </c>
      <c r="E92" s="44" t="s">
        <v>22</v>
      </c>
      <c r="F92" s="44">
        <v>45</v>
      </c>
      <c r="G92" s="52">
        <v>0</v>
      </c>
      <c r="H92" s="52">
        <f t="shared" ref="H92:H101" si="5">F92*G92</f>
        <v>0</v>
      </c>
    </row>
    <row r="93" spans="2:8" ht="30" customHeight="1" x14ac:dyDescent="0.25">
      <c r="B93" s="44">
        <v>74</v>
      </c>
      <c r="C93" s="50" t="s">
        <v>157</v>
      </c>
      <c r="D93" s="51" t="s">
        <v>158</v>
      </c>
      <c r="E93" s="44" t="s">
        <v>22</v>
      </c>
      <c r="F93" s="44">
        <v>82</v>
      </c>
      <c r="G93" s="52">
        <v>0</v>
      </c>
      <c r="H93" s="52">
        <f t="shared" si="5"/>
        <v>0</v>
      </c>
    </row>
    <row r="94" spans="2:8" ht="30" customHeight="1" x14ac:dyDescent="0.25">
      <c r="B94" s="44">
        <v>75</v>
      </c>
      <c r="C94" s="50" t="s">
        <v>159</v>
      </c>
      <c r="D94" s="51" t="s">
        <v>160</v>
      </c>
      <c r="E94" s="44" t="s">
        <v>22</v>
      </c>
      <c r="F94" s="44">
        <v>28</v>
      </c>
      <c r="G94" s="52">
        <v>0</v>
      </c>
      <c r="H94" s="52">
        <f t="shared" si="5"/>
        <v>0</v>
      </c>
    </row>
    <row r="95" spans="2:8" ht="30" customHeight="1" x14ac:dyDescent="0.25">
      <c r="B95" s="44">
        <v>76</v>
      </c>
      <c r="C95" s="50" t="s">
        <v>161</v>
      </c>
      <c r="D95" s="51" t="s">
        <v>162</v>
      </c>
      <c r="E95" s="44" t="s">
        <v>12</v>
      </c>
      <c r="F95" s="44">
        <v>4</v>
      </c>
      <c r="G95" s="52">
        <v>0</v>
      </c>
      <c r="H95" s="52">
        <f t="shared" si="5"/>
        <v>0</v>
      </c>
    </row>
    <row r="96" spans="2:8" ht="30" customHeight="1" x14ac:dyDescent="0.25">
      <c r="B96" s="44">
        <v>77</v>
      </c>
      <c r="C96" s="50" t="s">
        <v>163</v>
      </c>
      <c r="D96" s="51" t="s">
        <v>164</v>
      </c>
      <c r="E96" s="44" t="s">
        <v>12</v>
      </c>
      <c r="F96" s="44">
        <v>8</v>
      </c>
      <c r="G96" s="52">
        <v>0</v>
      </c>
      <c r="H96" s="52">
        <f t="shared" si="5"/>
        <v>0</v>
      </c>
    </row>
    <row r="97" spans="2:8" ht="30" customHeight="1" x14ac:dyDescent="0.25">
      <c r="B97" s="44">
        <v>78</v>
      </c>
      <c r="C97" s="50" t="s">
        <v>165</v>
      </c>
      <c r="D97" s="51" t="s">
        <v>166</v>
      </c>
      <c r="E97" s="44" t="s">
        <v>12</v>
      </c>
      <c r="F97" s="44">
        <v>30</v>
      </c>
      <c r="G97" s="52">
        <v>0</v>
      </c>
      <c r="H97" s="52">
        <f t="shared" si="5"/>
        <v>0</v>
      </c>
    </row>
    <row r="98" spans="2:8" ht="30" customHeight="1" x14ac:dyDescent="0.25">
      <c r="B98" s="44">
        <v>79</v>
      </c>
      <c r="C98" s="50" t="s">
        <v>167</v>
      </c>
      <c r="D98" s="51" t="s">
        <v>168</v>
      </c>
      <c r="E98" s="44" t="s">
        <v>12</v>
      </c>
      <c r="F98" s="44">
        <v>1</v>
      </c>
      <c r="G98" s="52">
        <v>0</v>
      </c>
      <c r="H98" s="52">
        <f t="shared" si="5"/>
        <v>0</v>
      </c>
    </row>
    <row r="99" spans="2:8" ht="30" customHeight="1" x14ac:dyDescent="0.25">
      <c r="B99" s="44">
        <v>80</v>
      </c>
      <c r="C99" s="50" t="s">
        <v>169</v>
      </c>
      <c r="D99" s="51" t="s">
        <v>170</v>
      </c>
      <c r="E99" s="44" t="s">
        <v>12</v>
      </c>
      <c r="F99" s="44">
        <v>3</v>
      </c>
      <c r="G99" s="52">
        <v>0</v>
      </c>
      <c r="H99" s="52">
        <f t="shared" si="5"/>
        <v>0</v>
      </c>
    </row>
    <row r="100" spans="2:8" ht="30" customHeight="1" x14ac:dyDescent="0.25">
      <c r="B100" s="44">
        <v>81</v>
      </c>
      <c r="C100" s="50" t="s">
        <v>171</v>
      </c>
      <c r="D100" s="51" t="s">
        <v>172</v>
      </c>
      <c r="E100" s="44" t="s">
        <v>12</v>
      </c>
      <c r="F100" s="44">
        <v>1</v>
      </c>
      <c r="G100" s="52">
        <v>0</v>
      </c>
      <c r="H100" s="52">
        <f t="shared" si="5"/>
        <v>0</v>
      </c>
    </row>
    <row r="101" spans="2:8" ht="30" customHeight="1" x14ac:dyDescent="0.25">
      <c r="B101" s="44">
        <v>82</v>
      </c>
      <c r="C101" s="50" t="s">
        <v>173</v>
      </c>
      <c r="D101" s="51" t="s">
        <v>174</v>
      </c>
      <c r="E101" s="44" t="s">
        <v>12</v>
      </c>
      <c r="F101" s="44">
        <v>3</v>
      </c>
      <c r="G101" s="52">
        <v>0</v>
      </c>
      <c r="H101" s="52">
        <f t="shared" si="5"/>
        <v>0</v>
      </c>
    </row>
    <row r="102" spans="2:8" ht="30" customHeight="1" x14ac:dyDescent="0.25">
      <c r="B102" s="15" t="s">
        <v>175</v>
      </c>
      <c r="C102" s="22"/>
      <c r="D102" s="23"/>
      <c r="E102" s="24"/>
      <c r="F102" s="24"/>
      <c r="G102" s="25"/>
      <c r="H102" s="30">
        <f>SUM(H92:H101)</f>
        <v>0</v>
      </c>
    </row>
    <row r="103" spans="2:8" ht="30" customHeight="1" x14ac:dyDescent="0.25">
      <c r="B103" s="16" t="s">
        <v>176</v>
      </c>
      <c r="C103" s="26"/>
      <c r="D103" s="27"/>
      <c r="E103" s="28"/>
      <c r="F103" s="28"/>
      <c r="G103" s="29"/>
      <c r="H103" s="31">
        <f>H90+H102</f>
        <v>0</v>
      </c>
    </row>
    <row r="104" spans="2:8" ht="30" customHeight="1" x14ac:dyDescent="0.25"/>
    <row r="105" spans="2:8" ht="18.75" x14ac:dyDescent="0.25">
      <c r="D105" s="32" t="s">
        <v>177</v>
      </c>
      <c r="E105" s="33"/>
      <c r="F105" s="33"/>
      <c r="G105" s="34"/>
      <c r="H105" s="35">
        <f>H54+H75+H103</f>
        <v>0</v>
      </c>
    </row>
    <row r="106" spans="2:8" ht="18.75" x14ac:dyDescent="0.25">
      <c r="D106" s="36" t="s">
        <v>178</v>
      </c>
      <c r="E106" s="37"/>
      <c r="F106" s="37"/>
      <c r="G106" s="38"/>
      <c r="H106" s="39">
        <f>H105*0.08</f>
        <v>0</v>
      </c>
    </row>
    <row r="107" spans="2:8" ht="18.75" x14ac:dyDescent="0.25">
      <c r="D107" s="40" t="s">
        <v>179</v>
      </c>
      <c r="E107" s="41"/>
      <c r="F107" s="41"/>
      <c r="G107" s="42"/>
      <c r="H107" s="43">
        <f>SUM(H105:H106)</f>
        <v>0</v>
      </c>
    </row>
  </sheetData>
  <mergeCells count="1">
    <mergeCell ref="F1:H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2023-08-11T13:20:24Z</dcterms:modified>
</cp:coreProperties>
</file>