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Zawiadomienie o udzieleniu wyjaśnień\"/>
    </mc:Choice>
  </mc:AlternateContent>
  <xr:revisionPtr revIDLastSave="0" documentId="13_ncr:1_{5D626BC4-88FE-4AE4-8581-DC61BFAD5E3B}" xr6:coauthVersionLast="47" xr6:coauthVersionMax="47" xr10:uidLastSave="{00000000-0000-0000-0000-000000000000}"/>
  <bookViews>
    <workbookView xWindow="8685" yWindow="30" windowWidth="8505" windowHeight="15585" tabRatio="500" xr2:uid="{00000000-000D-0000-FFFF-FFFF00000000}"/>
  </bookViews>
  <sheets>
    <sheet name="Zad.4" sheetId="1" r:id="rId1"/>
  </sheets>
  <definedNames>
    <definedName name="_xlnm.Print_Area" localSheetId="0">Zad.4!$A$1:$J$23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H22" i="1" s="1"/>
  <c r="I22" i="1" s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F12" i="1"/>
  <c r="F23" i="1" s="1"/>
  <c r="H12" i="1" l="1"/>
  <c r="H23" i="1" l="1"/>
  <c r="I12" i="1"/>
</calcChain>
</file>

<file path=xl/sharedStrings.xml><?xml version="1.0" encoding="utf-8"?>
<sst xmlns="http://schemas.openxmlformats.org/spreadsheetml/2006/main" count="38" uniqueCount="29">
  <si>
    <t>Załącznik nr 1 do umowy nr NZ.262.1.4.2023</t>
  </si>
  <si>
    <t xml:space="preserve"> Formularz cenowo- techniczny  zadania nr 4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</si>
  <si>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dostawa </t>
    </r>
    <r>
      <rPr>
        <b/>
        <sz val="10"/>
        <color rgb="FF000000"/>
        <rFont val="Tahoma"/>
        <family val="2"/>
        <charset val="238"/>
      </rPr>
      <t>2 zestawów narzędzi okulistycznych IV na blok operacyjny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wszystkie wyroby objęte zamówieniem dotyczącym zadania nr 4 spełniać będą wszystkie - wskazane w niniejszym załączniku – wymagania eksploatacyjno - techniczne oraz jakościowe:
- Wszystkie narzędzia w pakiecie wykonane ze stali nierdzewnych i odpornych na ciepło, zgodnie z normą ISO 13485:2016 lub równoważną- potwierdzone deklaracją producenta;
- Twardość narzędzi w zakresie 44-60 HRC- potwierdzone deklaracją producenta;
- Narzędzia muszą być wykonane w technologii umożliwiającej sterylizację parą- potwierdzone deklaracją producenta;
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 xml:space="preserve">Uwaga: Okres ważności wyrobów powinien wynosić minimum 6 miesięcy od dnia dostawy do siedziby zamawiającego.
5. </t>
    </r>
    <r>
      <rPr>
        <sz val="10"/>
        <color rgb="FF00000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 xml:space="preserve">7. </t>
    </r>
    <r>
      <rPr>
        <sz val="10"/>
        <color rgb="FF00000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</t>
    </r>
  </si>
  <si>
    <t>Lp.</t>
  </si>
  <si>
    <t>Przedmiot  zamówienia</t>
  </si>
  <si>
    <t>Jm.</t>
  </si>
  <si>
    <t>Ilość</t>
  </si>
  <si>
    <t>Cena jedn. netto (zł/j.m.)</t>
  </si>
  <si>
    <t>Wartość 
netto 
6=4x5</t>
  </si>
  <si>
    <t>Stawka
VAT
(%)</t>
  </si>
  <si>
    <t>Wartość 
brutto (zł) 
8=6+7</t>
  </si>
  <si>
    <t>Cena jedn. brutto
9=8/4</t>
  </si>
  <si>
    <t>PRODUCENT, Nazwa własna lub inne określenie identyfikujące 
wyrób w sposób jednoznaczny, np. nr katalogowy</t>
  </si>
  <si>
    <t xml:space="preserve">
Pęseta do kapsuloreksji – wykonana ze stali chirurgicznej z podwójną powłoką chromową, bardzo delikatna część chwytna z karbowaną powierzchnią, długość ramion od zagięcia 13 mm, długość całkowita 103 mm
</t>
  </si>
  <si>
    <t xml:space="preserve">szt </t>
  </si>
  <si>
    <t xml:space="preserve">
Pęseta tęczówkowa wykonana ze stali chirurgicznej z podwójną powłoką chromową, zabezpieczającą , antyodblaskową, zagięta, 1x2 ząbki zagięte pod kątem 90 stopni, długość całkowita 72 mm, rękojeść prążkowana
</t>
  </si>
  <si>
    <t>szt</t>
  </si>
  <si>
    <t xml:space="preserve">
Pęseta Kelman McPherson,wykonana ze stali chirurgicznej z podwójna powłoką chromową, zabezpieczającą, antyodblaskową, zagieta, szczęki smukłe o długości 7.5mm , rękojeść z trzema otworami zapewniającymi stabilne trzymanie, długość całkowita 100mm,
</t>
  </si>
  <si>
    <t xml:space="preserve">
Chopper okulistyczny, model Agarwal ,wykonana ze stali chirurgicznej z podwójna powłoką chromową, zabezpieczającą, antyodblaskową, część robocza o długości 0.9 mm, wewnętrzna krawędź tnąca tipa 0,6 mm, rękojeść karbowana, długość całkowita 104 mm
</t>
  </si>
  <si>
    <t xml:space="preserve">
Imadło okulistyczne , model Jacobi, wykonane ze stali chirurgicznej z podwójna powłoka chromową,bez zamka,  szczęki delikatne, zagięte o długości 5-7.0 mm, rozmiar tipa przy zamkniętych szczękach 1.0 mm x 0.5 mm, długość całkowita 115-120 mm,
</t>
  </si>
  <si>
    <t xml:space="preserve">
Imadło okulistyczne , model  Jacobi , wykonane ze stali chirurgicznej z podwójna powłoka chromową,bez zamka,  szczęki delikatne, proste o długości 5-7.0 mm, rozmiar tipa przy zamkniętych szczękach 1.0 mm x 0.5 mm, długość całkowita 115-120 mm,
</t>
  </si>
  <si>
    <t xml:space="preserve">
Rozwórka model Cook, wykonana ze stali chirurgicznej z podwójną powłoką chromową, zabezpieczającą, antyodblaskową, regulacja przy pomocy śruby o radełkowatej powierzchni, części podpowiekowe zamknięte, pełne o długości 8 mm, dł. całkowita 35 mm
</t>
  </si>
  <si>
    <t xml:space="preserve">
Nożyczki okulistyczne, wykonane ze stali chirurgicznej z podwójną powłoką chromową, zabezpieczającą, antyodblaskową, ostrza proste ostro zakończone, długość ostrza 14mm, długość do swożnia 27mm, długość całkowita 90mm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</si>
  <si>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</si>
  <si>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t>Razem
Netto:</t>
  </si>
  <si>
    <t>Razem
Brutto:</t>
  </si>
  <si>
    <r>
      <t xml:space="preserve"> Załącznik nr 5 do SWZ NZ.262.1.2023 </t>
    </r>
    <r>
      <rPr>
        <b/>
        <sz val="11"/>
        <color rgb="FFFF0000"/>
        <rFont val="Tahoma"/>
        <family val="2"/>
        <charset val="238"/>
      </rPr>
      <t>po zmianach</t>
    </r>
  </si>
  <si>
    <r>
      <t xml:space="preserve">
Imadło okulistyczne, model Jacobi </t>
    </r>
    <r>
      <rPr>
        <b/>
        <sz val="10"/>
        <color rgb="FFFF0000"/>
        <rFont val="Tahoma"/>
        <family val="2"/>
        <charset val="238"/>
      </rPr>
      <t>lub</t>
    </r>
    <r>
      <rPr>
        <sz val="10"/>
        <rFont val="Tahoma"/>
        <family val="2"/>
        <charset val="1"/>
      </rPr>
      <t xml:space="preserve"> </t>
    </r>
    <r>
      <rPr>
        <b/>
        <sz val="10"/>
        <color rgb="FFFF0000"/>
        <rFont val="Tahoma"/>
        <family val="2"/>
        <charset val="238"/>
      </rPr>
      <t>Barraquer</t>
    </r>
    <r>
      <rPr>
        <sz val="10"/>
        <rFont val="Tahoma"/>
        <family val="2"/>
        <charset val="1"/>
      </rPr>
      <t xml:space="preserve">, wykonane ze stali chirurgicznej z podwójna powłoka chromową,bez zamka,  szczęki delikatne, zagięte o długości 7,5 mm, rozmiar tipa przy zamkniętych szczękach 0,6mm x 0.3 mm, długość całkowita 105 mm,
</t>
    </r>
  </si>
  <si>
    <r>
      <t xml:space="preserve">
Hak mięśniowy do operacji zeza, model Jameson </t>
    </r>
    <r>
      <rPr>
        <b/>
        <sz val="10"/>
        <color rgb="FFFF0000"/>
        <rFont val="Tahoma"/>
        <family val="2"/>
        <charset val="238"/>
      </rPr>
      <t>lub Graefe</t>
    </r>
    <r>
      <rPr>
        <sz val="10"/>
        <rFont val="Tahoma"/>
        <family val="2"/>
        <charset val="1"/>
      </rPr>
      <t xml:space="preserve">, wykonany ze stali chirurgicznej z podwójna powłoką chromową,zabezpieczającą , antyodblaskową, haczyk o długości 10 mm , rękojeść płaska ,długość całkowita 130-140 mm,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</si>
</sst>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49" fontId="4" fillId="2" borderId="0" xfId="0" applyNumberFormat="1" applyFont="1" applyFill="1" applyAlignment="1">
      <alignment horizontal="left" vertical="top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>
      <alignment vertical="center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Normalny 3" xfId="1" xr:uid="{00000000-0005-0000-0000-000006000000}"/>
  </cellStyles>
  <dxfs count="4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view="pageBreakPreview" topLeftCell="A13" zoomScaleNormal="100" zoomScaleSheetLayoutView="100" zoomScalePageLayoutView="85" workbookViewId="0">
      <selection activeCell="B17" sqref="B17"/>
    </sheetView>
  </sheetViews>
  <sheetFormatPr defaultColWidth="6.140625" defaultRowHeight="15" x14ac:dyDescent="0.25"/>
  <cols>
    <col min="1" max="1" width="3.7109375" customWidth="1"/>
    <col min="2" max="2" width="51.140625" style="4" customWidth="1"/>
    <col min="3" max="3" width="4.140625" customWidth="1"/>
    <col min="4" max="4" width="5.140625" customWidth="1"/>
    <col min="5" max="5" width="9.42578125" customWidth="1"/>
    <col min="6" max="6" width="12.5703125" customWidth="1"/>
    <col min="7" max="7" width="8.7109375" customWidth="1"/>
    <col min="8" max="8" width="13.5703125" customWidth="1"/>
    <col min="9" max="9" width="9.42578125" customWidth="1"/>
    <col min="10" max="10" width="16.28515625" customWidth="1"/>
  </cols>
  <sheetData>
    <row r="1" spans="1:10" x14ac:dyDescent="0.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230.25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5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69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01.25" x14ac:dyDescent="0.25">
      <c r="A10" s="5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</row>
    <row r="11" spans="1:10" ht="14.25" customHeight="1" x14ac:dyDescent="0.25">
      <c r="A11" s="7">
        <v>1</v>
      </c>
      <c r="B11" s="8">
        <v>2</v>
      </c>
      <c r="C11" s="8">
        <v>3</v>
      </c>
      <c r="D11" s="8">
        <v>4</v>
      </c>
      <c r="E11" s="9">
        <v>5</v>
      </c>
      <c r="F11" s="8">
        <v>6</v>
      </c>
      <c r="G11" s="9">
        <v>7</v>
      </c>
      <c r="H11" s="8">
        <v>8</v>
      </c>
      <c r="I11" s="8">
        <v>9</v>
      </c>
      <c r="J11" s="8">
        <v>10</v>
      </c>
    </row>
    <row r="12" spans="1:10" ht="76.5" x14ac:dyDescent="0.25">
      <c r="A12" s="10">
        <v>1</v>
      </c>
      <c r="B12" s="11" t="s">
        <v>13</v>
      </c>
      <c r="C12" s="10" t="s">
        <v>14</v>
      </c>
      <c r="D12" s="12">
        <v>2</v>
      </c>
      <c r="E12" s="13"/>
      <c r="F12" s="14">
        <f t="shared" ref="F12:F22" si="0">ROUND(E12*D12,2)</f>
        <v>0</v>
      </c>
      <c r="G12" s="15"/>
      <c r="H12" s="14">
        <f t="shared" ref="H12:H22" si="1">ROUND((F12+(F12*G12)),2)</f>
        <v>0</v>
      </c>
      <c r="I12" s="14">
        <f t="shared" ref="I12:I22" si="2">ROUND(H12/D12,2)</f>
        <v>0</v>
      </c>
      <c r="J12" s="16"/>
    </row>
    <row r="13" spans="1:10" ht="76.5" x14ac:dyDescent="0.25">
      <c r="A13" s="10">
        <f t="shared" ref="A13:A22" si="3">A12+1</f>
        <v>2</v>
      </c>
      <c r="B13" s="11" t="s">
        <v>15</v>
      </c>
      <c r="C13" s="10" t="s">
        <v>16</v>
      </c>
      <c r="D13" s="12">
        <v>2</v>
      </c>
      <c r="E13" s="13"/>
      <c r="F13" s="14">
        <f t="shared" si="0"/>
        <v>0</v>
      </c>
      <c r="G13" s="15"/>
      <c r="H13" s="14">
        <f t="shared" si="1"/>
        <v>0</v>
      </c>
      <c r="I13" s="14">
        <f t="shared" si="2"/>
        <v>0</v>
      </c>
      <c r="J13" s="17"/>
    </row>
    <row r="14" spans="1:10" ht="89.25" x14ac:dyDescent="0.25">
      <c r="A14" s="10">
        <f t="shared" si="3"/>
        <v>3</v>
      </c>
      <c r="B14" s="11" t="s">
        <v>17</v>
      </c>
      <c r="C14" s="10" t="s">
        <v>16</v>
      </c>
      <c r="D14" s="12">
        <v>2</v>
      </c>
      <c r="E14" s="13"/>
      <c r="F14" s="14">
        <f t="shared" si="0"/>
        <v>0</v>
      </c>
      <c r="G14" s="15"/>
      <c r="H14" s="14">
        <f t="shared" si="1"/>
        <v>0</v>
      </c>
      <c r="I14" s="14">
        <f t="shared" si="2"/>
        <v>0</v>
      </c>
      <c r="J14" s="18"/>
    </row>
    <row r="15" spans="1:10" ht="89.25" x14ac:dyDescent="0.25">
      <c r="A15" s="10">
        <f t="shared" si="3"/>
        <v>4</v>
      </c>
      <c r="B15" s="11" t="s">
        <v>18</v>
      </c>
      <c r="C15" s="10" t="s">
        <v>16</v>
      </c>
      <c r="D15" s="12">
        <v>2</v>
      </c>
      <c r="E15" s="13"/>
      <c r="F15" s="14">
        <f t="shared" si="0"/>
        <v>0</v>
      </c>
      <c r="G15" s="15"/>
      <c r="H15" s="14">
        <f t="shared" si="1"/>
        <v>0</v>
      </c>
      <c r="I15" s="14">
        <f t="shared" si="2"/>
        <v>0</v>
      </c>
      <c r="J15" s="18"/>
    </row>
    <row r="16" spans="1:10" ht="89.25" x14ac:dyDescent="0.25">
      <c r="A16" s="10">
        <f t="shared" si="3"/>
        <v>5</v>
      </c>
      <c r="B16" s="19" t="s">
        <v>27</v>
      </c>
      <c r="C16" s="20" t="s">
        <v>16</v>
      </c>
      <c r="D16" s="21">
        <v>2</v>
      </c>
      <c r="E16" s="22"/>
      <c r="F16" s="14">
        <f t="shared" si="0"/>
        <v>0</v>
      </c>
      <c r="G16" s="15"/>
      <c r="H16" s="14">
        <f t="shared" si="1"/>
        <v>0</v>
      </c>
      <c r="I16" s="14">
        <f t="shared" si="2"/>
        <v>0</v>
      </c>
      <c r="J16" s="18"/>
    </row>
    <row r="17" spans="1:10" ht="89.25" x14ac:dyDescent="0.25">
      <c r="A17" s="10">
        <f t="shared" si="3"/>
        <v>6</v>
      </c>
      <c r="B17" s="19" t="s">
        <v>28</v>
      </c>
      <c r="C17" s="10" t="s">
        <v>16</v>
      </c>
      <c r="D17" s="21">
        <v>6</v>
      </c>
      <c r="E17" s="13"/>
      <c r="F17" s="14">
        <f t="shared" si="0"/>
        <v>0</v>
      </c>
      <c r="G17" s="15"/>
      <c r="H17" s="14">
        <f t="shared" si="1"/>
        <v>0</v>
      </c>
      <c r="I17" s="14">
        <f t="shared" si="2"/>
        <v>0</v>
      </c>
      <c r="J17" s="18"/>
    </row>
    <row r="18" spans="1:10" ht="89.25" x14ac:dyDescent="0.25">
      <c r="A18" s="10">
        <f t="shared" si="3"/>
        <v>7</v>
      </c>
      <c r="B18" s="19" t="s">
        <v>19</v>
      </c>
      <c r="C18" s="10" t="s">
        <v>16</v>
      </c>
      <c r="D18" s="21">
        <v>2</v>
      </c>
      <c r="E18" s="22"/>
      <c r="F18" s="14">
        <f t="shared" si="0"/>
        <v>0</v>
      </c>
      <c r="G18" s="15"/>
      <c r="H18" s="14">
        <f t="shared" si="1"/>
        <v>0</v>
      </c>
      <c r="I18" s="14">
        <f t="shared" si="2"/>
        <v>0</v>
      </c>
      <c r="J18" s="18"/>
    </row>
    <row r="19" spans="1:10" ht="89.25" x14ac:dyDescent="0.25">
      <c r="A19" s="10">
        <f t="shared" si="3"/>
        <v>8</v>
      </c>
      <c r="B19" s="19" t="s">
        <v>20</v>
      </c>
      <c r="C19" s="10" t="s">
        <v>16</v>
      </c>
      <c r="D19" s="21">
        <v>2</v>
      </c>
      <c r="E19" s="22"/>
      <c r="F19" s="14">
        <f t="shared" si="0"/>
        <v>0</v>
      </c>
      <c r="G19" s="15"/>
      <c r="H19" s="14">
        <f t="shared" si="1"/>
        <v>0</v>
      </c>
      <c r="I19" s="14">
        <f t="shared" si="2"/>
        <v>0</v>
      </c>
      <c r="J19" s="18"/>
    </row>
    <row r="20" spans="1:10" ht="89.25" x14ac:dyDescent="0.25">
      <c r="A20" s="10">
        <f t="shared" si="3"/>
        <v>9</v>
      </c>
      <c r="B20" s="23" t="s">
        <v>21</v>
      </c>
      <c r="C20" s="10" t="s">
        <v>16</v>
      </c>
      <c r="D20" s="21">
        <v>2</v>
      </c>
      <c r="E20" s="13"/>
      <c r="F20" s="14">
        <f t="shared" si="0"/>
        <v>0</v>
      </c>
      <c r="G20" s="15"/>
      <c r="H20" s="14">
        <f t="shared" si="1"/>
        <v>0</v>
      </c>
      <c r="I20" s="14">
        <f t="shared" si="2"/>
        <v>0</v>
      </c>
      <c r="J20" s="18"/>
    </row>
    <row r="21" spans="1:10" ht="89.25" x14ac:dyDescent="0.25">
      <c r="A21" s="10">
        <f t="shared" si="3"/>
        <v>10</v>
      </c>
      <c r="B21" s="19" t="s">
        <v>22</v>
      </c>
      <c r="C21" s="20" t="s">
        <v>16</v>
      </c>
      <c r="D21" s="21">
        <v>2</v>
      </c>
      <c r="E21" s="13"/>
      <c r="F21" s="14">
        <f t="shared" si="0"/>
        <v>0</v>
      </c>
      <c r="G21" s="15"/>
      <c r="H21" s="14">
        <f t="shared" si="1"/>
        <v>0</v>
      </c>
      <c r="I21" s="14">
        <f t="shared" si="2"/>
        <v>0</v>
      </c>
      <c r="J21" s="18"/>
    </row>
    <row r="22" spans="1:10" ht="165.75" x14ac:dyDescent="0.25">
      <c r="A22" s="10">
        <f t="shared" si="3"/>
        <v>11</v>
      </c>
      <c r="B22" s="19" t="s">
        <v>23</v>
      </c>
      <c r="C22" s="20" t="s">
        <v>16</v>
      </c>
      <c r="D22" s="21">
        <v>2</v>
      </c>
      <c r="E22" s="13"/>
      <c r="F22" s="14">
        <f t="shared" si="0"/>
        <v>0</v>
      </c>
      <c r="G22" s="15"/>
      <c r="H22" s="14">
        <f t="shared" si="1"/>
        <v>0</v>
      </c>
      <c r="I22" s="14">
        <f t="shared" si="2"/>
        <v>0</v>
      </c>
      <c r="J22" s="18"/>
    </row>
    <row r="23" spans="1:10" ht="28.5" customHeight="1" x14ac:dyDescent="0.25">
      <c r="A23" s="24"/>
      <c r="B23" s="25"/>
      <c r="C23" s="25"/>
      <c r="D23" s="25"/>
      <c r="E23" s="26" t="s">
        <v>24</v>
      </c>
      <c r="F23" s="26">
        <f>SUM(F12:F22)</f>
        <v>0</v>
      </c>
      <c r="G23" s="26" t="s">
        <v>25</v>
      </c>
      <c r="H23" s="27">
        <f>SUM(H12:H22)</f>
        <v>0</v>
      </c>
      <c r="I23" s="25"/>
      <c r="J23" s="25"/>
    </row>
  </sheetData>
  <mergeCells count="4">
    <mergeCell ref="A1:J1"/>
    <mergeCell ref="A2:J2"/>
    <mergeCell ref="A3:J3"/>
    <mergeCell ref="A4:J9"/>
  </mergeCells>
  <conditionalFormatting sqref="F12:F22">
    <cfRule type="cellIs" dxfId="3" priority="2" operator="lessThan">
      <formula>0</formula>
    </cfRule>
  </conditionalFormatting>
  <conditionalFormatting sqref="F12:F23">
    <cfRule type="cellIs" dxfId="2" priority="3" operator="equal">
      <formula>0</formula>
    </cfRule>
  </conditionalFormatting>
  <conditionalFormatting sqref="H23">
    <cfRule type="cellIs" dxfId="1" priority="5" operator="equal">
      <formula>0</formula>
    </cfRule>
  </conditionalFormatting>
  <conditionalFormatting sqref="H12:I22">
    <cfRule type="cellIs" dxfId="0" priority="4" operator="equal">
      <formula>0</formula>
    </cfRule>
  </conditionalFormatting>
  <printOptions horizontalCentered="1"/>
  <pageMargins left="0.118055555555556" right="0.118055555555556" top="0.75277777777777799" bottom="0.55138888888888904" header="0.511811023622047" footer="0.118055555555556"/>
  <pageSetup orientation="landscape" horizontalDpi="300" verticalDpi="300" r:id="rId1"/>
  <headerFooter>
    <oddFooter>&amp;C&amp;"Helvetica Neue,Regularna"&amp;12&amp;K000000&amp;P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Zad.4</vt:lpstr>
      <vt:lpstr>Zad.4!Obszar_wydruku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Gospodarczy</dc:creator>
  <dc:description/>
  <cp:lastModifiedBy>Anna Massier</cp:lastModifiedBy>
  <cp:revision>2</cp:revision>
  <dcterms:created xsi:type="dcterms:W3CDTF">2023-03-16T08:56:40Z</dcterms:created>
  <dcterms:modified xsi:type="dcterms:W3CDTF">2023-07-04T09:48:47Z</dcterms:modified>
  <dc:language>pl-PL</dc:language>
</cp:coreProperties>
</file>