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morski\Zamowienia Publiczne\Agnieszka K\POSTĘPOWANIA 2022\251\11-28_MEBLE MEDYCZNE I NIEMEDYCZNE_GIP_OCHW\Opublikowane 04.05.2022\"/>
    </mc:Choice>
  </mc:AlternateContent>
  <bookViews>
    <workbookView xWindow="0" yWindow="0" windowWidth="28800" windowHeight="11835" firstSheet="2" activeTab="2"/>
  </bookViews>
  <sheets>
    <sheet name="SIWZ " sheetId="14" state="hidden" r:id="rId1"/>
    <sheet name="szacunek" sheetId="15" state="hidden" r:id="rId2"/>
    <sheet name="GIP" sheetId="18" r:id="rId3"/>
  </sheets>
  <definedNames>
    <definedName name="_xlnm._FilterDatabase" localSheetId="2" hidden="1">GIP!$A$5:$I$42</definedName>
    <definedName name="_xlnm._FilterDatabase" localSheetId="0" hidden="1">'SIWZ '!$A$4:$P$197</definedName>
    <definedName name="_xlnm.Print_Area" localSheetId="2">GIP!$A$1:$I$165</definedName>
    <definedName name="_xlnm.Print_Area" localSheetId="0">'SIWZ '!$A$1:$I$202</definedName>
  </definedNames>
  <calcPr calcId="152511"/>
</workbook>
</file>

<file path=xl/calcChain.xml><?xml version="1.0" encoding="utf-8"?>
<calcChain xmlns="http://schemas.openxmlformats.org/spreadsheetml/2006/main">
  <c r="F144" i="14" l="1"/>
  <c r="H144" i="14" s="1"/>
  <c r="F143" i="14"/>
  <c r="H143" i="14" s="1"/>
  <c r="F142" i="14"/>
  <c r="H142" i="14" s="1"/>
  <c r="I142" i="14" s="1"/>
  <c r="F141" i="14"/>
  <c r="H141" i="14" s="1"/>
  <c r="F140" i="14"/>
  <c r="H140" i="14" s="1"/>
  <c r="F139" i="14"/>
  <c r="F138" i="14"/>
  <c r="H138" i="14" s="1"/>
  <c r="I138" i="14" s="1"/>
  <c r="F133" i="14"/>
  <c r="H133" i="14" s="1"/>
  <c r="F134" i="14"/>
  <c r="H134" i="14" s="1"/>
  <c r="I134" i="14" s="1"/>
  <c r="F135" i="14"/>
  <c r="H135" i="14" s="1"/>
  <c r="I135" i="14" s="1"/>
  <c r="F136" i="14"/>
  <c r="H136" i="14" s="1"/>
  <c r="I136" i="14" s="1"/>
  <c r="F137" i="14"/>
  <c r="H137" i="14" s="1"/>
  <c r="I137" i="14" s="1"/>
  <c r="F132" i="14"/>
  <c r="H132" i="14" s="1"/>
  <c r="I132" i="14" s="1"/>
  <c r="I133" i="14" l="1"/>
  <c r="I140" i="14"/>
  <c r="H139" i="14"/>
  <c r="I139" i="14" s="1"/>
  <c r="I144" i="14"/>
  <c r="I143" i="14"/>
  <c r="I141" i="14"/>
  <c r="F74" i="14"/>
  <c r="H74" i="14" l="1"/>
  <c r="I74" i="14" s="1"/>
  <c r="F128" i="14"/>
  <c r="H128" i="14" s="1"/>
  <c r="F129" i="14"/>
  <c r="H129" i="14" s="1"/>
  <c r="F130" i="14"/>
  <c r="H130" i="14" s="1"/>
  <c r="I130" i="14" s="1"/>
  <c r="F116" i="14"/>
  <c r="H116" i="14" s="1"/>
  <c r="F117" i="14"/>
  <c r="H117" i="14" s="1"/>
  <c r="F118" i="14"/>
  <c r="H118" i="14" s="1"/>
  <c r="I118" i="14" s="1"/>
  <c r="F119" i="14"/>
  <c r="H119" i="14" s="1"/>
  <c r="I119" i="14" s="1"/>
  <c r="F120" i="14"/>
  <c r="H120" i="14" s="1"/>
  <c r="F121" i="14"/>
  <c r="H121" i="14" s="1"/>
  <c r="F122" i="14"/>
  <c r="H122" i="14" s="1"/>
  <c r="I122" i="14" s="1"/>
  <c r="F123" i="14"/>
  <c r="H123" i="14" s="1"/>
  <c r="I123" i="14" s="1"/>
  <c r="F124" i="14"/>
  <c r="H124" i="14" s="1"/>
  <c r="F125" i="14"/>
  <c r="H125" i="14" s="1"/>
  <c r="F112" i="14"/>
  <c r="H112" i="14" s="1"/>
  <c r="F113" i="14"/>
  <c r="H113" i="14" s="1"/>
  <c r="I113" i="14" s="1"/>
  <c r="F114" i="14"/>
  <c r="H114" i="14" s="1"/>
  <c r="I114" i="14" s="1"/>
  <c r="F115" i="14"/>
  <c r="H115" i="14" s="1"/>
  <c r="I115" i="14" s="1"/>
  <c r="I128" i="14" l="1"/>
  <c r="I129" i="14"/>
  <c r="I124" i="14"/>
  <c r="I120" i="14"/>
  <c r="I116" i="14"/>
  <c r="I125" i="14"/>
  <c r="I121" i="14"/>
  <c r="I117" i="14"/>
  <c r="I112" i="14"/>
  <c r="F6" i="14"/>
  <c r="H6" i="14" s="1"/>
  <c r="F7" i="14"/>
  <c r="H7" i="14" s="1"/>
  <c r="F8" i="14"/>
  <c r="H8" i="14" s="1"/>
  <c r="F9" i="14"/>
  <c r="H9" i="14" s="1"/>
  <c r="F10" i="14"/>
  <c r="H10" i="14" s="1"/>
  <c r="F11" i="14"/>
  <c r="H11" i="14" s="1"/>
  <c r="F12" i="14"/>
  <c r="H12" i="14" s="1"/>
  <c r="F13" i="14"/>
  <c r="H13" i="14" s="1"/>
  <c r="F14" i="14"/>
  <c r="H14" i="14" s="1"/>
  <c r="F15" i="14"/>
  <c r="H15" i="14" s="1"/>
  <c r="F16" i="14"/>
  <c r="H16" i="14" s="1"/>
  <c r="F17" i="14"/>
  <c r="H17" i="14" s="1"/>
  <c r="F18" i="14"/>
  <c r="H18" i="14" s="1"/>
  <c r="F19" i="14"/>
  <c r="H19" i="14" s="1"/>
  <c r="F20" i="14"/>
  <c r="H20" i="14" s="1"/>
  <c r="F21" i="14"/>
  <c r="F22" i="14"/>
  <c r="H22" i="14" s="1"/>
  <c r="F23" i="14"/>
  <c r="H23" i="14" s="1"/>
  <c r="F24" i="14"/>
  <c r="H24" i="14" s="1"/>
  <c r="F25" i="14"/>
  <c r="F26" i="14"/>
  <c r="H26" i="14" s="1"/>
  <c r="F27" i="14"/>
  <c r="H27" i="14" s="1"/>
  <c r="F28" i="14"/>
  <c r="H28" i="14" s="1"/>
  <c r="F29" i="14"/>
  <c r="H29" i="14" s="1"/>
  <c r="F30" i="14"/>
  <c r="H30" i="14" s="1"/>
  <c r="F31" i="14"/>
  <c r="H31" i="14" s="1"/>
  <c r="F32" i="14"/>
  <c r="H32" i="14" s="1"/>
  <c r="F33" i="14"/>
  <c r="H33" i="14" s="1"/>
  <c r="F34" i="14"/>
  <c r="H34" i="14" s="1"/>
  <c r="F35" i="14"/>
  <c r="H35" i="14" s="1"/>
  <c r="F36" i="14"/>
  <c r="H36" i="14" s="1"/>
  <c r="F37" i="14"/>
  <c r="H37" i="14" s="1"/>
  <c r="F38" i="14"/>
  <c r="H38" i="14" s="1"/>
  <c r="F39" i="14"/>
  <c r="H39" i="14" s="1"/>
  <c r="F40" i="14"/>
  <c r="H40" i="14" s="1"/>
  <c r="F41" i="14"/>
  <c r="H41" i="14" s="1"/>
  <c r="F42" i="14"/>
  <c r="H42" i="14" s="1"/>
  <c r="F43" i="14"/>
  <c r="H43" i="14" s="1"/>
  <c r="F44" i="14"/>
  <c r="H44" i="14" s="1"/>
  <c r="F45" i="14"/>
  <c r="H45" i="14" s="1"/>
  <c r="F46" i="14"/>
  <c r="H46" i="14" s="1"/>
  <c r="F47" i="14"/>
  <c r="H47" i="14" s="1"/>
  <c r="F48" i="14"/>
  <c r="H48" i="14" s="1"/>
  <c r="F49" i="14"/>
  <c r="H49" i="14" s="1"/>
  <c r="F50" i="14"/>
  <c r="H50" i="14" s="1"/>
  <c r="F51" i="14"/>
  <c r="H51" i="14" s="1"/>
  <c r="F52" i="14"/>
  <c r="H52" i="14" s="1"/>
  <c r="F53" i="14"/>
  <c r="H53" i="14" s="1"/>
  <c r="F54" i="14"/>
  <c r="H54" i="14" s="1"/>
  <c r="F55" i="14"/>
  <c r="H55" i="14" s="1"/>
  <c r="F56" i="14"/>
  <c r="H56" i="14" s="1"/>
  <c r="F57" i="14"/>
  <c r="F58" i="14"/>
  <c r="H58" i="14" s="1"/>
  <c r="F59" i="14"/>
  <c r="H59" i="14" s="1"/>
  <c r="F60" i="14"/>
  <c r="H60" i="14" s="1"/>
  <c r="F61" i="14"/>
  <c r="H61" i="14" s="1"/>
  <c r="F62" i="14"/>
  <c r="H62" i="14" s="1"/>
  <c r="F63" i="14"/>
  <c r="H63" i="14" s="1"/>
  <c r="F64" i="14"/>
  <c r="H64" i="14" s="1"/>
  <c r="F65" i="14"/>
  <c r="H65" i="14" s="1"/>
  <c r="F66" i="14"/>
  <c r="H66" i="14" s="1"/>
  <c r="F67" i="14"/>
  <c r="H67" i="14" s="1"/>
  <c r="F68" i="14"/>
  <c r="H68" i="14" s="1"/>
  <c r="F69" i="14"/>
  <c r="H69" i="14" s="1"/>
  <c r="F70" i="14"/>
  <c r="H70" i="14" s="1"/>
  <c r="F71" i="14"/>
  <c r="H71" i="14" s="1"/>
  <c r="F72" i="14"/>
  <c r="H72" i="14" s="1"/>
  <c r="F73" i="14"/>
  <c r="F75" i="14"/>
  <c r="H75" i="14" s="1"/>
  <c r="F76" i="14"/>
  <c r="H76" i="14" s="1"/>
  <c r="F77" i="14"/>
  <c r="H77" i="14" s="1"/>
  <c r="F78" i="14"/>
  <c r="H78" i="14" s="1"/>
  <c r="F79" i="14"/>
  <c r="H79" i="14" s="1"/>
  <c r="F80" i="14"/>
  <c r="H80" i="14" s="1"/>
  <c r="F81" i="14"/>
  <c r="H81" i="14" s="1"/>
  <c r="F82" i="14"/>
  <c r="H82" i="14" s="1"/>
  <c r="F83" i="14"/>
  <c r="H83" i="14" s="1"/>
  <c r="F84" i="14"/>
  <c r="H84" i="14" s="1"/>
  <c r="F85" i="14"/>
  <c r="H85" i="14" s="1"/>
  <c r="F86" i="14"/>
  <c r="F87" i="14"/>
  <c r="H87" i="14" s="1"/>
  <c r="F88" i="14"/>
  <c r="H88" i="14" s="1"/>
  <c r="F89" i="14"/>
  <c r="H89" i="14" s="1"/>
  <c r="F90" i="14"/>
  <c r="H90" i="14" s="1"/>
  <c r="F91" i="14"/>
  <c r="H91" i="14" s="1"/>
  <c r="F92" i="14"/>
  <c r="H92" i="14" s="1"/>
  <c r="F93" i="14"/>
  <c r="H93" i="14" s="1"/>
  <c r="F94" i="14"/>
  <c r="H94" i="14" s="1"/>
  <c r="F95" i="14"/>
  <c r="H95" i="14" s="1"/>
  <c r="F96" i="14"/>
  <c r="H96" i="14" s="1"/>
  <c r="F97" i="14"/>
  <c r="H97" i="14" s="1"/>
  <c r="F98" i="14"/>
  <c r="H98" i="14" s="1"/>
  <c r="F99" i="14"/>
  <c r="H99" i="14" s="1"/>
  <c r="F100" i="14"/>
  <c r="H100" i="14" s="1"/>
  <c r="F101" i="14"/>
  <c r="F102" i="14"/>
  <c r="H102" i="14" s="1"/>
  <c r="F103" i="14"/>
  <c r="H103" i="14" s="1"/>
  <c r="F104" i="14"/>
  <c r="H104" i="14" s="1"/>
  <c r="F105" i="14"/>
  <c r="H105" i="14" s="1"/>
  <c r="F106" i="14"/>
  <c r="H106" i="14" s="1"/>
  <c r="F107" i="14"/>
  <c r="H107" i="14" s="1"/>
  <c r="F108" i="14"/>
  <c r="H108" i="14" s="1"/>
  <c r="F109" i="14"/>
  <c r="H109" i="14" s="1"/>
  <c r="F110" i="14"/>
  <c r="H110" i="14" s="1"/>
  <c r="F111" i="14"/>
  <c r="H111" i="14" s="1"/>
  <c r="F126" i="14"/>
  <c r="H126" i="14" s="1"/>
  <c r="F127" i="14"/>
  <c r="H127" i="14" s="1"/>
  <c r="F131" i="14"/>
  <c r="H131" i="14" s="1"/>
  <c r="F146" i="14"/>
  <c r="F147" i="14"/>
  <c r="H147" i="14" s="1"/>
  <c r="F148" i="14"/>
  <c r="H148" i="14" s="1"/>
  <c r="F149" i="14"/>
  <c r="H149" i="14" s="1"/>
  <c r="F150" i="14"/>
  <c r="H150" i="14" s="1"/>
  <c r="F151" i="14"/>
  <c r="H151" i="14" s="1"/>
  <c r="F152" i="14"/>
  <c r="H152" i="14" s="1"/>
  <c r="F153" i="14"/>
  <c r="H153" i="14" s="1"/>
  <c r="F154" i="14"/>
  <c r="H154" i="14" s="1"/>
  <c r="F155" i="14"/>
  <c r="H155" i="14" s="1"/>
  <c r="F156" i="14"/>
  <c r="H156" i="14" s="1"/>
  <c r="F157" i="14"/>
  <c r="H157" i="14" s="1"/>
  <c r="F158" i="14"/>
  <c r="H158" i="14" s="1"/>
  <c r="F159" i="14"/>
  <c r="H159" i="14" s="1"/>
  <c r="F160" i="14"/>
  <c r="H160" i="14" s="1"/>
  <c r="F161" i="14"/>
  <c r="H161" i="14" s="1"/>
  <c r="F162" i="14"/>
  <c r="H162" i="14" s="1"/>
  <c r="F163" i="14"/>
  <c r="H163" i="14" s="1"/>
  <c r="F164" i="14"/>
  <c r="H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5" i="14"/>
  <c r="H146" i="14" l="1"/>
  <c r="I146" i="14" s="1"/>
  <c r="B6" i="15"/>
  <c r="H5" i="14"/>
  <c r="I5" i="14" s="1"/>
  <c r="B5" i="15"/>
  <c r="I46" i="14"/>
  <c r="I159" i="14"/>
  <c r="I87" i="14"/>
  <c r="I79" i="14"/>
  <c r="I30" i="14"/>
  <c r="I187" i="14"/>
  <c r="I110" i="14"/>
  <c r="I62" i="14"/>
  <c r="I22" i="14"/>
  <c r="I175" i="14"/>
  <c r="I94" i="14"/>
  <c r="I54" i="14"/>
  <c r="I174" i="14"/>
  <c r="I158" i="14"/>
  <c r="I11" i="14"/>
  <c r="I167" i="14"/>
  <c r="I151" i="14"/>
  <c r="I102" i="14"/>
  <c r="I70" i="14"/>
  <c r="I38" i="14"/>
  <c r="I166" i="14"/>
  <c r="I150" i="14"/>
  <c r="I183" i="14"/>
  <c r="I127" i="14"/>
  <c r="I107" i="14"/>
  <c r="I99" i="14"/>
  <c r="I92" i="14"/>
  <c r="I84" i="14"/>
  <c r="I76" i="14"/>
  <c r="I67" i="14"/>
  <c r="I59" i="14"/>
  <c r="I51" i="14"/>
  <c r="I43" i="14"/>
  <c r="I35" i="14"/>
  <c r="I27" i="14"/>
  <c r="I19" i="14"/>
  <c r="I7" i="14"/>
  <c r="I195" i="14"/>
  <c r="I179" i="14"/>
  <c r="I171" i="14"/>
  <c r="I163" i="14"/>
  <c r="I155" i="14"/>
  <c r="I147" i="14"/>
  <c r="I126" i="14"/>
  <c r="I106" i="14"/>
  <c r="I98" i="14"/>
  <c r="I91" i="14"/>
  <c r="I83" i="14"/>
  <c r="I75" i="14"/>
  <c r="I66" i="14"/>
  <c r="I58" i="14"/>
  <c r="I50" i="14"/>
  <c r="I42" i="14"/>
  <c r="I34" i="14"/>
  <c r="I26" i="14"/>
  <c r="I18" i="14"/>
  <c r="I191" i="14"/>
  <c r="I178" i="14"/>
  <c r="I170" i="14"/>
  <c r="I162" i="14"/>
  <c r="I154" i="14"/>
  <c r="I111" i="14"/>
  <c r="I103" i="14"/>
  <c r="I95" i="14"/>
  <c r="I88" i="14"/>
  <c r="I80" i="14"/>
  <c r="I71" i="14"/>
  <c r="I63" i="14"/>
  <c r="I55" i="14"/>
  <c r="I47" i="14"/>
  <c r="I39" i="14"/>
  <c r="I31" i="14"/>
  <c r="I23" i="14"/>
  <c r="I15" i="14"/>
  <c r="I190" i="14"/>
  <c r="I182" i="14"/>
  <c r="I14" i="14"/>
  <c r="I10" i="14"/>
  <c r="I6" i="14"/>
  <c r="I194" i="14"/>
  <c r="I186" i="14"/>
  <c r="I193" i="14"/>
  <c r="I189" i="14"/>
  <c r="I185" i="14"/>
  <c r="I181" i="14"/>
  <c r="I177" i="14"/>
  <c r="I173" i="14"/>
  <c r="I169" i="14"/>
  <c r="I165" i="14"/>
  <c r="I161" i="14"/>
  <c r="I157" i="14"/>
  <c r="I153" i="14"/>
  <c r="I149" i="14"/>
  <c r="I109" i="14"/>
  <c r="I105" i="14"/>
  <c r="I97" i="14"/>
  <c r="I93" i="14"/>
  <c r="I90" i="14"/>
  <c r="I82" i="14"/>
  <c r="I78" i="14"/>
  <c r="I69" i="14"/>
  <c r="I65" i="14"/>
  <c r="I61" i="14"/>
  <c r="I53" i="14"/>
  <c r="I49" i="14"/>
  <c r="I45" i="14"/>
  <c r="I41" i="14"/>
  <c r="I37" i="14"/>
  <c r="I33" i="14"/>
  <c r="I29" i="14"/>
  <c r="I17" i="14"/>
  <c r="I13" i="14"/>
  <c r="I9" i="14"/>
  <c r="I196" i="14"/>
  <c r="I192" i="14"/>
  <c r="I188" i="14"/>
  <c r="I184" i="14"/>
  <c r="I180" i="14"/>
  <c r="I176" i="14"/>
  <c r="I172" i="14"/>
  <c r="I168" i="14"/>
  <c r="I164" i="14"/>
  <c r="I160" i="14"/>
  <c r="I156" i="14"/>
  <c r="I152" i="14"/>
  <c r="I148" i="14"/>
  <c r="I131" i="14"/>
  <c r="I108" i="14"/>
  <c r="I104" i="14"/>
  <c r="I100" i="14"/>
  <c r="I96" i="14"/>
  <c r="I89" i="14"/>
  <c r="I85" i="14"/>
  <c r="I81" i="14"/>
  <c r="I77" i="14"/>
  <c r="I72" i="14"/>
  <c r="I68" i="14"/>
  <c r="I64" i="14"/>
  <c r="I60" i="14"/>
  <c r="I56" i="14"/>
  <c r="I52" i="14"/>
  <c r="I48" i="14"/>
  <c r="I44" i="14"/>
  <c r="I40" i="14"/>
  <c r="I36" i="14"/>
  <c r="I32" i="14"/>
  <c r="I28" i="14"/>
  <c r="I24" i="14"/>
  <c r="I20" i="14"/>
  <c r="I16" i="14"/>
  <c r="I12" i="14"/>
  <c r="I8" i="14"/>
  <c r="F197" i="14"/>
  <c r="H73" i="14"/>
  <c r="I73" i="14" s="1"/>
  <c r="H25" i="14"/>
  <c r="I25" i="14" s="1"/>
  <c r="H101" i="14"/>
  <c r="I101" i="14" s="1"/>
  <c r="H86" i="14"/>
  <c r="I86" i="14" s="1"/>
  <c r="H21" i="14"/>
  <c r="I21" i="14" s="1"/>
  <c r="H57" i="14"/>
  <c r="I57" i="14" s="1"/>
  <c r="E6" i="15" l="1"/>
  <c r="D6" i="15"/>
  <c r="F6" i="15"/>
  <c r="E5" i="15"/>
  <c r="I197" i="14"/>
  <c r="B7" i="15"/>
  <c r="F7" i="15" s="1"/>
  <c r="D5" i="15"/>
  <c r="D7" i="15" s="1"/>
  <c r="F5" i="15"/>
  <c r="E7" i="15" l="1"/>
</calcChain>
</file>

<file path=xl/sharedStrings.xml><?xml version="1.0" encoding="utf-8"?>
<sst xmlns="http://schemas.openxmlformats.org/spreadsheetml/2006/main" count="490" uniqueCount="383">
  <si>
    <t>zestaw szaf z nadstawkami 156x220x165</t>
  </si>
  <si>
    <t>Komoda 4s fronty lakierowane 105x35x90</t>
  </si>
  <si>
    <t>Zestaw szafek 120x35x90, lakier, blat, szafka 60 z drzwiami i 60 z szufladami</t>
  </si>
  <si>
    <t>zestaw szafek 160x60x86, blat szafka 80 2d - 2 szt.</t>
  </si>
  <si>
    <t>szafki wiszące 160x30x70 80 2d x 2 szt.</t>
  </si>
  <si>
    <t>blat  L na stelażu 250x266x70 h-78</t>
  </si>
  <si>
    <t>kontener 3s z zamkiem na kółkach 43x50x60</t>
  </si>
  <si>
    <t>wózek na komputer 50x25x15</t>
  </si>
  <si>
    <t>szuflada na klawiaturę</t>
  </si>
  <si>
    <t>szafka wisząca 60x35x75</t>
  </si>
  <si>
    <t>krzesło obrotowe</t>
  </si>
  <si>
    <t>biblioteczka aktowa 80x40x200</t>
  </si>
  <si>
    <t>stolik 60x60x70</t>
  </si>
  <si>
    <t>fotel kubełkowy</t>
  </si>
  <si>
    <t>szafa socjalna 10d 80x35x210</t>
  </si>
  <si>
    <t>fotel wypoczynkowy</t>
  </si>
  <si>
    <t>zestaw szafek 155x60x86, blat szafka 45 3s, front lodówki 60, szafka 50 1+1</t>
  </si>
  <si>
    <t>zestaw wiszący 155x30x70 szafka 77 2dx2szt.</t>
  </si>
  <si>
    <t>stół 130x60x76</t>
  </si>
  <si>
    <t>lodówka</t>
  </si>
  <si>
    <t>krzesło metalowe</t>
  </si>
  <si>
    <t>szafka z drzwiczkami i szufladą 60x50x200 fronty lakier</t>
  </si>
  <si>
    <t>szafa 6d z zamkami 100x40x200 fronty lakier</t>
  </si>
  <si>
    <t>zestaw szafek 240x45x105, blat szafka 80 2dx3szt.</t>
  </si>
  <si>
    <t>467A</t>
  </si>
  <si>
    <t>zestaw szafek 144x45x105 blat szafka 72 2dx2szt.</t>
  </si>
  <si>
    <t>pkt. Pielęgniarski</t>
  </si>
  <si>
    <t>Lada z nadstawką 210x70x76+46 cokół hpl INOX, boniowanie na froncie, ledy, nadstawki szklane, drzwi wahadłowe</t>
  </si>
  <si>
    <t>dopłata do zaokrąglenia lady</t>
  </si>
  <si>
    <t>szafka z 1d 50x30x111</t>
  </si>
  <si>
    <t>zestaw szafek 360x50x86 fronty lakier, blat, szafka 60 3sx4szt. + 120 blatu</t>
  </si>
  <si>
    <t>zestaw szafek 140x60x86 lakier, blat, szafka pod zlew 80, front lodówki</t>
  </si>
  <si>
    <t>zlewozmywak 1 komorowy z baterią</t>
  </si>
  <si>
    <t>szafka z dzielonymi drzwiami 50x35x253</t>
  </si>
  <si>
    <t>zabudowa wnęki 84x80x230</t>
  </si>
  <si>
    <t>śluza przed oddziałem</t>
  </si>
  <si>
    <t>korytarz</t>
  </si>
  <si>
    <t>zestaw szafek 136x60x86, blat szafka 80 pod zlew szfak 55 z szufladami</t>
  </si>
  <si>
    <t>zestaw wiszący 136x30x75 szafka 80 i 55</t>
  </si>
  <si>
    <t>zestaw szafek 205x45x86, blat szafka 45 otwarta, szafka 80 2dx2szt.</t>
  </si>
  <si>
    <t>zestaw szafek L 295x135x60x86, fronty lakier, blat, szafka 80 pod zlew, szfka 50 3sx3szt. Szafka 70 3s</t>
  </si>
  <si>
    <t>szafa z szufladami i witryną 70x54x220, fronty lakier</t>
  </si>
  <si>
    <t>zestaw wiszący L 295x135x30x70, szafka 60 narożna witryna, witryna 75, witryna 60 x 4 szt., fronty lakier + zamki</t>
  </si>
  <si>
    <t>Blat L 490x300x70x83 na stelażu</t>
  </si>
  <si>
    <t>szafa aktowa 2d 80x40x200</t>
  </si>
  <si>
    <t>biurko 160x60x76</t>
  </si>
  <si>
    <t>dostawka 1/2 koła 120x60 na nodze</t>
  </si>
  <si>
    <t>szafa ubraniowa 80x40x200</t>
  </si>
  <si>
    <t xml:space="preserve">zmywarka </t>
  </si>
  <si>
    <t>zlewozmywak 2 komorowy z baterią</t>
  </si>
  <si>
    <t>zestaw szafek 115x43x86, blat, szafka 65 2d, szafka 50 3s</t>
  </si>
  <si>
    <t>zestaw wiszący 300x30x75 szafka 75 2d x 4 szt.</t>
  </si>
  <si>
    <t>stół na stelażu 120x60</t>
  </si>
  <si>
    <t>zestaw szafek 182x60x86, blat, szafka 70 pod zlew, szafka 50 1d, front lodówki</t>
  </si>
  <si>
    <t>zestaw wiszący 182x30x75 szfka 60 1d x 3 szt.</t>
  </si>
  <si>
    <t>zestaw szafek 273x58x86, blat, szafka 62 1d x 2 szt.</t>
  </si>
  <si>
    <t>regał 80x40x220</t>
  </si>
  <si>
    <t>regał 109x40x220</t>
  </si>
  <si>
    <t>regał 85x40x220</t>
  </si>
  <si>
    <t>regał 86x40x220</t>
  </si>
  <si>
    <t>pkt. Pielęgniarski II</t>
  </si>
  <si>
    <t>Lada z nadstawką 210x70x76+42 cokół hpl INOX, boniowanie na froncie, ledy, nadstawki szklane, drzwi wahadłowe</t>
  </si>
  <si>
    <t>szafa socjalna 12d z zamkami 80x35x240</t>
  </si>
  <si>
    <t>szafka wisząca otwarta 80x20x60</t>
  </si>
  <si>
    <t>biurko 125x70x76</t>
  </si>
  <si>
    <t>szafki wiszące 62x35x75</t>
  </si>
  <si>
    <t>świetlica</t>
  </si>
  <si>
    <t>pokój ordynatora</t>
  </si>
  <si>
    <t>zestaw szafek 374x60x86 fronty lakier, blat</t>
  </si>
  <si>
    <t>zestaw szafek 150x60x86 fronty lakier, blat</t>
  </si>
  <si>
    <t>zestaw szafek 270x60x86 fronty lakier, blat</t>
  </si>
  <si>
    <t>witryny 120x30x75</t>
  </si>
  <si>
    <t>witryny 374x30x75</t>
  </si>
  <si>
    <t>422B</t>
  </si>
  <si>
    <t>biurko 120x70x76</t>
  </si>
  <si>
    <t>szafa na leki 90x60x210</t>
  </si>
  <si>
    <t>zestaw szafek szufladowych 170x60x86, blat</t>
  </si>
  <si>
    <t>422A</t>
  </si>
  <si>
    <t>szafka pod zlew 100x60x86</t>
  </si>
  <si>
    <t>zestaw wiszący 146x30x75</t>
  </si>
  <si>
    <t>szafa przesuwna 165x60x246</t>
  </si>
  <si>
    <t>zestaw szafek 110x60x86, blat</t>
  </si>
  <si>
    <t>szafka wisząca 2d 100x30x75</t>
  </si>
  <si>
    <t>stół 100x80 na stelażu</t>
  </si>
  <si>
    <t>zestaw szafek 158x60x86, blat</t>
  </si>
  <si>
    <t>szafa aktowa 1d 60x40x200</t>
  </si>
  <si>
    <t>Lada z nadstawką 160x70x76+42 cokół hpl INOX, boniowanie na froncie, ledy, nadstawki szklane, drzwi wahadłowe</t>
  </si>
  <si>
    <t>zestaw szafek 400x60x86, fronty lakier, blat</t>
  </si>
  <si>
    <t>stół 100x60 na stelażu</t>
  </si>
  <si>
    <t>szafa przesuwna 225x60x260</t>
  </si>
  <si>
    <t>szafka pod zlew 80x60x86</t>
  </si>
  <si>
    <t>szafka wisząca 2d 80x30x75</t>
  </si>
  <si>
    <t>Lp.</t>
  </si>
  <si>
    <t>Wartość netto</t>
  </si>
  <si>
    <t>Stawka podatku VAT [%]</t>
  </si>
  <si>
    <t xml:space="preserve">Wartość  VAT </t>
  </si>
  <si>
    <t>Wartość brutto</t>
  </si>
  <si>
    <t>6= 4 x 5</t>
  </si>
  <si>
    <t>8=6*7</t>
  </si>
  <si>
    <t>9=6+8</t>
  </si>
  <si>
    <t>Oddział Pediatrii</t>
  </si>
  <si>
    <t>Oddział Chirurgii Dziecięcej</t>
  </si>
  <si>
    <t>OPZ: Wyposażenie Oddziału Pediatrii i Chirurgii Dziecięcej w Szpitalu Św. Wincentego a Paulo w Gdynii</t>
  </si>
  <si>
    <t xml:space="preserve">cena jednostkkowa </t>
  </si>
  <si>
    <t xml:space="preserve">ilość </t>
  </si>
  <si>
    <t>biurko pod oknem</t>
  </si>
  <si>
    <t>szafka pod blatem z szufladami</t>
  </si>
  <si>
    <t>szafka pod blatem z półkami</t>
  </si>
  <si>
    <t>szafa socjalna</t>
  </si>
  <si>
    <t>szafy z frontami z płyty</t>
  </si>
  <si>
    <t>szafa z frontami w ramkach</t>
  </si>
  <si>
    <t>regał</t>
  </si>
  <si>
    <t>półka</t>
  </si>
  <si>
    <t>szafka na komputer</t>
  </si>
  <si>
    <t>biurko pod ścianą</t>
  </si>
  <si>
    <t>półki z frontem</t>
  </si>
  <si>
    <t>półka otwarta</t>
  </si>
  <si>
    <t>komoda</t>
  </si>
  <si>
    <t>stół 130/70</t>
  </si>
  <si>
    <t>biurko pod oknem 2 wysuwki na klawiaturę</t>
  </si>
  <si>
    <t xml:space="preserve"> </t>
  </si>
  <si>
    <t>szafka wisząca zamykana na klucz 70x35x75</t>
  </si>
  <si>
    <t>szafka wisząca zamykana na klucz 60x35x75</t>
  </si>
  <si>
    <t>biblioteczka aktowa  80x40x200</t>
  </si>
  <si>
    <t>szafa aktowa 4d 80x40x200 zamykana na klucz</t>
  </si>
  <si>
    <t xml:space="preserve">szafka na leki 80x50x200 dół drzwi lakier </t>
  </si>
  <si>
    <t>zestaw wiszący 360x30x75 szfka 60 2dz wnęką x 2szt. Szafka drzwi lakier 60x4szt.</t>
  </si>
  <si>
    <t>krzesło obrotowe - powierzchnia zmywalna</t>
  </si>
  <si>
    <t>krzesło obrotowe  powierzchnia zmywalna</t>
  </si>
  <si>
    <t xml:space="preserve">zestaw wiszący 140x30x75 60 Szafka drzwi lakier  i 80 Szafka drzwi lakier </t>
  </si>
  <si>
    <t>krzesło obrotowe z powierzchnią zmywalną</t>
  </si>
  <si>
    <t xml:space="preserve">szafka wisząca 75x35x75 zamykana na zamek </t>
  </si>
  <si>
    <t xml:space="preserve">biblioteczka aktowa 80x40x200 </t>
  </si>
  <si>
    <t xml:space="preserve">szafa aktowa 2d 80x40x200 zamykana na zamek </t>
  </si>
  <si>
    <t>kontener 3szufladowy  z zamkiem na kółkach 43x50x60</t>
  </si>
  <si>
    <t>zestaw szafek 180x60x86, blat, szafka 80 pod zlew, szafka 40 1drzwiowa, front zmywarki</t>
  </si>
  <si>
    <t>komoda z drzwiczkami i wnęką 70x36x105 zamykana na klucz</t>
  </si>
  <si>
    <t>kontener 3szuflady z zamkiem na kółkach 43x50x60</t>
  </si>
  <si>
    <t>zestaw szafek 150x45x86, blat, szafka 80 2drzwiowa, szafka 70 3szuflady</t>
  </si>
  <si>
    <t>zestaw wiszący 150x30x75, szafka 80 2drzwiowa, szafka 70 2drzwiowa , zamykany na klucz</t>
  </si>
  <si>
    <t>regał 80x205, szafki pracownicze z półkami 40x40x205 x 2 szt., szafki 80x40x105 x 3 szt., kontener mobilny 3szufladowy , szafki 75x40x105 x 3 szt., stolik 100x70x50, stolik 120x80x75</t>
  </si>
  <si>
    <t>zestaw szafek 230x60x85, blat, szafka 50 1-drzwiowa x2szt , 80 2drzwiowa, 80 pod zlew</t>
  </si>
  <si>
    <t>zestaw wiszący 230x35x72 szafka 50 1drzwiowa x 2, 80 2drzwiowa x 2</t>
  </si>
  <si>
    <t>kontener 3 szuflady  z zamkiem na kółkach 43x50x60</t>
  </si>
  <si>
    <t xml:space="preserve">biblioteczka aktowa 90x40x105 cm </t>
  </si>
  <si>
    <t xml:space="preserve">szafka wisząca z witryną 90x40x105 cm </t>
  </si>
  <si>
    <t xml:space="preserve">szafa ubraniowa 2 drzwiowa zamykana reling na wieszaki wysuwany 94 x 40x 212cm </t>
  </si>
  <si>
    <t>szafka stojąca 2 drzwiowa zamykana 90x40x65cm</t>
  </si>
  <si>
    <t>szafka stojąca z półkami 80x40x65cm</t>
  </si>
  <si>
    <t>biurko na metalowej nodze 125x70x76cm</t>
  </si>
  <si>
    <t>kontener 3 szufladowy z zamkiem na kółkach 43x50x60cm</t>
  </si>
  <si>
    <t>stolik okrągły średnica 60cm, wys. 70cm</t>
  </si>
  <si>
    <t xml:space="preserve">krzesło obrotowe </t>
  </si>
  <si>
    <t>lodówka o wys.60cm ,</t>
  </si>
  <si>
    <t xml:space="preserve">wartość brutto </t>
  </si>
  <si>
    <t xml:space="preserve">wartość netto </t>
  </si>
  <si>
    <t xml:space="preserve">wartość w Euro </t>
  </si>
  <si>
    <t xml:space="preserve">kurs Euro </t>
  </si>
  <si>
    <t>Wyposażenie Oddziału Pediatrii i Chirurgii Dziecięcej w Szpitalu Św. Wincentego a Paulo w Gdynii</t>
  </si>
  <si>
    <t xml:space="preserve">wartość VAT </t>
  </si>
  <si>
    <t xml:space="preserve">stawka VAT </t>
  </si>
  <si>
    <t xml:space="preserve">nr pomieszczenia </t>
  </si>
  <si>
    <t>463 
gabinet zabiegowy</t>
  </si>
  <si>
    <t>458 
pokój rezydentów</t>
  </si>
  <si>
    <t>435 
gabinet pielęgniarki zarządzającej</t>
  </si>
  <si>
    <t>436 
kuchnia oddziałowa</t>
  </si>
  <si>
    <t xml:space="preserve">403 
pokój socjalny </t>
  </si>
  <si>
    <t>408 
magazynek</t>
  </si>
  <si>
    <t>442 
sekretariat</t>
  </si>
  <si>
    <t>443 
pom. socjalne rodziców</t>
  </si>
  <si>
    <t>Wykończenie dąb sonoma.</t>
  </si>
  <si>
    <t xml:space="preserve">Asortyment </t>
  </si>
  <si>
    <t>1.</t>
  </si>
  <si>
    <t>2.</t>
  </si>
  <si>
    <t>1.08 pokój przygotowania rodzących</t>
  </si>
  <si>
    <t>3.</t>
  </si>
  <si>
    <t>6.</t>
  </si>
  <si>
    <t>7.</t>
  </si>
  <si>
    <t>8.</t>
  </si>
  <si>
    <t>9.</t>
  </si>
  <si>
    <t>10.</t>
  </si>
  <si>
    <t>11.</t>
  </si>
  <si>
    <t>12.</t>
  </si>
  <si>
    <t>1.19 pokój obserwacyjny</t>
  </si>
  <si>
    <t>1.21 pokój badań 2</t>
  </si>
  <si>
    <t>1.22 gabinet zabiegowy 2</t>
  </si>
  <si>
    <t>1.23 gabinet zabiegowy 1</t>
  </si>
  <si>
    <t>1.24 pokój badań 1</t>
  </si>
  <si>
    <t>1.14 magazyn czysty</t>
  </si>
  <si>
    <t>1.05 pokój badań</t>
  </si>
  <si>
    <t>1.06 gabinet zabiegowy ginekologiczny</t>
  </si>
  <si>
    <t>4.</t>
  </si>
  <si>
    <t>1.13 magazyn czysty</t>
  </si>
  <si>
    <t>5.</t>
  </si>
  <si>
    <t>1.16 pomieszczenie porządkowe</t>
  </si>
  <si>
    <t>RAZEM</t>
  </si>
  <si>
    <t>01.05 pokój badań</t>
  </si>
  <si>
    <t>01.06 gabinet zabiegowy ginekologiczny</t>
  </si>
  <si>
    <t>1.07 łazienka pacjentów</t>
  </si>
  <si>
    <t>1.10 rejestracja</t>
  </si>
  <si>
    <t>1.11 poczekalnia</t>
  </si>
  <si>
    <t>1.12 magazyn czysty</t>
  </si>
  <si>
    <t>1.17 pokój badań urologicznych</t>
  </si>
  <si>
    <t>1.17b pom.hig.sanitarnej</t>
  </si>
  <si>
    <t>13.</t>
  </si>
  <si>
    <t>1.18 Izolatka</t>
  </si>
  <si>
    <t>14.</t>
  </si>
  <si>
    <t>1.18a śluza</t>
  </si>
  <si>
    <t>15.</t>
  </si>
  <si>
    <t>1.18b pom.hig.sanitarnej</t>
  </si>
  <si>
    <t>16.</t>
  </si>
  <si>
    <t>17.</t>
  </si>
  <si>
    <t>1.20 komunikacja</t>
  </si>
  <si>
    <t>18.</t>
  </si>
  <si>
    <t>19.</t>
  </si>
  <si>
    <t>21.</t>
  </si>
  <si>
    <t>22.</t>
  </si>
  <si>
    <t>23.</t>
  </si>
  <si>
    <t>1.26a pokój kierownika</t>
  </si>
  <si>
    <t>24.</t>
  </si>
  <si>
    <t>1.26b pokój oddziałowej</t>
  </si>
  <si>
    <t>25.</t>
  </si>
  <si>
    <t xml:space="preserve">1.28 jadalnia </t>
  </si>
  <si>
    <t>1.30 jadalnia personelu</t>
  </si>
  <si>
    <t>1.31 komunikacja</t>
  </si>
  <si>
    <t>słownie wartość brutto: ..................................................................................................</t>
  </si>
  <si>
    <t>Wykonanie, dostawa i montaż zabudów meblowych medycznych i niemedycznych oraz dostawa wyposażenia do Głównej Izby Przyjęć i na Oddział Chorób Wewnętrznych w lokalizacji Szpital Morski im. PCK w Gdyni</t>
  </si>
  <si>
    <t xml:space="preserve">cena jednostkowa </t>
  </si>
  <si>
    <t>1.17 gabinet badań</t>
  </si>
  <si>
    <t>1.09 obserwacja połoznicza i KTG</t>
  </si>
  <si>
    <t>1.09 obserwacja położnicza i KTG</t>
  </si>
  <si>
    <t xml:space="preserve">Zadanie nr 1 część B - Meble i wyposażenie niemedyczne - Główna Izba Przyjęć </t>
  </si>
  <si>
    <r>
      <rPr>
        <b/>
        <u/>
        <sz val="10"/>
        <color theme="1"/>
        <rFont val="Calibri"/>
        <family val="2"/>
        <charset val="238"/>
        <scheme val="minor"/>
      </rPr>
      <t>Zadanie nr 1 część A - Meble i wyposażenie medyczne   - Główna Izba Przyjęć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Załącznik nr 2 do SWZ                                                    D25M/251/N/11-28rj/22</t>
    </r>
  </si>
  <si>
    <t>1.1a Stolik zabiegowy</t>
  </si>
  <si>
    <t>2.1a Leżanka</t>
  </si>
  <si>
    <t>1.2a Taboret z oparciem</t>
  </si>
  <si>
    <t>2.2a Stolik zabiegowy</t>
  </si>
  <si>
    <t>2.3a Zabudowa stała ZL150</t>
  </si>
  <si>
    <t>3.1.a Stolik zabiegowy</t>
  </si>
  <si>
    <t>3.2a Taboret z oparciem</t>
  </si>
  <si>
    <t>3.3a Zabudowa stała ZL170</t>
  </si>
  <si>
    <t>4.1a Zabudowa stała ZL270</t>
  </si>
  <si>
    <t>4.2a Zabudowa stała ZL210</t>
  </si>
  <si>
    <t>4.3a Stolik zabiegowy</t>
  </si>
  <si>
    <t>5.1a Zabudowa stała ZL100</t>
  </si>
  <si>
    <t>5.2a Regał 4x półka na baseny i kaczki</t>
  </si>
  <si>
    <t>5.3a Regał 5x półka pełna</t>
  </si>
  <si>
    <t>6.1a Szafa 1 drzwiowa z 3 szufladami</t>
  </si>
  <si>
    <t>6.2a Szafa 4 drzwiowa 900x580x2100mm</t>
  </si>
  <si>
    <t>6.3a Szafa 4 drzwiowa 1000x580x2100mm</t>
  </si>
  <si>
    <t>7.1a Regał 5x półka pełna</t>
  </si>
  <si>
    <t>8.1a Stolik zabiegowy</t>
  </si>
  <si>
    <t>8.2a Taboret z oparciem</t>
  </si>
  <si>
    <t>8.3a Leżanka</t>
  </si>
  <si>
    <t>8.4a Zabudowa stała ZL200</t>
  </si>
  <si>
    <t>9.1a Zabudowa stała ZL240</t>
  </si>
  <si>
    <t>1.1b biurko  lekarskie</t>
  </si>
  <si>
    <t>1.2b kontener 3szufl.+ zamek na kółkach 43x50x60</t>
  </si>
  <si>
    <t>1.3b krzesło obrotowe</t>
  </si>
  <si>
    <t>1.4b krzesło pacjenta</t>
  </si>
  <si>
    <t>1.5b wieszak naścienny na odzież</t>
  </si>
  <si>
    <t xml:space="preserve">1.6b Odbojnica naścienna </t>
  </si>
  <si>
    <t>2.1b biurko  lekarskie</t>
  </si>
  <si>
    <t>10.1a Taboret z oparciem</t>
  </si>
  <si>
    <t>10.2a Leżanka</t>
  </si>
  <si>
    <t>11.1a Taboret z oparciem</t>
  </si>
  <si>
    <t>11.2a Leżanka</t>
  </si>
  <si>
    <t>11.3a Stolik zabiegowy</t>
  </si>
  <si>
    <t>11.4a Zabudowa stała ZL330</t>
  </si>
  <si>
    <t>12.1a Zabudowa stała ZL260</t>
  </si>
  <si>
    <t>12.2a Zabudowa stała ZL160</t>
  </si>
  <si>
    <t>12.3a Szafa 2 drzwiowa przeszklona 5 półek</t>
  </si>
  <si>
    <t>12.4a Stolik zabiegowy</t>
  </si>
  <si>
    <t>12.5a Taboret z oparciem</t>
  </si>
  <si>
    <t>13.1a Taboret z oparciem</t>
  </si>
  <si>
    <t>13.2a Leżanka</t>
  </si>
  <si>
    <t>13.3a Stolik zabiegowy</t>
  </si>
  <si>
    <t>2.2b kontener 3szufl.piórnik plast.+ zamek centr. na kółkach 43x50x60</t>
  </si>
  <si>
    <t>2.3b krzesło obrotowe</t>
  </si>
  <si>
    <t>2.4b krzesło pacjenta</t>
  </si>
  <si>
    <t>2.5b wieszak naścienny na odzież</t>
  </si>
  <si>
    <t xml:space="preserve">2.6b Odbojnica naścienna </t>
  </si>
  <si>
    <t>3.1b krzesło pacjenta</t>
  </si>
  <si>
    <t>3.2b wieszak naścienny na odzież</t>
  </si>
  <si>
    <t>20.</t>
  </si>
  <si>
    <t>4.1b krzesło pacjenta</t>
  </si>
  <si>
    <t xml:space="preserve">4.2b Odbojnica naścienna </t>
  </si>
  <si>
    <t>4.3b wieszak naścienny na odzież</t>
  </si>
  <si>
    <t>5.1b lada pielęgniarska 2-u stanowiskowa LP 240</t>
  </si>
  <si>
    <t>5.2b kontener 3szufl.piórnik plast.+ zamek centr. na kółkach 43x50x60</t>
  </si>
  <si>
    <t>5.3b fotel obrotowy</t>
  </si>
  <si>
    <t xml:space="preserve">5.4b Odbojnica naścienna </t>
  </si>
  <si>
    <t>5.5b wieszak naścienny na odzież</t>
  </si>
  <si>
    <t xml:space="preserve">6.1b lada rejestracyjna 2-u osobowa z szybami LP 305 </t>
  </si>
  <si>
    <t xml:space="preserve">6.2b lada rejestracyjna 3-y stanowiskowa z szybami LP 430 </t>
  </si>
  <si>
    <t>6.3b kontener 3szufl.piórnik plast.+ zamek centr. na kółkach 43x50x60</t>
  </si>
  <si>
    <t>6.4b lockers na bagaż pacjenta /320x45x210h/</t>
  </si>
  <si>
    <t>6.5b szafa z szufladami na kartoteki /60x53x130h/</t>
  </si>
  <si>
    <t>6.6b zestaw szafek stojących+półki naścienne /360x50x220h/</t>
  </si>
  <si>
    <t>6.8b fotel obrotowy</t>
  </si>
  <si>
    <t>7.1b krzesło pacjenta</t>
  </si>
  <si>
    <t>7.2b wieszak naścienny na odzież</t>
  </si>
  <si>
    <t>8.1b szafa gospodarcza z dzwiami suwanymi z nadstawką /128x42x264h/</t>
  </si>
  <si>
    <t>8.2b szafa gospodarcza z dzwiami suwanymi z nadstawką /88x60x264h/</t>
  </si>
  <si>
    <t>9.1b szafa gospodarcza z nadstawką /55x60x264h/</t>
  </si>
  <si>
    <t>9.2b szafa gospodarcza z nadstawką /67x45x264h/</t>
  </si>
  <si>
    <t>10.1b biurko  lekarskie</t>
  </si>
  <si>
    <t>10.2b kontener 3szufl.piórnik plast.+ zamek centr. na kółkach 43x50x60</t>
  </si>
  <si>
    <t>10.3b krzesło obrotowe</t>
  </si>
  <si>
    <t>10.4b krzesło pacjenta</t>
  </si>
  <si>
    <t xml:space="preserve">10.5b Odbojnica naścienna </t>
  </si>
  <si>
    <t>10.6b wieszak naścienny na odzież</t>
  </si>
  <si>
    <t>11.1b krzesło pacjenta</t>
  </si>
  <si>
    <t>11.2b wieszak naścienny na odzież</t>
  </si>
  <si>
    <t>12.1b krzesło pacjenta</t>
  </si>
  <si>
    <t>12.2b wieszak naścienny na odzież</t>
  </si>
  <si>
    <t>13.1b wieszak naścienny na odzież</t>
  </si>
  <si>
    <t>14.1b wieszak naścienny na odzież</t>
  </si>
  <si>
    <t>15.1b lada pielęgniarska 3-y stanowiskowa LP 330</t>
  </si>
  <si>
    <t>15.2b kontener 3szufl.piórnik plast.+ zamek centr. na kółkach 43x50x60</t>
  </si>
  <si>
    <t>15.3b fotel obrotowy</t>
  </si>
  <si>
    <t>15.4b szafa na dokumenty dół fronty suwane,góra otwarta/80x40x189h/</t>
  </si>
  <si>
    <t>17.2b kontener 3szufl.piórnik plast.+ zamek centr. na kółkach 43x50x60</t>
  </si>
  <si>
    <t>17.4b krzesło obrotowe</t>
  </si>
  <si>
    <t>17.5b krzesło pacjenta</t>
  </si>
  <si>
    <t>17.6b wieszak naścienny na odzież</t>
  </si>
  <si>
    <t>18.1b wieszak naścienny na odzież</t>
  </si>
  <si>
    <t>19.1b wieszak naścienny na odzież</t>
  </si>
  <si>
    <t>20.2b kontener 3szufl.piórnik plast.+ zamek centr. na kółkach 43x50x60</t>
  </si>
  <si>
    <t>20.3b krzesło obrotowe</t>
  </si>
  <si>
    <t xml:space="preserve">20.4b Odbojnica naścienna </t>
  </si>
  <si>
    <t>20.5b wieszak naścienny na odzież</t>
  </si>
  <si>
    <t>21.2b kontener 3szufl.piórnik plast.+ zamek centr. na kółkach 43x50x60</t>
  </si>
  <si>
    <t>21.3b szuflada na klawiaturę</t>
  </si>
  <si>
    <t>21.4b stół konferencyjny /140x80x75h/</t>
  </si>
  <si>
    <t>21.5b fotel obrotowy</t>
  </si>
  <si>
    <t>21.6b krzesło konferencyjne</t>
  </si>
  <si>
    <t>21.7b szafa ubraniowa /60x40x189h/</t>
  </si>
  <si>
    <t>21.8b zestaw szafek gabinetowych /120x40x135h/</t>
  </si>
  <si>
    <t>21.9b wieszak naścienny na odzież</t>
  </si>
  <si>
    <t>22.2b pomocnik do biurka z frontami suwanymi/80x40x75h/</t>
  </si>
  <si>
    <t xml:space="preserve">22.3b stolik-dostawka do biurka 1/2 koła </t>
  </si>
  <si>
    <t>22.4b kontener 3szufl.piórnik plast.+ zamek centr. na kółkach 43x50x60</t>
  </si>
  <si>
    <t>22.5b fotel obrotowy</t>
  </si>
  <si>
    <t>22.6b szafa ubraniowa /60x40x189h/</t>
  </si>
  <si>
    <t>22.7b szafa na dokumenty/73x40x189h/</t>
  </si>
  <si>
    <t>22.8b wieszak naścienny na odzież</t>
  </si>
  <si>
    <t xml:space="preserve">22.9b Odbojnica naścienna </t>
  </si>
  <si>
    <t>22.10b krzesło konferencyjne</t>
  </si>
  <si>
    <t>23.1b zestaw szafek dolnych z blatem PF /350x60x90h/</t>
  </si>
  <si>
    <t>23.2b zlewozmywak 1 komorowy z baterią</t>
  </si>
  <si>
    <t xml:space="preserve">23.3b zmywarka do zabudowy </t>
  </si>
  <si>
    <t>23.4b Szafki wiszące z oświetleniem podszafkowym LED</t>
  </si>
  <si>
    <t>23.5b lodówka do zabudowy wysoka</t>
  </si>
  <si>
    <t>23.6b kuchenka mikrofalowa</t>
  </si>
  <si>
    <t>23.7b stolik na stelażu metalowym/90x90x75h/</t>
  </si>
  <si>
    <t>23.8b wersalka rozkładana</t>
  </si>
  <si>
    <t>23.9b szafa-locker 10 boksów zamek szyfrowy /80x42x189h/</t>
  </si>
  <si>
    <t>23.10b krzesło pacjenta</t>
  </si>
  <si>
    <t xml:space="preserve">23.11b odbojnica naścienna </t>
  </si>
  <si>
    <t>24.1b zestaw szafek dolnych szufladowych z blatem PF /240x60x90h/</t>
  </si>
  <si>
    <t>24.2b zlewozmywak 1 komorowy z baterią</t>
  </si>
  <si>
    <t xml:space="preserve">24.3b zmywarka do zabudowy </t>
  </si>
  <si>
    <t>24.4b szafki wiszące z oświetleniem podszafkowym LED</t>
  </si>
  <si>
    <t>24.5b lodówka do zabudowy wysoka</t>
  </si>
  <si>
    <t>24.6b kuchenka mikrofalowa</t>
  </si>
  <si>
    <t>24.7b stolik na stelażu metalowym/140x70x75h/</t>
  </si>
  <si>
    <t xml:space="preserve">24.8b wersalka rozkładana </t>
  </si>
  <si>
    <t>24.9b szafa-locker 10 boksów zamek szyfrowy /80x42x189h/</t>
  </si>
  <si>
    <t>24.10b krzesło konferencyjne</t>
  </si>
  <si>
    <t>24.11b wieszak naścienny na odzież</t>
  </si>
  <si>
    <t xml:space="preserve">24.12b odbojnica naścienna </t>
  </si>
  <si>
    <t>25.1b krzesło pacjenta</t>
  </si>
  <si>
    <t>25.2b Wieszak naścienny na odzież</t>
  </si>
  <si>
    <t>6.7b szafa na akta  /80x40x189h/</t>
  </si>
  <si>
    <t>15.5b szafa na dokumenty /75x40x189h/</t>
  </si>
  <si>
    <t>16.1b szafa na akta/120x60x189h /</t>
  </si>
  <si>
    <t>17.1b biurko  lekarskie /140x80x75h/</t>
  </si>
  <si>
    <t xml:space="preserve">17.3b odbojnica naścienna </t>
  </si>
  <si>
    <t>20.1b biurko  lekarskie /140x80x75h/</t>
  </si>
  <si>
    <t>21.1b biurko gabinetowe /140x70x75h/</t>
  </si>
  <si>
    <t xml:space="preserve">21.10b Odbojnica naścienna </t>
  </si>
  <si>
    <t>22.1b biurko z półką na klawiaturę /140x70x75h/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</si>
</sst>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</cellStyleXfs>
  <cellXfs count="215">
    <xf numFmtId="0" fontId="0" fillId="0" borderId="0" xfId="0"/>
    <xf numFmtId="0" fontId="0" fillId="0" borderId="0" xfId="0" applyFill="1"/>
    <xf numFmtId="44" fontId="0" fillId="0" borderId="0" xfId="0" applyNumberFormat="1"/>
    <xf numFmtId="0" fontId="0" fillId="0" borderId="0" xfId="0" applyBorder="1"/>
    <xf numFmtId="4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0" fillId="0" borderId="8" xfId="0" applyBorder="1"/>
    <xf numFmtId="0" fontId="4" fillId="0" borderId="3" xfId="0" applyFont="1" applyFill="1" applyBorder="1" applyAlignment="1">
      <alignment horizontal="center"/>
    </xf>
    <xf numFmtId="44" fontId="0" fillId="0" borderId="10" xfId="0" applyNumberFormat="1" applyBorder="1"/>
    <xf numFmtId="44" fontId="0" fillId="0" borderId="11" xfId="0" applyNumberFormat="1" applyBorder="1"/>
    <xf numFmtId="164" fontId="0" fillId="0" borderId="11" xfId="0" applyNumberFormat="1" applyBorder="1"/>
    <xf numFmtId="0" fontId="0" fillId="0" borderId="11" xfId="0" applyBorder="1"/>
    <xf numFmtId="0" fontId="0" fillId="0" borderId="2" xfId="0" applyBorder="1"/>
    <xf numFmtId="44" fontId="10" fillId="0" borderId="2" xfId="0" applyNumberFormat="1" applyFont="1" applyBorder="1"/>
    <xf numFmtId="164" fontId="10" fillId="0" borderId="2" xfId="0" applyNumberFormat="1" applyFont="1" applyBorder="1"/>
    <xf numFmtId="0" fontId="10" fillId="0" borderId="9" xfId="0" applyFont="1" applyBorder="1"/>
    <xf numFmtId="9" fontId="0" fillId="0" borderId="11" xfId="0" applyNumberForma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4" fontId="0" fillId="0" borderId="10" xfId="0" applyNumberFormat="1" applyBorder="1"/>
    <xf numFmtId="0" fontId="0" fillId="0" borderId="10" xfId="0" applyBorder="1"/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/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44" fontId="3" fillId="0" borderId="1" xfId="0" applyNumberFormat="1" applyFont="1" applyBorder="1"/>
    <xf numFmtId="44" fontId="0" fillId="0" borderId="1" xfId="0" applyNumberFormat="1" applyBorder="1"/>
    <xf numFmtId="9" fontId="0" fillId="0" borderId="1" xfId="0" applyNumberFormat="1" applyBorder="1"/>
    <xf numFmtId="0" fontId="0" fillId="0" borderId="1" xfId="0" applyFill="1" applyBorder="1" applyAlignment="1">
      <alignment horizontal="center"/>
    </xf>
    <xf numFmtId="44" fontId="3" fillId="0" borderId="1" xfId="0" applyNumberFormat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44" fontId="9" fillId="0" borderId="1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44" fontId="3" fillId="0" borderId="13" xfId="0" applyNumberFormat="1" applyFont="1" applyBorder="1"/>
    <xf numFmtId="44" fontId="0" fillId="0" borderId="13" xfId="0" applyNumberFormat="1" applyBorder="1"/>
    <xf numFmtId="9" fontId="0" fillId="0" borderId="13" xfId="0" applyNumberFormat="1" applyBorder="1"/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44" fontId="3" fillId="0" borderId="23" xfId="0" applyNumberFormat="1" applyFont="1" applyBorder="1"/>
    <xf numFmtId="44" fontId="0" fillId="0" borderId="23" xfId="0" applyNumberFormat="1" applyBorder="1"/>
    <xf numFmtId="9" fontId="0" fillId="0" borderId="23" xfId="0" applyNumberFormat="1" applyBorder="1"/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44" fontId="3" fillId="0" borderId="20" xfId="0" applyNumberFormat="1" applyFont="1" applyBorder="1"/>
    <xf numFmtId="44" fontId="0" fillId="0" borderId="20" xfId="0" applyNumberFormat="1" applyBorder="1"/>
    <xf numFmtId="9" fontId="0" fillId="0" borderId="20" xfId="0" applyNumberFormat="1" applyBorder="1"/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44" fontId="3" fillId="0" borderId="23" xfId="0" applyNumberFormat="1" applyFont="1" applyBorder="1" applyAlignment="1">
      <alignment vertical="center"/>
    </xf>
    <xf numFmtId="44" fontId="0" fillId="0" borderId="23" xfId="0" applyNumberFormat="1" applyBorder="1" applyAlignment="1">
      <alignment vertical="center"/>
    </xf>
    <xf numFmtId="9" fontId="0" fillId="0" borderId="23" xfId="0" applyNumberForma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44" fontId="3" fillId="0" borderId="13" xfId="0" applyNumberFormat="1" applyFont="1" applyBorder="1" applyAlignment="1">
      <alignment vertical="center"/>
    </xf>
    <xf numFmtId="44" fontId="0" fillId="0" borderId="13" xfId="0" applyNumberFormat="1" applyBorder="1" applyAlignment="1">
      <alignment vertical="center"/>
    </xf>
    <xf numFmtId="9" fontId="0" fillId="0" borderId="13" xfId="0" applyNumberFormat="1" applyBorder="1" applyAlignment="1">
      <alignment vertical="center"/>
    </xf>
    <xf numFmtId="0" fontId="5" fillId="0" borderId="23" xfId="0" applyFont="1" applyBorder="1" applyAlignment="1">
      <alignment horizontal="center"/>
    </xf>
    <xf numFmtId="44" fontId="9" fillId="0" borderId="23" xfId="0" applyNumberFormat="1" applyFont="1" applyBorder="1"/>
    <xf numFmtId="0" fontId="5" fillId="0" borderId="20" xfId="0" applyFont="1" applyBorder="1" applyAlignment="1">
      <alignment horizontal="center"/>
    </xf>
    <xf numFmtId="44" fontId="9" fillId="0" borderId="20" xfId="0" applyNumberFormat="1" applyFont="1" applyBorder="1"/>
    <xf numFmtId="0" fontId="0" fillId="2" borderId="1" xfId="0" applyFill="1" applyBorder="1" applyAlignment="1">
      <alignment horizontal="center"/>
    </xf>
    <xf numFmtId="44" fontId="0" fillId="2" borderId="13" xfId="0" applyNumberFormat="1" applyFill="1" applyBorder="1"/>
    <xf numFmtId="44" fontId="0" fillId="2" borderId="23" xfId="0" applyNumberFormat="1" applyFill="1" applyBorder="1"/>
    <xf numFmtId="44" fontId="0" fillId="2" borderId="20" xfId="0" applyNumberFormat="1" applyFill="1" applyBorder="1"/>
    <xf numFmtId="44" fontId="0" fillId="2" borderId="1" xfId="0" applyNumberFormat="1" applyFill="1" applyBorder="1"/>
    <xf numFmtId="44" fontId="0" fillId="2" borderId="23" xfId="0" applyNumberFormat="1" applyFill="1" applyBorder="1" applyAlignment="1">
      <alignment vertical="center"/>
    </xf>
    <xf numFmtId="44" fontId="0" fillId="2" borderId="13" xfId="0" applyNumberFormat="1" applyFill="1" applyBorder="1" applyAlignment="1">
      <alignment vertical="center"/>
    </xf>
    <xf numFmtId="0" fontId="0" fillId="2" borderId="0" xfId="0" applyFill="1"/>
    <xf numFmtId="0" fontId="0" fillId="2" borderId="26" xfId="0" applyFill="1" applyBorder="1" applyAlignment="1">
      <alignment horizontal="center"/>
    </xf>
    <xf numFmtId="44" fontId="0" fillId="2" borderId="14" xfId="0" quotePrefix="1" applyNumberFormat="1" applyFill="1" applyBorder="1" applyAlignment="1">
      <alignment wrapText="1"/>
    </xf>
    <xf numFmtId="44" fontId="0" fillId="2" borderId="24" xfId="0" quotePrefix="1" applyNumberFormat="1" applyFill="1" applyBorder="1" applyAlignment="1">
      <alignment wrapText="1"/>
    </xf>
    <xf numFmtId="44" fontId="0" fillId="2" borderId="31" xfId="0" quotePrefix="1" applyNumberFormat="1" applyFill="1" applyBorder="1" applyAlignment="1">
      <alignment wrapText="1"/>
    </xf>
    <xf numFmtId="44" fontId="0" fillId="2" borderId="26" xfId="0" quotePrefix="1" applyNumberFormat="1" applyFill="1" applyBorder="1" applyAlignment="1">
      <alignment wrapText="1"/>
    </xf>
    <xf numFmtId="44" fontId="0" fillId="2" borderId="24" xfId="0" quotePrefix="1" applyNumberFormat="1" applyFill="1" applyBorder="1" applyAlignment="1">
      <alignment vertical="center" wrapText="1"/>
    </xf>
    <xf numFmtId="44" fontId="0" fillId="2" borderId="14" xfId="0" quotePrefix="1" applyNumberFormat="1" applyFill="1" applyBorder="1" applyAlignment="1">
      <alignment vertical="center" wrapText="1"/>
    </xf>
    <xf numFmtId="0" fontId="0" fillId="3" borderId="0" xfId="0" applyFill="1"/>
    <xf numFmtId="44" fontId="0" fillId="3" borderId="7" xfId="0" quotePrefix="1" applyNumberFormat="1" applyFill="1" applyBorder="1" applyAlignment="1">
      <alignment wrapText="1"/>
    </xf>
    <xf numFmtId="44" fontId="0" fillId="3" borderId="0" xfId="0" applyNumberFormat="1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0" xfId="0" applyFill="1" applyAlignment="1">
      <alignment horizontal="left"/>
    </xf>
    <xf numFmtId="44" fontId="1" fillId="3" borderId="0" xfId="0" applyNumberFormat="1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44" fontId="1" fillId="2" borderId="2" xfId="0" applyNumberFormat="1" applyFont="1" applyFill="1" applyBorder="1"/>
    <xf numFmtId="0" fontId="0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4" fontId="3" fillId="0" borderId="20" xfId="0" applyNumberFormat="1" applyFont="1" applyBorder="1" applyAlignment="1">
      <alignment horizontal="center" vertical="center"/>
    </xf>
    <xf numFmtId="44" fontId="0" fillId="2" borderId="20" xfId="0" applyNumberFormat="1" applyFill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2" borderId="31" xfId="0" quotePrefix="1" applyNumberForma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vertical="center"/>
    </xf>
    <xf numFmtId="44" fontId="0" fillId="2" borderId="26" xfId="0" quotePrefix="1" applyNumberFormat="1" applyFill="1" applyBorder="1" applyAlignment="1">
      <alignment vertical="center" wrapText="1"/>
    </xf>
    <xf numFmtId="44" fontId="0" fillId="3" borderId="0" xfId="0" quotePrefix="1" applyNumberFormat="1" applyFill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44" fontId="0" fillId="3" borderId="0" xfId="0" quotePrefix="1" applyNumberFormat="1" applyFill="1" applyBorder="1" applyAlignment="1">
      <alignment vertical="center" wrapText="1"/>
    </xf>
    <xf numFmtId="44" fontId="0" fillId="3" borderId="0" xfId="0" quotePrefix="1" applyNumberFormat="1" applyFill="1" applyBorder="1" applyAlignment="1">
      <alignment horizontal="center" vertical="center" wrapText="1"/>
    </xf>
    <xf numFmtId="44" fontId="1" fillId="3" borderId="0" xfId="0" applyNumberFormat="1" applyFont="1" applyFill="1" applyBorder="1"/>
    <xf numFmtId="0" fontId="0" fillId="0" borderId="0" xfId="0" applyFill="1" applyBorder="1" applyAlignment="1">
      <alignment horizontal="center"/>
    </xf>
    <xf numFmtId="44" fontId="3" fillId="0" borderId="0" xfId="0" applyNumberFormat="1" applyFont="1" applyBorder="1"/>
    <xf numFmtId="44" fontId="0" fillId="0" borderId="1" xfId="0" applyNumberFormat="1" applyFill="1" applyBorder="1"/>
    <xf numFmtId="9" fontId="0" fillId="0" borderId="1" xfId="0" applyNumberFormat="1" applyFill="1" applyBorder="1"/>
    <xf numFmtId="44" fontId="0" fillId="0" borderId="0" xfId="0" applyNumberFormat="1" applyFill="1" applyBorder="1"/>
    <xf numFmtId="9" fontId="0" fillId="0" borderId="0" xfId="0" applyNumberFormat="1" applyFill="1" applyBorder="1"/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4" fontId="0" fillId="0" borderId="0" xfId="0" quotePrefix="1" applyNumberFormat="1" applyFill="1" applyBorder="1" applyAlignment="1">
      <alignment wrapText="1"/>
    </xf>
    <xf numFmtId="44" fontId="1" fillId="0" borderId="0" xfId="0" applyNumberFormat="1" applyFont="1" applyFill="1" applyBorder="1"/>
    <xf numFmtId="0" fontId="0" fillId="4" borderId="0" xfId="0" applyFill="1" applyBorder="1"/>
    <xf numFmtId="44" fontId="1" fillId="0" borderId="0" xfId="0" applyNumberFormat="1" applyFont="1" applyBorder="1"/>
    <xf numFmtId="164" fontId="1" fillId="0" borderId="0" xfId="0" applyNumberFormat="1" applyFont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4" fontId="1" fillId="2" borderId="0" xfId="0" applyNumberFormat="1" applyFont="1" applyFill="1" applyBorder="1"/>
    <xf numFmtId="164" fontId="1" fillId="2" borderId="0" xfId="0" applyNumberFormat="1" applyFont="1" applyFill="1" applyBorder="1"/>
    <xf numFmtId="0" fontId="0" fillId="0" borderId="0" xfId="0" applyFill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44" fontId="16" fillId="0" borderId="1" xfId="0" applyNumberFormat="1" applyFont="1" applyBorder="1"/>
    <xf numFmtId="44" fontId="15" fillId="0" borderId="1" xfId="0" applyNumberFormat="1" applyFont="1" applyFill="1" applyBorder="1"/>
    <xf numFmtId="9" fontId="15" fillId="0" borderId="1" xfId="0" applyNumberFormat="1" applyFont="1" applyFill="1" applyBorder="1"/>
    <xf numFmtId="0" fontId="15" fillId="0" borderId="1" xfId="0" applyFont="1" applyBorder="1" applyAlignment="1">
      <alignment horizontal="left" vertical="center" wrapText="1"/>
    </xf>
    <xf numFmtId="44" fontId="16" fillId="0" borderId="1" xfId="0" applyNumberFormat="1" applyFont="1" applyBorder="1" applyAlignment="1">
      <alignment vertical="center"/>
    </xf>
    <xf numFmtId="0" fontId="16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44" fontId="0" fillId="2" borderId="11" xfId="0" applyNumberFormat="1" applyFill="1" applyBorder="1"/>
    <xf numFmtId="44" fontId="0" fillId="2" borderId="1" xfId="0" quotePrefix="1" applyNumberFormat="1" applyFill="1" applyBorder="1" applyAlignment="1">
      <alignment wrapText="1"/>
    </xf>
    <xf numFmtId="44" fontId="0" fillId="2" borderId="11" xfId="0" quotePrefix="1" applyNumberFormat="1" applyFill="1" applyBorder="1" applyAlignment="1">
      <alignment wrapText="1"/>
    </xf>
    <xf numFmtId="44" fontId="15" fillId="2" borderId="1" xfId="0" applyNumberFormat="1" applyFont="1" applyFill="1" applyBorder="1"/>
    <xf numFmtId="44" fontId="15" fillId="2" borderId="1" xfId="0" quotePrefix="1" applyNumberFormat="1" applyFont="1" applyFill="1" applyBorder="1" applyAlignment="1">
      <alignment wrapText="1"/>
    </xf>
  </cellXfs>
  <cellStyles count="9">
    <cellStyle name="Normalny" xfId="0" builtinId="0"/>
    <cellStyle name="Normalny 2" xfId="3"/>
    <cellStyle name="Normalny 2 2" xfId="4"/>
    <cellStyle name="Normalny 2 3" xfId="5"/>
    <cellStyle name="Normalny 2 4 2" xfId="2"/>
    <cellStyle name="Normalny 3" xfId="1"/>
    <cellStyle name="Normalny 7 2" xfId="7"/>
    <cellStyle name="Normalny 7 3" xfId="8"/>
    <cellStyle name="Normalny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2"/>
  <sheetViews>
    <sheetView view="pageBreakPreview" topLeftCell="A172" zoomScale="130" zoomScaleNormal="100" zoomScaleSheetLayoutView="130" workbookViewId="0">
      <selection activeCell="N172" sqref="N172"/>
    </sheetView>
  </sheetViews>
  <sheetFormatPr defaultRowHeight="15" x14ac:dyDescent="0.25"/>
  <cols>
    <col min="1" max="1" width="5" style="7" customWidth="1"/>
    <col min="2" max="2" width="25" style="7" customWidth="1"/>
    <col min="3" max="3" width="78.5703125" style="39" customWidth="1"/>
    <col min="4" max="4" width="5" style="11" bestFit="1" customWidth="1"/>
    <col min="5" max="5" width="14.42578125" customWidth="1"/>
    <col min="6" max="6" width="17.28515625" style="91" customWidth="1"/>
    <col min="7" max="7" width="12.85546875" bestFit="1" customWidth="1"/>
    <col min="8" max="8" width="14.140625" bestFit="1" customWidth="1"/>
    <col min="9" max="9" width="18" style="91" customWidth="1"/>
    <col min="10" max="10" width="18" style="99" customWidth="1"/>
  </cols>
  <sheetData>
    <row r="1" spans="1:10" ht="34.5" customHeight="1" thickBot="1" x14ac:dyDescent="0.3">
      <c r="A1" s="183" t="s">
        <v>102</v>
      </c>
      <c r="B1" s="184"/>
      <c r="C1" s="184"/>
      <c r="D1" s="184"/>
      <c r="E1" s="184"/>
      <c r="F1" s="184"/>
      <c r="G1" s="184"/>
      <c r="H1" s="184"/>
      <c r="I1" s="185"/>
      <c r="J1" s="126"/>
    </row>
    <row r="2" spans="1:10" ht="45" x14ac:dyDescent="0.25">
      <c r="A2" s="122" t="s">
        <v>92</v>
      </c>
      <c r="B2" s="123" t="s">
        <v>161</v>
      </c>
      <c r="C2" s="123" t="s">
        <v>171</v>
      </c>
      <c r="D2" s="123" t="s">
        <v>104</v>
      </c>
      <c r="E2" s="123" t="s">
        <v>103</v>
      </c>
      <c r="F2" s="124" t="s">
        <v>93</v>
      </c>
      <c r="G2" s="123" t="s">
        <v>94</v>
      </c>
      <c r="H2" s="123" t="s">
        <v>95</v>
      </c>
      <c r="I2" s="125" t="s">
        <v>96</v>
      </c>
      <c r="J2" s="127"/>
    </row>
    <row r="3" spans="1:10" x14ac:dyDescent="0.25">
      <c r="A3" s="43">
        <v>1</v>
      </c>
      <c r="B3" s="5">
        <v>2</v>
      </c>
      <c r="C3" s="44" t="s">
        <v>120</v>
      </c>
      <c r="D3" s="6">
        <v>5</v>
      </c>
      <c r="E3" s="6">
        <v>4</v>
      </c>
      <c r="F3" s="84" t="s">
        <v>97</v>
      </c>
      <c r="G3" s="6">
        <v>7</v>
      </c>
      <c r="H3" s="6" t="s">
        <v>98</v>
      </c>
      <c r="I3" s="92" t="s">
        <v>99</v>
      </c>
      <c r="J3" s="128"/>
    </row>
    <row r="4" spans="1:10" s="1" customFormat="1" ht="21.75" customHeight="1" thickBot="1" x14ac:dyDescent="0.3">
      <c r="A4" s="188" t="s">
        <v>100</v>
      </c>
      <c r="B4" s="189"/>
      <c r="C4" s="189"/>
      <c r="D4" s="189"/>
      <c r="E4" s="189"/>
      <c r="F4" s="189"/>
      <c r="G4" s="189"/>
      <c r="H4" s="189"/>
      <c r="I4" s="190"/>
      <c r="J4" s="129"/>
    </row>
    <row r="5" spans="1:10" ht="15.75" thickBot="1" x14ac:dyDescent="0.3">
      <c r="A5" s="55">
        <v>1</v>
      </c>
      <c r="B5" s="111">
        <v>485</v>
      </c>
      <c r="C5" s="56" t="s">
        <v>0</v>
      </c>
      <c r="D5" s="57">
        <v>1</v>
      </c>
      <c r="E5" s="58">
        <v>2687.46</v>
      </c>
      <c r="F5" s="85">
        <f>D5*E5</f>
        <v>2687.46</v>
      </c>
      <c r="G5" s="60">
        <v>0.23</v>
      </c>
      <c r="H5" s="59">
        <f>F5*G5</f>
        <v>618.11580000000004</v>
      </c>
      <c r="I5" s="93">
        <f>F5+H5</f>
        <v>3305.5758000000001</v>
      </c>
      <c r="J5" s="121"/>
    </row>
    <row r="6" spans="1:10" ht="15.75" thickBot="1" x14ac:dyDescent="0.3">
      <c r="A6" s="55">
        <v>2</v>
      </c>
      <c r="B6" s="111">
        <v>482</v>
      </c>
      <c r="C6" s="56" t="s">
        <v>1</v>
      </c>
      <c r="D6" s="57">
        <v>1</v>
      </c>
      <c r="E6" s="58">
        <v>1262.33</v>
      </c>
      <c r="F6" s="85">
        <f t="shared" ref="F6:F69" si="0">D6*E6</f>
        <v>1262.33</v>
      </c>
      <c r="G6" s="60">
        <v>0.23</v>
      </c>
      <c r="H6" s="59">
        <f t="shared" ref="H6:H69" si="1">F6*G6</f>
        <v>290.33589999999998</v>
      </c>
      <c r="I6" s="93">
        <f t="shared" ref="I6:I69" si="2">F6+H6</f>
        <v>1552.6659</v>
      </c>
      <c r="J6" s="121"/>
    </row>
    <row r="7" spans="1:10" ht="15.75" thickBot="1" x14ac:dyDescent="0.3">
      <c r="A7" s="55">
        <v>3</v>
      </c>
      <c r="B7" s="111">
        <v>483</v>
      </c>
      <c r="C7" s="56" t="s">
        <v>2</v>
      </c>
      <c r="D7" s="57">
        <v>1</v>
      </c>
      <c r="E7" s="58">
        <v>1286.92</v>
      </c>
      <c r="F7" s="85">
        <f t="shared" si="0"/>
        <v>1286.92</v>
      </c>
      <c r="G7" s="60">
        <v>0.23</v>
      </c>
      <c r="H7" s="59">
        <f t="shared" si="1"/>
        <v>295.99160000000001</v>
      </c>
      <c r="I7" s="93">
        <f t="shared" si="2"/>
        <v>1582.9116000000001</v>
      </c>
      <c r="J7" s="121"/>
    </row>
    <row r="8" spans="1:10" x14ac:dyDescent="0.25">
      <c r="A8" s="170">
        <v>4</v>
      </c>
      <c r="B8" s="173">
        <v>488</v>
      </c>
      <c r="C8" s="61" t="s">
        <v>3</v>
      </c>
      <c r="D8" s="62">
        <v>1</v>
      </c>
      <c r="E8" s="63">
        <v>1351.48</v>
      </c>
      <c r="F8" s="86">
        <f t="shared" si="0"/>
        <v>1351.48</v>
      </c>
      <c r="G8" s="65">
        <v>0.23</v>
      </c>
      <c r="H8" s="64">
        <f t="shared" si="1"/>
        <v>310.84040000000005</v>
      </c>
      <c r="I8" s="94">
        <f t="shared" si="2"/>
        <v>1662.3204000000001</v>
      </c>
      <c r="J8" s="121"/>
    </row>
    <row r="9" spans="1:10" ht="15.75" thickBot="1" x14ac:dyDescent="0.3">
      <c r="A9" s="172"/>
      <c r="B9" s="174"/>
      <c r="C9" s="66" t="s">
        <v>4</v>
      </c>
      <c r="D9" s="67">
        <v>1</v>
      </c>
      <c r="E9" s="68">
        <v>374.5</v>
      </c>
      <c r="F9" s="87">
        <f t="shared" si="0"/>
        <v>374.5</v>
      </c>
      <c r="G9" s="70">
        <v>0.23</v>
      </c>
      <c r="H9" s="69">
        <f t="shared" si="1"/>
        <v>86.135000000000005</v>
      </c>
      <c r="I9" s="95">
        <f t="shared" si="2"/>
        <v>460.63499999999999</v>
      </c>
      <c r="J9" s="121"/>
    </row>
    <row r="10" spans="1:10" x14ac:dyDescent="0.25">
      <c r="A10" s="170">
        <v>5</v>
      </c>
      <c r="B10" s="173">
        <v>480</v>
      </c>
      <c r="C10" s="61" t="s">
        <v>5</v>
      </c>
      <c r="D10" s="62">
        <v>1</v>
      </c>
      <c r="E10" s="63">
        <v>1237.6300000000001</v>
      </c>
      <c r="F10" s="86">
        <f t="shared" si="0"/>
        <v>1237.6300000000001</v>
      </c>
      <c r="G10" s="65">
        <v>0.23</v>
      </c>
      <c r="H10" s="64">
        <f t="shared" si="1"/>
        <v>284.65490000000005</v>
      </c>
      <c r="I10" s="94">
        <f t="shared" si="2"/>
        <v>1522.2849000000001</v>
      </c>
      <c r="J10" s="121"/>
    </row>
    <row r="11" spans="1:10" x14ac:dyDescent="0.25">
      <c r="A11" s="171"/>
      <c r="B11" s="175"/>
      <c r="C11" s="36" t="s">
        <v>6</v>
      </c>
      <c r="D11" s="6">
        <v>3</v>
      </c>
      <c r="E11" s="45">
        <v>387.2</v>
      </c>
      <c r="F11" s="88">
        <f t="shared" si="0"/>
        <v>1161.5999999999999</v>
      </c>
      <c r="G11" s="47">
        <v>0.23</v>
      </c>
      <c r="H11" s="46">
        <f t="shared" si="1"/>
        <v>267.16800000000001</v>
      </c>
      <c r="I11" s="96">
        <f t="shared" si="2"/>
        <v>1428.768</v>
      </c>
      <c r="J11" s="121"/>
    </row>
    <row r="12" spans="1:10" x14ac:dyDescent="0.25">
      <c r="A12" s="171"/>
      <c r="B12" s="175"/>
      <c r="C12" s="36" t="s">
        <v>7</v>
      </c>
      <c r="D12" s="6">
        <v>3</v>
      </c>
      <c r="E12" s="45">
        <v>87.44</v>
      </c>
      <c r="F12" s="88">
        <f t="shared" si="0"/>
        <v>262.32</v>
      </c>
      <c r="G12" s="47">
        <v>0.23</v>
      </c>
      <c r="H12" s="46">
        <f t="shared" si="1"/>
        <v>60.333600000000004</v>
      </c>
      <c r="I12" s="96">
        <f t="shared" si="2"/>
        <v>322.65359999999998</v>
      </c>
      <c r="J12" s="121"/>
    </row>
    <row r="13" spans="1:10" x14ac:dyDescent="0.25">
      <c r="A13" s="171"/>
      <c r="B13" s="175"/>
      <c r="C13" s="36" t="s">
        <v>8</v>
      </c>
      <c r="D13" s="6">
        <v>3</v>
      </c>
      <c r="E13" s="45">
        <v>51.68</v>
      </c>
      <c r="F13" s="88">
        <f t="shared" si="0"/>
        <v>155.04</v>
      </c>
      <c r="G13" s="47">
        <v>0.23</v>
      </c>
      <c r="H13" s="46">
        <f t="shared" si="1"/>
        <v>35.659199999999998</v>
      </c>
      <c r="I13" s="96">
        <f t="shared" si="2"/>
        <v>190.69919999999999</v>
      </c>
      <c r="J13" s="121"/>
    </row>
    <row r="14" spans="1:10" x14ac:dyDescent="0.25">
      <c r="A14" s="171"/>
      <c r="B14" s="175"/>
      <c r="C14" s="36" t="s">
        <v>121</v>
      </c>
      <c r="D14" s="6">
        <v>2</v>
      </c>
      <c r="E14" s="45">
        <v>176.05</v>
      </c>
      <c r="F14" s="88">
        <f t="shared" si="0"/>
        <v>352.1</v>
      </c>
      <c r="G14" s="47">
        <v>0.23</v>
      </c>
      <c r="H14" s="46">
        <f t="shared" si="1"/>
        <v>80.983000000000004</v>
      </c>
      <c r="I14" s="96">
        <f t="shared" si="2"/>
        <v>433.08300000000003</v>
      </c>
      <c r="J14" s="121"/>
    </row>
    <row r="15" spans="1:10" x14ac:dyDescent="0.25">
      <c r="A15" s="171"/>
      <c r="B15" s="175"/>
      <c r="C15" s="36" t="s">
        <v>122</v>
      </c>
      <c r="D15" s="6">
        <v>1</v>
      </c>
      <c r="E15" s="45">
        <v>176.05</v>
      </c>
      <c r="F15" s="88">
        <f t="shared" si="0"/>
        <v>176.05</v>
      </c>
      <c r="G15" s="47">
        <v>0.23</v>
      </c>
      <c r="H15" s="46">
        <f t="shared" si="1"/>
        <v>40.491500000000002</v>
      </c>
      <c r="I15" s="96">
        <f t="shared" si="2"/>
        <v>216.54150000000001</v>
      </c>
      <c r="J15" s="121"/>
    </row>
    <row r="16" spans="1:10" x14ac:dyDescent="0.25">
      <c r="A16" s="171"/>
      <c r="B16" s="175"/>
      <c r="C16" s="36" t="s">
        <v>128</v>
      </c>
      <c r="D16" s="6">
        <v>4</v>
      </c>
      <c r="E16" s="45">
        <v>339.3</v>
      </c>
      <c r="F16" s="88">
        <f t="shared" si="0"/>
        <v>1357.2</v>
      </c>
      <c r="G16" s="47">
        <v>0.23</v>
      </c>
      <c r="H16" s="46">
        <f t="shared" si="1"/>
        <v>312.15600000000001</v>
      </c>
      <c r="I16" s="96">
        <f t="shared" si="2"/>
        <v>1669.356</v>
      </c>
      <c r="J16" s="121"/>
    </row>
    <row r="17" spans="1:10" x14ac:dyDescent="0.25">
      <c r="A17" s="171"/>
      <c r="B17" s="175"/>
      <c r="C17" s="36" t="s">
        <v>123</v>
      </c>
      <c r="D17" s="6">
        <v>1</v>
      </c>
      <c r="E17" s="45">
        <v>330.34</v>
      </c>
      <c r="F17" s="88">
        <f t="shared" si="0"/>
        <v>330.34</v>
      </c>
      <c r="G17" s="47">
        <v>0.23</v>
      </c>
      <c r="H17" s="46">
        <f t="shared" si="1"/>
        <v>75.978200000000001</v>
      </c>
      <c r="I17" s="96">
        <f t="shared" si="2"/>
        <v>406.31819999999999</v>
      </c>
      <c r="J17" s="121"/>
    </row>
    <row r="18" spans="1:10" x14ac:dyDescent="0.25">
      <c r="A18" s="171"/>
      <c r="B18" s="175"/>
      <c r="C18" s="36" t="s">
        <v>124</v>
      </c>
      <c r="D18" s="6">
        <v>1</v>
      </c>
      <c r="E18" s="45">
        <v>389.23</v>
      </c>
      <c r="F18" s="88">
        <f t="shared" si="0"/>
        <v>389.23</v>
      </c>
      <c r="G18" s="47">
        <v>0.23</v>
      </c>
      <c r="H18" s="46">
        <f t="shared" si="1"/>
        <v>89.522900000000007</v>
      </c>
      <c r="I18" s="96">
        <f t="shared" si="2"/>
        <v>478.75290000000001</v>
      </c>
      <c r="J18" s="121"/>
    </row>
    <row r="19" spans="1:10" x14ac:dyDescent="0.25">
      <c r="A19" s="171"/>
      <c r="B19" s="175"/>
      <c r="C19" s="36" t="s">
        <v>12</v>
      </c>
      <c r="D19" s="6">
        <v>1</v>
      </c>
      <c r="E19" s="45">
        <v>75.12</v>
      </c>
      <c r="F19" s="88">
        <f t="shared" si="0"/>
        <v>75.12</v>
      </c>
      <c r="G19" s="47">
        <v>0.23</v>
      </c>
      <c r="H19" s="46">
        <f t="shared" si="1"/>
        <v>17.277600000000003</v>
      </c>
      <c r="I19" s="96">
        <f t="shared" si="2"/>
        <v>92.397600000000011</v>
      </c>
      <c r="J19" s="121"/>
    </row>
    <row r="20" spans="1:10" ht="15.75" thickBot="1" x14ac:dyDescent="0.3">
      <c r="A20" s="172"/>
      <c r="B20" s="174"/>
      <c r="C20" s="66" t="s">
        <v>13</v>
      </c>
      <c r="D20" s="67">
        <v>2</v>
      </c>
      <c r="E20" s="68">
        <v>245.7</v>
      </c>
      <c r="F20" s="87">
        <f t="shared" si="0"/>
        <v>491.4</v>
      </c>
      <c r="G20" s="70">
        <v>0.23</v>
      </c>
      <c r="H20" s="69">
        <f t="shared" si="1"/>
        <v>113.02200000000001</v>
      </c>
      <c r="I20" s="95">
        <f t="shared" si="2"/>
        <v>604.42200000000003</v>
      </c>
      <c r="J20" s="121"/>
    </row>
    <row r="21" spans="1:10" x14ac:dyDescent="0.25">
      <c r="A21" s="170">
        <v>6</v>
      </c>
      <c r="B21" s="173">
        <v>474</v>
      </c>
      <c r="C21" s="61" t="s">
        <v>14</v>
      </c>
      <c r="D21" s="62">
        <v>1</v>
      </c>
      <c r="E21" s="63">
        <v>1423.38</v>
      </c>
      <c r="F21" s="86">
        <f t="shared" si="0"/>
        <v>1423.38</v>
      </c>
      <c r="G21" s="65">
        <v>0.23</v>
      </c>
      <c r="H21" s="64">
        <f t="shared" si="1"/>
        <v>327.37740000000002</v>
      </c>
      <c r="I21" s="94">
        <f t="shared" si="2"/>
        <v>1750.7574000000002</v>
      </c>
      <c r="J21" s="121"/>
    </row>
    <row r="22" spans="1:10" x14ac:dyDescent="0.25">
      <c r="A22" s="171"/>
      <c r="B22" s="175"/>
      <c r="C22" s="36" t="s">
        <v>15</v>
      </c>
      <c r="D22" s="48">
        <v>2</v>
      </c>
      <c r="E22" s="45">
        <v>848.25</v>
      </c>
      <c r="F22" s="88">
        <f t="shared" si="0"/>
        <v>1696.5</v>
      </c>
      <c r="G22" s="47">
        <v>0.23</v>
      </c>
      <c r="H22" s="46">
        <f t="shared" si="1"/>
        <v>390.19499999999999</v>
      </c>
      <c r="I22" s="96">
        <f t="shared" si="2"/>
        <v>2086.6950000000002</v>
      </c>
      <c r="J22" s="121"/>
    </row>
    <row r="23" spans="1:10" x14ac:dyDescent="0.25">
      <c r="A23" s="171"/>
      <c r="B23" s="175"/>
      <c r="C23" s="36" t="s">
        <v>16</v>
      </c>
      <c r="D23" s="6">
        <v>1</v>
      </c>
      <c r="E23" s="45">
        <v>1089.1500000000001</v>
      </c>
      <c r="F23" s="88">
        <f t="shared" si="0"/>
        <v>1089.1500000000001</v>
      </c>
      <c r="G23" s="47">
        <v>0.23</v>
      </c>
      <c r="H23" s="46">
        <f t="shared" si="1"/>
        <v>250.50450000000004</v>
      </c>
      <c r="I23" s="96">
        <f t="shared" si="2"/>
        <v>1339.6545000000001</v>
      </c>
      <c r="J23" s="121"/>
    </row>
    <row r="24" spans="1:10" x14ac:dyDescent="0.25">
      <c r="A24" s="171"/>
      <c r="B24" s="175"/>
      <c r="C24" s="36" t="s">
        <v>17</v>
      </c>
      <c r="D24" s="6">
        <v>1</v>
      </c>
      <c r="E24" s="45">
        <v>494.63</v>
      </c>
      <c r="F24" s="88">
        <f t="shared" si="0"/>
        <v>494.63</v>
      </c>
      <c r="G24" s="47">
        <v>0.23</v>
      </c>
      <c r="H24" s="46">
        <f t="shared" si="1"/>
        <v>113.7649</v>
      </c>
      <c r="I24" s="96">
        <f t="shared" si="2"/>
        <v>608.39490000000001</v>
      </c>
      <c r="J24" s="121"/>
    </row>
    <row r="25" spans="1:10" x14ac:dyDescent="0.25">
      <c r="A25" s="171"/>
      <c r="B25" s="175"/>
      <c r="C25" s="36" t="s">
        <v>18</v>
      </c>
      <c r="D25" s="6">
        <v>1</v>
      </c>
      <c r="E25" s="45">
        <v>356.71</v>
      </c>
      <c r="F25" s="88">
        <f t="shared" si="0"/>
        <v>356.71</v>
      </c>
      <c r="G25" s="47">
        <v>0.23</v>
      </c>
      <c r="H25" s="46">
        <f t="shared" si="1"/>
        <v>82.043300000000002</v>
      </c>
      <c r="I25" s="96">
        <f t="shared" si="2"/>
        <v>438.75329999999997</v>
      </c>
      <c r="J25" s="121"/>
    </row>
    <row r="26" spans="1:10" x14ac:dyDescent="0.25">
      <c r="A26" s="171"/>
      <c r="B26" s="175"/>
      <c r="C26" s="36" t="s">
        <v>20</v>
      </c>
      <c r="D26" s="6">
        <v>4</v>
      </c>
      <c r="E26" s="45">
        <v>117</v>
      </c>
      <c r="F26" s="88">
        <f t="shared" si="0"/>
        <v>468</v>
      </c>
      <c r="G26" s="47">
        <v>0.23</v>
      </c>
      <c r="H26" s="46">
        <f t="shared" si="1"/>
        <v>107.64</v>
      </c>
      <c r="I26" s="96">
        <f t="shared" si="2"/>
        <v>575.64</v>
      </c>
      <c r="J26" s="121"/>
    </row>
    <row r="27" spans="1:10" ht="15.75" thickBot="1" x14ac:dyDescent="0.3">
      <c r="A27" s="172"/>
      <c r="B27" s="174"/>
      <c r="C27" s="66" t="s">
        <v>19</v>
      </c>
      <c r="D27" s="67">
        <v>1</v>
      </c>
      <c r="E27" s="68">
        <v>936</v>
      </c>
      <c r="F27" s="87">
        <f t="shared" si="0"/>
        <v>936</v>
      </c>
      <c r="G27" s="70">
        <v>0.23</v>
      </c>
      <c r="H27" s="69">
        <f t="shared" si="1"/>
        <v>215.28</v>
      </c>
      <c r="I27" s="95">
        <f t="shared" si="2"/>
        <v>1151.28</v>
      </c>
      <c r="J27" s="121"/>
    </row>
    <row r="28" spans="1:10" x14ac:dyDescent="0.25">
      <c r="A28" s="170">
        <v>7</v>
      </c>
      <c r="B28" s="173">
        <v>467</v>
      </c>
      <c r="C28" s="61" t="s">
        <v>21</v>
      </c>
      <c r="D28" s="62">
        <v>1</v>
      </c>
      <c r="E28" s="63">
        <v>922.48</v>
      </c>
      <c r="F28" s="86">
        <f t="shared" si="0"/>
        <v>922.48</v>
      </c>
      <c r="G28" s="65">
        <v>0.23</v>
      </c>
      <c r="H28" s="64">
        <f t="shared" si="1"/>
        <v>212.1704</v>
      </c>
      <c r="I28" s="94">
        <f t="shared" si="2"/>
        <v>1134.6504</v>
      </c>
      <c r="J28" s="121"/>
    </row>
    <row r="29" spans="1:10" ht="15.75" thickBot="1" x14ac:dyDescent="0.3">
      <c r="A29" s="172"/>
      <c r="B29" s="174"/>
      <c r="C29" s="66" t="s">
        <v>22</v>
      </c>
      <c r="D29" s="67">
        <v>1</v>
      </c>
      <c r="E29" s="68">
        <v>1287.23</v>
      </c>
      <c r="F29" s="87">
        <f t="shared" si="0"/>
        <v>1287.23</v>
      </c>
      <c r="G29" s="70">
        <v>0.23</v>
      </c>
      <c r="H29" s="69">
        <f t="shared" si="1"/>
        <v>296.06290000000001</v>
      </c>
      <c r="I29" s="95">
        <f t="shared" si="2"/>
        <v>1583.2928999999999</v>
      </c>
      <c r="J29" s="121"/>
    </row>
    <row r="30" spans="1:10" x14ac:dyDescent="0.25">
      <c r="A30" s="170">
        <v>8</v>
      </c>
      <c r="B30" s="173" t="s">
        <v>24</v>
      </c>
      <c r="C30" s="61" t="s">
        <v>23</v>
      </c>
      <c r="D30" s="62">
        <v>1</v>
      </c>
      <c r="E30" s="63">
        <v>1391.16</v>
      </c>
      <c r="F30" s="86">
        <f t="shared" si="0"/>
        <v>1391.16</v>
      </c>
      <c r="G30" s="65">
        <v>0.23</v>
      </c>
      <c r="H30" s="64">
        <f t="shared" si="1"/>
        <v>319.96680000000003</v>
      </c>
      <c r="I30" s="94">
        <f t="shared" si="2"/>
        <v>1711.1268</v>
      </c>
      <c r="J30" s="121"/>
    </row>
    <row r="31" spans="1:10" x14ac:dyDescent="0.25">
      <c r="A31" s="171"/>
      <c r="B31" s="175"/>
      <c r="C31" s="36" t="s">
        <v>25</v>
      </c>
      <c r="D31" s="6">
        <v>1</v>
      </c>
      <c r="E31" s="45">
        <v>827.56</v>
      </c>
      <c r="F31" s="88">
        <f t="shared" si="0"/>
        <v>827.56</v>
      </c>
      <c r="G31" s="47">
        <v>0.23</v>
      </c>
      <c r="H31" s="46">
        <f t="shared" si="1"/>
        <v>190.33879999999999</v>
      </c>
      <c r="I31" s="96">
        <f t="shared" si="2"/>
        <v>1017.8987999999999</v>
      </c>
      <c r="J31" s="121"/>
    </row>
    <row r="32" spans="1:10" ht="15.75" thickBot="1" x14ac:dyDescent="0.3">
      <c r="A32" s="172"/>
      <c r="B32" s="174"/>
      <c r="C32" s="66" t="s">
        <v>15</v>
      </c>
      <c r="D32" s="67">
        <v>2</v>
      </c>
      <c r="E32" s="68">
        <v>848.25</v>
      </c>
      <c r="F32" s="87">
        <f t="shared" si="0"/>
        <v>1696.5</v>
      </c>
      <c r="G32" s="70">
        <v>0.23</v>
      </c>
      <c r="H32" s="69">
        <f t="shared" si="1"/>
        <v>390.19499999999999</v>
      </c>
      <c r="I32" s="95">
        <f t="shared" si="2"/>
        <v>2086.6950000000002</v>
      </c>
      <c r="J32" s="121"/>
    </row>
    <row r="33" spans="1:10" ht="30" x14ac:dyDescent="0.25">
      <c r="A33" s="170">
        <v>9</v>
      </c>
      <c r="B33" s="176" t="s">
        <v>26</v>
      </c>
      <c r="C33" s="112" t="s">
        <v>27</v>
      </c>
      <c r="D33" s="72">
        <v>1</v>
      </c>
      <c r="E33" s="73">
        <v>3505.32</v>
      </c>
      <c r="F33" s="89">
        <f t="shared" si="0"/>
        <v>3505.32</v>
      </c>
      <c r="G33" s="75">
        <v>0.23</v>
      </c>
      <c r="H33" s="74">
        <f t="shared" si="1"/>
        <v>806.22360000000003</v>
      </c>
      <c r="I33" s="97">
        <f t="shared" si="2"/>
        <v>4311.5436</v>
      </c>
      <c r="J33" s="130"/>
    </row>
    <row r="34" spans="1:10" x14ac:dyDescent="0.25">
      <c r="A34" s="171"/>
      <c r="B34" s="177"/>
      <c r="C34" s="36" t="s">
        <v>28</v>
      </c>
      <c r="D34" s="6">
        <v>1</v>
      </c>
      <c r="E34" s="45">
        <v>507.79</v>
      </c>
      <c r="F34" s="88">
        <f t="shared" si="0"/>
        <v>507.79</v>
      </c>
      <c r="G34" s="47">
        <v>0.23</v>
      </c>
      <c r="H34" s="46">
        <f t="shared" si="1"/>
        <v>116.79170000000001</v>
      </c>
      <c r="I34" s="96">
        <f t="shared" si="2"/>
        <v>624.58170000000007</v>
      </c>
      <c r="J34" s="121"/>
    </row>
    <row r="35" spans="1:10" x14ac:dyDescent="0.25">
      <c r="A35" s="171"/>
      <c r="B35" s="177"/>
      <c r="C35" s="36" t="s">
        <v>6</v>
      </c>
      <c r="D35" s="6">
        <v>2</v>
      </c>
      <c r="E35" s="45">
        <v>387.2</v>
      </c>
      <c r="F35" s="88">
        <f t="shared" si="0"/>
        <v>774.4</v>
      </c>
      <c r="G35" s="47">
        <v>0.23</v>
      </c>
      <c r="H35" s="46">
        <f t="shared" si="1"/>
        <v>178.11199999999999</v>
      </c>
      <c r="I35" s="96">
        <f t="shared" si="2"/>
        <v>952.51199999999994</v>
      </c>
      <c r="J35" s="121"/>
    </row>
    <row r="36" spans="1:10" x14ac:dyDescent="0.25">
      <c r="A36" s="171"/>
      <c r="B36" s="177"/>
      <c r="C36" s="36" t="s">
        <v>7</v>
      </c>
      <c r="D36" s="6">
        <v>2</v>
      </c>
      <c r="E36" s="45">
        <v>87.44</v>
      </c>
      <c r="F36" s="88">
        <f t="shared" si="0"/>
        <v>174.88</v>
      </c>
      <c r="G36" s="47">
        <v>0.23</v>
      </c>
      <c r="H36" s="46">
        <f t="shared" si="1"/>
        <v>40.2224</v>
      </c>
      <c r="I36" s="96">
        <f t="shared" si="2"/>
        <v>215.10239999999999</v>
      </c>
      <c r="J36" s="121"/>
    </row>
    <row r="37" spans="1:10" x14ac:dyDescent="0.25">
      <c r="A37" s="171"/>
      <c r="B37" s="177"/>
      <c r="C37" s="36" t="s">
        <v>8</v>
      </c>
      <c r="D37" s="6">
        <v>2</v>
      </c>
      <c r="E37" s="45">
        <v>51.68</v>
      </c>
      <c r="F37" s="88">
        <f t="shared" si="0"/>
        <v>103.36</v>
      </c>
      <c r="G37" s="47">
        <v>0.23</v>
      </c>
      <c r="H37" s="46">
        <f t="shared" si="1"/>
        <v>23.7728</v>
      </c>
      <c r="I37" s="96">
        <f t="shared" si="2"/>
        <v>127.1328</v>
      </c>
      <c r="J37" s="121"/>
    </row>
    <row r="38" spans="1:10" x14ac:dyDescent="0.25">
      <c r="A38" s="171"/>
      <c r="B38" s="177"/>
      <c r="C38" s="36" t="s">
        <v>127</v>
      </c>
      <c r="D38" s="6">
        <v>2</v>
      </c>
      <c r="E38" s="45">
        <v>339.3</v>
      </c>
      <c r="F38" s="88">
        <f t="shared" si="0"/>
        <v>678.6</v>
      </c>
      <c r="G38" s="47">
        <v>0.23</v>
      </c>
      <c r="H38" s="46">
        <f t="shared" si="1"/>
        <v>156.078</v>
      </c>
      <c r="I38" s="96">
        <f t="shared" si="2"/>
        <v>834.678</v>
      </c>
      <c r="J38" s="121"/>
    </row>
    <row r="39" spans="1:10" x14ac:dyDescent="0.25">
      <c r="A39" s="171"/>
      <c r="B39" s="177"/>
      <c r="C39" s="36" t="s">
        <v>13</v>
      </c>
      <c r="D39" s="6">
        <v>1</v>
      </c>
      <c r="E39" s="45">
        <v>245.7</v>
      </c>
      <c r="F39" s="88">
        <f t="shared" si="0"/>
        <v>245.7</v>
      </c>
      <c r="G39" s="47">
        <v>0.23</v>
      </c>
      <c r="H39" s="46">
        <f t="shared" si="1"/>
        <v>56.511000000000003</v>
      </c>
      <c r="I39" s="96">
        <f t="shared" si="2"/>
        <v>302.21100000000001</v>
      </c>
      <c r="J39" s="121"/>
    </row>
    <row r="40" spans="1:10" ht="15.75" thickBot="1" x14ac:dyDescent="0.3">
      <c r="A40" s="172"/>
      <c r="B40" s="178"/>
      <c r="C40" s="66" t="s">
        <v>29</v>
      </c>
      <c r="D40" s="67">
        <v>1</v>
      </c>
      <c r="E40" s="68">
        <v>243.79</v>
      </c>
      <c r="F40" s="87">
        <f t="shared" si="0"/>
        <v>243.79</v>
      </c>
      <c r="G40" s="70">
        <v>0.23</v>
      </c>
      <c r="H40" s="69">
        <f t="shared" si="1"/>
        <v>56.0717</v>
      </c>
      <c r="I40" s="95">
        <f t="shared" si="2"/>
        <v>299.86169999999998</v>
      </c>
      <c r="J40" s="121"/>
    </row>
    <row r="41" spans="1:10" x14ac:dyDescent="0.25">
      <c r="A41" s="170">
        <v>10</v>
      </c>
      <c r="B41" s="179" t="s">
        <v>162</v>
      </c>
      <c r="C41" s="61" t="s">
        <v>30</v>
      </c>
      <c r="D41" s="62">
        <v>1</v>
      </c>
      <c r="E41" s="63">
        <v>2341.06</v>
      </c>
      <c r="F41" s="86">
        <f t="shared" si="0"/>
        <v>2341.06</v>
      </c>
      <c r="G41" s="65">
        <v>0.23</v>
      </c>
      <c r="H41" s="64">
        <f t="shared" si="1"/>
        <v>538.44380000000001</v>
      </c>
      <c r="I41" s="94">
        <f t="shared" si="2"/>
        <v>2879.5038</v>
      </c>
      <c r="J41" s="121"/>
    </row>
    <row r="42" spans="1:10" x14ac:dyDescent="0.25">
      <c r="A42" s="171"/>
      <c r="B42" s="177"/>
      <c r="C42" s="36" t="s">
        <v>125</v>
      </c>
      <c r="D42" s="6">
        <v>2</v>
      </c>
      <c r="E42" s="45">
        <v>643.58000000000004</v>
      </c>
      <c r="F42" s="88">
        <f t="shared" si="0"/>
        <v>1287.1600000000001</v>
      </c>
      <c r="G42" s="47">
        <v>0.23</v>
      </c>
      <c r="H42" s="46">
        <f t="shared" si="1"/>
        <v>296.04680000000002</v>
      </c>
      <c r="I42" s="96">
        <f t="shared" si="2"/>
        <v>1583.2068000000002</v>
      </c>
      <c r="J42" s="121"/>
    </row>
    <row r="43" spans="1:10" x14ac:dyDescent="0.25">
      <c r="A43" s="171"/>
      <c r="B43" s="177"/>
      <c r="C43" s="36" t="s">
        <v>126</v>
      </c>
      <c r="D43" s="6">
        <v>1</v>
      </c>
      <c r="E43" s="45">
        <v>1969.02</v>
      </c>
      <c r="F43" s="88">
        <f t="shared" si="0"/>
        <v>1969.02</v>
      </c>
      <c r="G43" s="47">
        <v>0.23</v>
      </c>
      <c r="H43" s="46">
        <f t="shared" si="1"/>
        <v>452.87460000000004</v>
      </c>
      <c r="I43" s="96">
        <f t="shared" si="2"/>
        <v>2421.8946000000001</v>
      </c>
      <c r="J43" s="121"/>
    </row>
    <row r="44" spans="1:10" x14ac:dyDescent="0.25">
      <c r="A44" s="171"/>
      <c r="B44" s="177"/>
      <c r="C44" s="36" t="s">
        <v>31</v>
      </c>
      <c r="D44" s="6">
        <v>1</v>
      </c>
      <c r="E44" s="45">
        <v>760.98</v>
      </c>
      <c r="F44" s="88">
        <f t="shared" si="0"/>
        <v>760.98</v>
      </c>
      <c r="G44" s="47">
        <v>0.23</v>
      </c>
      <c r="H44" s="46">
        <f t="shared" si="1"/>
        <v>175.02540000000002</v>
      </c>
      <c r="I44" s="96">
        <f t="shared" si="2"/>
        <v>936.00540000000001</v>
      </c>
      <c r="J44" s="121"/>
    </row>
    <row r="45" spans="1:10" x14ac:dyDescent="0.25">
      <c r="A45" s="171"/>
      <c r="B45" s="177"/>
      <c r="C45" s="36" t="s">
        <v>19</v>
      </c>
      <c r="D45" s="6">
        <v>1</v>
      </c>
      <c r="E45" s="45">
        <v>936</v>
      </c>
      <c r="F45" s="88">
        <f t="shared" si="0"/>
        <v>936</v>
      </c>
      <c r="G45" s="47">
        <v>0.23</v>
      </c>
      <c r="H45" s="46">
        <f t="shared" si="1"/>
        <v>215.28</v>
      </c>
      <c r="I45" s="96">
        <f t="shared" si="2"/>
        <v>1151.28</v>
      </c>
      <c r="J45" s="121"/>
    </row>
    <row r="46" spans="1:10" x14ac:dyDescent="0.25">
      <c r="A46" s="171"/>
      <c r="B46" s="177"/>
      <c r="C46" s="36" t="s">
        <v>32</v>
      </c>
      <c r="D46" s="6">
        <v>1</v>
      </c>
      <c r="E46" s="45">
        <v>315.89999999999998</v>
      </c>
      <c r="F46" s="88">
        <f t="shared" si="0"/>
        <v>315.89999999999998</v>
      </c>
      <c r="G46" s="47">
        <v>0.23</v>
      </c>
      <c r="H46" s="46">
        <f t="shared" si="1"/>
        <v>72.656999999999996</v>
      </c>
      <c r="I46" s="96">
        <f t="shared" si="2"/>
        <v>388.55699999999996</v>
      </c>
      <c r="J46" s="121"/>
    </row>
    <row r="47" spans="1:10" ht="15.75" thickBot="1" x14ac:dyDescent="0.3">
      <c r="A47" s="172"/>
      <c r="B47" s="178"/>
      <c r="C47" s="66" t="s">
        <v>129</v>
      </c>
      <c r="D47" s="67">
        <v>1</v>
      </c>
      <c r="E47" s="68">
        <v>470.85</v>
      </c>
      <c r="F47" s="87">
        <f t="shared" si="0"/>
        <v>470.85</v>
      </c>
      <c r="G47" s="70">
        <v>0.23</v>
      </c>
      <c r="H47" s="69">
        <f t="shared" si="1"/>
        <v>108.2955</v>
      </c>
      <c r="I47" s="95">
        <f t="shared" si="2"/>
        <v>579.14550000000008</v>
      </c>
      <c r="J47" s="121"/>
    </row>
    <row r="48" spans="1:10" ht="15.75" thickBot="1" x14ac:dyDescent="0.3">
      <c r="A48" s="55">
        <v>11</v>
      </c>
      <c r="B48" s="40" t="s">
        <v>35</v>
      </c>
      <c r="C48" s="56" t="s">
        <v>33</v>
      </c>
      <c r="D48" s="57">
        <v>1</v>
      </c>
      <c r="E48" s="58">
        <v>424.25</v>
      </c>
      <c r="F48" s="85">
        <f t="shared" si="0"/>
        <v>424.25</v>
      </c>
      <c r="G48" s="60">
        <v>0.23</v>
      </c>
      <c r="H48" s="59">
        <f t="shared" si="1"/>
        <v>97.577500000000001</v>
      </c>
      <c r="I48" s="93">
        <f t="shared" si="2"/>
        <v>521.82749999999999</v>
      </c>
      <c r="J48" s="121"/>
    </row>
    <row r="49" spans="1:10" ht="15.75" thickBot="1" x14ac:dyDescent="0.3">
      <c r="A49" s="55">
        <v>12</v>
      </c>
      <c r="B49" s="40" t="s">
        <v>36</v>
      </c>
      <c r="C49" s="56" t="s">
        <v>34</v>
      </c>
      <c r="D49" s="57">
        <v>1</v>
      </c>
      <c r="E49" s="58">
        <v>531.24</v>
      </c>
      <c r="F49" s="85">
        <f t="shared" si="0"/>
        <v>531.24</v>
      </c>
      <c r="G49" s="60">
        <v>0.23</v>
      </c>
      <c r="H49" s="59">
        <f t="shared" si="1"/>
        <v>122.18520000000001</v>
      </c>
      <c r="I49" s="93">
        <f t="shared" si="2"/>
        <v>653.42520000000002</v>
      </c>
      <c r="J49" s="121"/>
    </row>
    <row r="50" spans="1:10" x14ac:dyDescent="0.25">
      <c r="A50" s="170">
        <v>13</v>
      </c>
      <c r="B50" s="176">
        <v>465</v>
      </c>
      <c r="C50" s="61" t="s">
        <v>37</v>
      </c>
      <c r="D50" s="62">
        <v>1</v>
      </c>
      <c r="E50" s="63">
        <v>884.64</v>
      </c>
      <c r="F50" s="86">
        <f t="shared" si="0"/>
        <v>884.64</v>
      </c>
      <c r="G50" s="65">
        <v>0.23</v>
      </c>
      <c r="H50" s="64">
        <f t="shared" si="1"/>
        <v>203.46720000000002</v>
      </c>
      <c r="I50" s="94">
        <f t="shared" si="2"/>
        <v>1088.1071999999999</v>
      </c>
      <c r="J50" s="121"/>
    </row>
    <row r="51" spans="1:10" x14ac:dyDescent="0.25">
      <c r="A51" s="171"/>
      <c r="B51" s="177"/>
      <c r="C51" s="36" t="s">
        <v>38</v>
      </c>
      <c r="D51" s="6">
        <v>1</v>
      </c>
      <c r="E51" s="45">
        <v>470.85</v>
      </c>
      <c r="F51" s="88">
        <f t="shared" si="0"/>
        <v>470.85</v>
      </c>
      <c r="G51" s="47">
        <v>0.23</v>
      </c>
      <c r="H51" s="46">
        <f t="shared" si="1"/>
        <v>108.2955</v>
      </c>
      <c r="I51" s="96">
        <f t="shared" si="2"/>
        <v>579.14550000000008</v>
      </c>
      <c r="J51" s="121"/>
    </row>
    <row r="52" spans="1:10" ht="15.75" thickBot="1" x14ac:dyDescent="0.3">
      <c r="A52" s="172"/>
      <c r="B52" s="178"/>
      <c r="C52" s="66" t="s">
        <v>39</v>
      </c>
      <c r="D52" s="67">
        <v>1</v>
      </c>
      <c r="E52" s="68">
        <v>1298.42</v>
      </c>
      <c r="F52" s="87">
        <f t="shared" si="0"/>
        <v>1298.42</v>
      </c>
      <c r="G52" s="70">
        <v>0.23</v>
      </c>
      <c r="H52" s="69">
        <f t="shared" si="1"/>
        <v>298.63660000000004</v>
      </c>
      <c r="I52" s="95">
        <f t="shared" si="2"/>
        <v>1597.0566000000001</v>
      </c>
      <c r="J52" s="121"/>
    </row>
    <row r="53" spans="1:10" ht="30" x14ac:dyDescent="0.25">
      <c r="A53" s="170">
        <v>14</v>
      </c>
      <c r="B53" s="176">
        <v>464</v>
      </c>
      <c r="C53" s="112" t="s">
        <v>40</v>
      </c>
      <c r="D53" s="72">
        <v>1</v>
      </c>
      <c r="E53" s="73">
        <v>3143.79</v>
      </c>
      <c r="F53" s="89">
        <f t="shared" si="0"/>
        <v>3143.79</v>
      </c>
      <c r="G53" s="75">
        <v>0.23</v>
      </c>
      <c r="H53" s="74">
        <f t="shared" si="1"/>
        <v>723.07170000000008</v>
      </c>
      <c r="I53" s="97">
        <f t="shared" si="2"/>
        <v>3866.8616999999999</v>
      </c>
      <c r="J53" s="130"/>
    </row>
    <row r="54" spans="1:10" x14ac:dyDescent="0.25">
      <c r="A54" s="171"/>
      <c r="B54" s="177"/>
      <c r="C54" s="36" t="s">
        <v>41</v>
      </c>
      <c r="D54" s="6">
        <v>1</v>
      </c>
      <c r="E54" s="45">
        <v>913.67</v>
      </c>
      <c r="F54" s="88">
        <f t="shared" si="0"/>
        <v>913.67</v>
      </c>
      <c r="G54" s="47">
        <v>0.23</v>
      </c>
      <c r="H54" s="46">
        <f t="shared" si="1"/>
        <v>210.14410000000001</v>
      </c>
      <c r="I54" s="96">
        <f t="shared" si="2"/>
        <v>1123.8141000000001</v>
      </c>
      <c r="J54" s="121"/>
    </row>
    <row r="55" spans="1:10" x14ac:dyDescent="0.25">
      <c r="A55" s="171"/>
      <c r="B55" s="177"/>
      <c r="C55" s="36" t="s">
        <v>32</v>
      </c>
      <c r="D55" s="6">
        <v>1</v>
      </c>
      <c r="E55" s="45">
        <v>315.89999999999998</v>
      </c>
      <c r="F55" s="88">
        <f t="shared" si="0"/>
        <v>315.89999999999998</v>
      </c>
      <c r="G55" s="47">
        <v>0.23</v>
      </c>
      <c r="H55" s="46">
        <f t="shared" si="1"/>
        <v>72.656999999999996</v>
      </c>
      <c r="I55" s="96">
        <f t="shared" si="2"/>
        <v>388.55699999999996</v>
      </c>
      <c r="J55" s="121"/>
    </row>
    <row r="56" spans="1:10" ht="30.75" thickBot="1" x14ac:dyDescent="0.3">
      <c r="A56" s="172"/>
      <c r="B56" s="178"/>
      <c r="C56" s="113" t="s">
        <v>42</v>
      </c>
      <c r="D56" s="41">
        <v>1</v>
      </c>
      <c r="E56" s="114">
        <v>2271.8200000000002</v>
      </c>
      <c r="F56" s="115">
        <f t="shared" si="0"/>
        <v>2271.8200000000002</v>
      </c>
      <c r="G56" s="116">
        <v>0.23</v>
      </c>
      <c r="H56" s="117">
        <f t="shared" si="1"/>
        <v>522.51860000000011</v>
      </c>
      <c r="I56" s="118">
        <f t="shared" si="2"/>
        <v>2794.3386</v>
      </c>
      <c r="J56" s="131"/>
    </row>
    <row r="57" spans="1:10" x14ac:dyDescent="0.25">
      <c r="A57" s="170">
        <v>15</v>
      </c>
      <c r="B57" s="179" t="s">
        <v>163</v>
      </c>
      <c r="C57" s="61" t="s">
        <v>43</v>
      </c>
      <c r="D57" s="62">
        <v>1</v>
      </c>
      <c r="E57" s="63">
        <v>2470.88</v>
      </c>
      <c r="F57" s="86">
        <f t="shared" si="0"/>
        <v>2470.88</v>
      </c>
      <c r="G57" s="65">
        <v>0.23</v>
      </c>
      <c r="H57" s="64">
        <f t="shared" si="1"/>
        <v>568.30240000000003</v>
      </c>
      <c r="I57" s="94">
        <f t="shared" si="2"/>
        <v>3039.1824000000001</v>
      </c>
      <c r="J57" s="121"/>
    </row>
    <row r="58" spans="1:10" x14ac:dyDescent="0.25">
      <c r="A58" s="171"/>
      <c r="B58" s="177"/>
      <c r="C58" s="36" t="s">
        <v>6</v>
      </c>
      <c r="D58" s="6">
        <v>5</v>
      </c>
      <c r="E58" s="45">
        <v>387.2</v>
      </c>
      <c r="F58" s="88">
        <f t="shared" si="0"/>
        <v>1936</v>
      </c>
      <c r="G58" s="47">
        <v>0.23</v>
      </c>
      <c r="H58" s="46">
        <f t="shared" si="1"/>
        <v>445.28000000000003</v>
      </c>
      <c r="I58" s="96">
        <f t="shared" si="2"/>
        <v>2381.2800000000002</v>
      </c>
      <c r="J58" s="121"/>
    </row>
    <row r="59" spans="1:10" x14ac:dyDescent="0.25">
      <c r="A59" s="171"/>
      <c r="B59" s="177"/>
      <c r="C59" s="36" t="s">
        <v>7</v>
      </c>
      <c r="D59" s="6">
        <v>5</v>
      </c>
      <c r="E59" s="45">
        <v>87.44</v>
      </c>
      <c r="F59" s="88">
        <f t="shared" si="0"/>
        <v>437.2</v>
      </c>
      <c r="G59" s="47">
        <v>0.23</v>
      </c>
      <c r="H59" s="46">
        <f t="shared" si="1"/>
        <v>100.556</v>
      </c>
      <c r="I59" s="96">
        <f t="shared" si="2"/>
        <v>537.75599999999997</v>
      </c>
      <c r="J59" s="121"/>
    </row>
    <row r="60" spans="1:10" x14ac:dyDescent="0.25">
      <c r="A60" s="171"/>
      <c r="B60" s="177"/>
      <c r="C60" s="36" t="s">
        <v>8</v>
      </c>
      <c r="D60" s="6">
        <v>5</v>
      </c>
      <c r="E60" s="45">
        <v>51.68</v>
      </c>
      <c r="F60" s="88">
        <f t="shared" si="0"/>
        <v>258.39999999999998</v>
      </c>
      <c r="G60" s="47">
        <v>0.23</v>
      </c>
      <c r="H60" s="46">
        <f t="shared" si="1"/>
        <v>59.431999999999995</v>
      </c>
      <c r="I60" s="96">
        <f t="shared" si="2"/>
        <v>317.83199999999999</v>
      </c>
      <c r="J60" s="121"/>
    </row>
    <row r="61" spans="1:10" x14ac:dyDescent="0.25">
      <c r="A61" s="171"/>
      <c r="B61" s="177"/>
      <c r="C61" s="36" t="s">
        <v>130</v>
      </c>
      <c r="D61" s="6">
        <v>5</v>
      </c>
      <c r="E61" s="45">
        <v>339.3</v>
      </c>
      <c r="F61" s="88">
        <f t="shared" si="0"/>
        <v>1696.5</v>
      </c>
      <c r="G61" s="47">
        <v>0.23</v>
      </c>
      <c r="H61" s="46">
        <f t="shared" si="1"/>
        <v>390.19499999999999</v>
      </c>
      <c r="I61" s="96">
        <f t="shared" si="2"/>
        <v>2086.6950000000002</v>
      </c>
      <c r="J61" s="121"/>
    </row>
    <row r="62" spans="1:10" x14ac:dyDescent="0.25">
      <c r="A62" s="171"/>
      <c r="B62" s="177"/>
      <c r="C62" s="36" t="s">
        <v>131</v>
      </c>
      <c r="D62" s="6">
        <v>6</v>
      </c>
      <c r="E62" s="45">
        <v>185.15</v>
      </c>
      <c r="F62" s="88">
        <f t="shared" si="0"/>
        <v>1110.9000000000001</v>
      </c>
      <c r="G62" s="47">
        <v>0.23</v>
      </c>
      <c r="H62" s="46">
        <f t="shared" si="1"/>
        <v>255.50700000000003</v>
      </c>
      <c r="I62" s="96">
        <f t="shared" si="2"/>
        <v>1366.4070000000002</v>
      </c>
      <c r="J62" s="121"/>
    </row>
    <row r="63" spans="1:10" x14ac:dyDescent="0.25">
      <c r="A63" s="171"/>
      <c r="B63" s="177"/>
      <c r="C63" s="36" t="s">
        <v>132</v>
      </c>
      <c r="D63" s="6">
        <v>1</v>
      </c>
      <c r="E63" s="45">
        <v>384.96</v>
      </c>
      <c r="F63" s="88">
        <f t="shared" si="0"/>
        <v>384.96</v>
      </c>
      <c r="G63" s="47">
        <v>0.23</v>
      </c>
      <c r="H63" s="46">
        <f t="shared" si="1"/>
        <v>88.540800000000004</v>
      </c>
      <c r="I63" s="96">
        <f t="shared" si="2"/>
        <v>473.50079999999997</v>
      </c>
      <c r="J63" s="121"/>
    </row>
    <row r="64" spans="1:10" ht="15.75" thickBot="1" x14ac:dyDescent="0.3">
      <c r="A64" s="172"/>
      <c r="B64" s="178"/>
      <c r="C64" s="66" t="s">
        <v>133</v>
      </c>
      <c r="D64" s="67">
        <v>1</v>
      </c>
      <c r="E64" s="68">
        <v>422.93</v>
      </c>
      <c r="F64" s="87">
        <f t="shared" si="0"/>
        <v>422.93</v>
      </c>
      <c r="G64" s="70">
        <v>0.23</v>
      </c>
      <c r="H64" s="69">
        <f t="shared" si="1"/>
        <v>97.273900000000012</v>
      </c>
      <c r="I64" s="95">
        <f t="shared" si="2"/>
        <v>520.20389999999998</v>
      </c>
      <c r="J64" s="121"/>
    </row>
    <row r="65" spans="1:10" s="8" customFormat="1" ht="15.75" customHeight="1" x14ac:dyDescent="0.25">
      <c r="A65" s="170">
        <v>16</v>
      </c>
      <c r="B65" s="179" t="s">
        <v>164</v>
      </c>
      <c r="C65" s="71" t="s">
        <v>45</v>
      </c>
      <c r="D65" s="72">
        <v>2</v>
      </c>
      <c r="E65" s="73">
        <v>117.8</v>
      </c>
      <c r="F65" s="89">
        <f t="shared" si="0"/>
        <v>235.6</v>
      </c>
      <c r="G65" s="75">
        <v>0.23</v>
      </c>
      <c r="H65" s="74">
        <f t="shared" si="1"/>
        <v>54.188000000000002</v>
      </c>
      <c r="I65" s="97">
        <f t="shared" si="2"/>
        <v>289.78800000000001</v>
      </c>
      <c r="J65" s="130"/>
    </row>
    <row r="66" spans="1:10" x14ac:dyDescent="0.25">
      <c r="A66" s="171"/>
      <c r="B66" s="180"/>
      <c r="C66" s="36" t="s">
        <v>134</v>
      </c>
      <c r="D66" s="6">
        <v>2</v>
      </c>
      <c r="E66" s="45">
        <v>387.2</v>
      </c>
      <c r="F66" s="88">
        <f t="shared" si="0"/>
        <v>774.4</v>
      </c>
      <c r="G66" s="47">
        <v>0.23</v>
      </c>
      <c r="H66" s="46">
        <f t="shared" si="1"/>
        <v>178.11199999999999</v>
      </c>
      <c r="I66" s="96">
        <f t="shared" si="2"/>
        <v>952.51199999999994</v>
      </c>
      <c r="J66" s="121"/>
    </row>
    <row r="67" spans="1:10" x14ac:dyDescent="0.25">
      <c r="A67" s="171"/>
      <c r="B67" s="180"/>
      <c r="C67" s="36" t="s">
        <v>8</v>
      </c>
      <c r="D67" s="6">
        <v>2</v>
      </c>
      <c r="E67" s="45">
        <v>51.68</v>
      </c>
      <c r="F67" s="88">
        <f t="shared" si="0"/>
        <v>103.36</v>
      </c>
      <c r="G67" s="47">
        <v>0.23</v>
      </c>
      <c r="H67" s="46">
        <f t="shared" si="1"/>
        <v>23.7728</v>
      </c>
      <c r="I67" s="96">
        <f t="shared" si="2"/>
        <v>127.1328</v>
      </c>
      <c r="J67" s="121"/>
    </row>
    <row r="68" spans="1:10" x14ac:dyDescent="0.25">
      <c r="A68" s="171"/>
      <c r="B68" s="180"/>
      <c r="C68" s="36" t="s">
        <v>7</v>
      </c>
      <c r="D68" s="6">
        <v>2</v>
      </c>
      <c r="E68" s="45">
        <v>87.44</v>
      </c>
      <c r="F68" s="88">
        <f t="shared" si="0"/>
        <v>174.88</v>
      </c>
      <c r="G68" s="47">
        <v>0.23</v>
      </c>
      <c r="H68" s="46">
        <f t="shared" si="1"/>
        <v>40.2224</v>
      </c>
      <c r="I68" s="96">
        <f t="shared" si="2"/>
        <v>215.10239999999999</v>
      </c>
      <c r="J68" s="121"/>
    </row>
    <row r="69" spans="1:10" x14ac:dyDescent="0.25">
      <c r="A69" s="171"/>
      <c r="B69" s="180"/>
      <c r="C69" s="36" t="s">
        <v>10</v>
      </c>
      <c r="D69" s="6">
        <v>2</v>
      </c>
      <c r="E69" s="45">
        <v>339.3</v>
      </c>
      <c r="F69" s="88">
        <f t="shared" si="0"/>
        <v>678.6</v>
      </c>
      <c r="G69" s="47">
        <v>0.23</v>
      </c>
      <c r="H69" s="46">
        <f t="shared" si="1"/>
        <v>156.078</v>
      </c>
      <c r="I69" s="96">
        <f t="shared" si="2"/>
        <v>834.678</v>
      </c>
      <c r="J69" s="121"/>
    </row>
    <row r="70" spans="1:10" x14ac:dyDescent="0.25">
      <c r="A70" s="171"/>
      <c r="B70" s="180"/>
      <c r="C70" s="36" t="s">
        <v>46</v>
      </c>
      <c r="D70" s="6">
        <v>1</v>
      </c>
      <c r="E70" s="45">
        <v>201.18</v>
      </c>
      <c r="F70" s="88">
        <f t="shared" ref="F70:F153" si="3">D70*E70</f>
        <v>201.18</v>
      </c>
      <c r="G70" s="47">
        <v>0.23</v>
      </c>
      <c r="H70" s="46">
        <f t="shared" ref="H70:H153" si="4">F70*G70</f>
        <v>46.271400000000007</v>
      </c>
      <c r="I70" s="96">
        <f t="shared" ref="I70:I161" si="5">F70+H70</f>
        <v>247.45140000000001</v>
      </c>
      <c r="J70" s="121"/>
    </row>
    <row r="71" spans="1:10" x14ac:dyDescent="0.25">
      <c r="A71" s="171"/>
      <c r="B71" s="180"/>
      <c r="C71" s="36" t="s">
        <v>44</v>
      </c>
      <c r="D71" s="6">
        <v>2</v>
      </c>
      <c r="E71" s="45">
        <v>422.93</v>
      </c>
      <c r="F71" s="88">
        <f t="shared" si="3"/>
        <v>845.86</v>
      </c>
      <c r="G71" s="47">
        <v>0.23</v>
      </c>
      <c r="H71" s="46">
        <f t="shared" si="4"/>
        <v>194.54780000000002</v>
      </c>
      <c r="I71" s="96">
        <f t="shared" si="5"/>
        <v>1040.4078</v>
      </c>
      <c r="J71" s="121"/>
    </row>
    <row r="72" spans="1:10" x14ac:dyDescent="0.25">
      <c r="A72" s="171"/>
      <c r="B72" s="180"/>
      <c r="C72" s="36" t="s">
        <v>11</v>
      </c>
      <c r="D72" s="6">
        <v>4</v>
      </c>
      <c r="E72" s="45">
        <v>384.96</v>
      </c>
      <c r="F72" s="88">
        <f t="shared" si="3"/>
        <v>1539.84</v>
      </c>
      <c r="G72" s="47">
        <v>0.23</v>
      </c>
      <c r="H72" s="46">
        <f t="shared" si="4"/>
        <v>354.16320000000002</v>
      </c>
      <c r="I72" s="96">
        <f t="shared" si="5"/>
        <v>1894.0031999999999</v>
      </c>
      <c r="J72" s="121"/>
    </row>
    <row r="73" spans="1:10" x14ac:dyDescent="0.25">
      <c r="A73" s="171"/>
      <c r="B73" s="180"/>
      <c r="C73" s="36" t="s">
        <v>47</v>
      </c>
      <c r="D73" s="6">
        <v>1</v>
      </c>
      <c r="E73" s="45">
        <v>392.43</v>
      </c>
      <c r="F73" s="88">
        <f t="shared" si="3"/>
        <v>392.43</v>
      </c>
      <c r="G73" s="47">
        <v>0.23</v>
      </c>
      <c r="H73" s="46">
        <f t="shared" si="4"/>
        <v>90.258900000000011</v>
      </c>
      <c r="I73" s="96">
        <f t="shared" si="5"/>
        <v>482.68889999999999</v>
      </c>
      <c r="J73" s="121"/>
    </row>
    <row r="74" spans="1:10" s="9" customFormat="1" ht="15.75" thickBot="1" x14ac:dyDescent="0.3">
      <c r="A74" s="172"/>
      <c r="B74" s="181"/>
      <c r="C74" s="66" t="s">
        <v>19</v>
      </c>
      <c r="D74" s="67">
        <v>1</v>
      </c>
      <c r="E74" s="68">
        <v>936</v>
      </c>
      <c r="F74" s="87">
        <f t="shared" si="3"/>
        <v>936</v>
      </c>
      <c r="G74" s="70">
        <v>0.23</v>
      </c>
      <c r="H74" s="69">
        <f t="shared" si="4"/>
        <v>215.28</v>
      </c>
      <c r="I74" s="95">
        <f t="shared" si="5"/>
        <v>1151.28</v>
      </c>
      <c r="J74" s="121"/>
    </row>
    <row r="75" spans="1:10" x14ac:dyDescent="0.25">
      <c r="A75" s="170">
        <v>17</v>
      </c>
      <c r="B75" s="179" t="s">
        <v>165</v>
      </c>
      <c r="C75" s="61" t="s">
        <v>135</v>
      </c>
      <c r="D75" s="62">
        <v>1</v>
      </c>
      <c r="E75" s="63">
        <v>1011.68</v>
      </c>
      <c r="F75" s="86">
        <f t="shared" si="3"/>
        <v>1011.68</v>
      </c>
      <c r="G75" s="65">
        <v>0.23</v>
      </c>
      <c r="H75" s="64">
        <f t="shared" si="4"/>
        <v>232.68639999999999</v>
      </c>
      <c r="I75" s="94">
        <f t="shared" si="5"/>
        <v>1244.3663999999999</v>
      </c>
      <c r="J75" s="121"/>
    </row>
    <row r="76" spans="1:10" x14ac:dyDescent="0.25">
      <c r="A76" s="171"/>
      <c r="B76" s="177"/>
      <c r="C76" s="36" t="s">
        <v>48</v>
      </c>
      <c r="D76" s="6">
        <v>1</v>
      </c>
      <c r="E76" s="45">
        <v>1053</v>
      </c>
      <c r="F76" s="88">
        <f t="shared" si="3"/>
        <v>1053</v>
      </c>
      <c r="G76" s="47">
        <v>0.23</v>
      </c>
      <c r="H76" s="46">
        <f t="shared" si="4"/>
        <v>242.19</v>
      </c>
      <c r="I76" s="96">
        <f t="shared" si="5"/>
        <v>1295.19</v>
      </c>
      <c r="J76" s="121"/>
    </row>
    <row r="77" spans="1:10" x14ac:dyDescent="0.25">
      <c r="A77" s="171"/>
      <c r="B77" s="177"/>
      <c r="C77" s="36" t="s">
        <v>49</v>
      </c>
      <c r="D77" s="6">
        <v>1</v>
      </c>
      <c r="E77" s="45">
        <v>526.5</v>
      </c>
      <c r="F77" s="88">
        <f t="shared" si="3"/>
        <v>526.5</v>
      </c>
      <c r="G77" s="47">
        <v>0.23</v>
      </c>
      <c r="H77" s="46">
        <f t="shared" si="4"/>
        <v>121.095</v>
      </c>
      <c r="I77" s="96">
        <f t="shared" si="5"/>
        <v>647.59500000000003</v>
      </c>
      <c r="J77" s="121"/>
    </row>
    <row r="78" spans="1:10" x14ac:dyDescent="0.25">
      <c r="A78" s="171"/>
      <c r="B78" s="177"/>
      <c r="C78" s="36" t="s">
        <v>50</v>
      </c>
      <c r="D78" s="6">
        <v>1</v>
      </c>
      <c r="E78" s="45">
        <v>884.64</v>
      </c>
      <c r="F78" s="88">
        <f t="shared" si="3"/>
        <v>884.64</v>
      </c>
      <c r="G78" s="47">
        <v>0.23</v>
      </c>
      <c r="H78" s="46">
        <f t="shared" si="4"/>
        <v>203.46720000000002</v>
      </c>
      <c r="I78" s="96">
        <f t="shared" si="5"/>
        <v>1088.1071999999999</v>
      </c>
      <c r="J78" s="121"/>
    </row>
    <row r="79" spans="1:10" x14ac:dyDescent="0.25">
      <c r="A79" s="171"/>
      <c r="B79" s="177"/>
      <c r="C79" s="36" t="s">
        <v>51</v>
      </c>
      <c r="D79" s="6">
        <v>1</v>
      </c>
      <c r="E79" s="45">
        <v>1013.05</v>
      </c>
      <c r="F79" s="88">
        <f t="shared" si="3"/>
        <v>1013.05</v>
      </c>
      <c r="G79" s="47">
        <v>0.23</v>
      </c>
      <c r="H79" s="46">
        <f t="shared" si="4"/>
        <v>233.00149999999999</v>
      </c>
      <c r="I79" s="96">
        <f t="shared" si="5"/>
        <v>1246.0515</v>
      </c>
      <c r="J79" s="121"/>
    </row>
    <row r="80" spans="1:10" ht="15.75" thickBot="1" x14ac:dyDescent="0.3">
      <c r="A80" s="172"/>
      <c r="B80" s="178"/>
      <c r="C80" s="66" t="s">
        <v>52</v>
      </c>
      <c r="D80" s="67">
        <v>1</v>
      </c>
      <c r="E80" s="68">
        <v>418.13</v>
      </c>
      <c r="F80" s="87">
        <f t="shared" si="3"/>
        <v>418.13</v>
      </c>
      <c r="G80" s="70">
        <v>0.23</v>
      </c>
      <c r="H80" s="69">
        <f t="shared" si="4"/>
        <v>96.169899999999998</v>
      </c>
      <c r="I80" s="95">
        <f t="shared" si="5"/>
        <v>514.29989999999998</v>
      </c>
      <c r="J80" s="121"/>
    </row>
    <row r="81" spans="1:10" x14ac:dyDescent="0.25">
      <c r="A81" s="170">
        <v>18</v>
      </c>
      <c r="B81" s="179" t="s">
        <v>166</v>
      </c>
      <c r="C81" s="61" t="s">
        <v>53</v>
      </c>
      <c r="D81" s="62">
        <v>1</v>
      </c>
      <c r="E81" s="63">
        <v>1025.94</v>
      </c>
      <c r="F81" s="86">
        <f t="shared" si="3"/>
        <v>1025.94</v>
      </c>
      <c r="G81" s="65">
        <v>0.23</v>
      </c>
      <c r="H81" s="64">
        <f t="shared" si="4"/>
        <v>235.96620000000001</v>
      </c>
      <c r="I81" s="94">
        <f t="shared" si="5"/>
        <v>1261.9062000000001</v>
      </c>
      <c r="J81" s="121"/>
    </row>
    <row r="82" spans="1:10" x14ac:dyDescent="0.25">
      <c r="A82" s="171"/>
      <c r="B82" s="177"/>
      <c r="C82" s="36" t="s">
        <v>32</v>
      </c>
      <c r="D82" s="6">
        <v>1</v>
      </c>
      <c r="E82" s="45">
        <v>315.89999999999998</v>
      </c>
      <c r="F82" s="88">
        <f t="shared" si="3"/>
        <v>315.89999999999998</v>
      </c>
      <c r="G82" s="47">
        <v>0.23</v>
      </c>
      <c r="H82" s="46">
        <f t="shared" si="4"/>
        <v>72.656999999999996</v>
      </c>
      <c r="I82" s="96">
        <f t="shared" si="5"/>
        <v>388.55699999999996</v>
      </c>
      <c r="J82" s="121"/>
    </row>
    <row r="83" spans="1:10" ht="15.75" customHeight="1" x14ac:dyDescent="0.25">
      <c r="A83" s="171"/>
      <c r="B83" s="177"/>
      <c r="C83" s="36" t="s">
        <v>19</v>
      </c>
      <c r="D83" s="6">
        <v>1</v>
      </c>
      <c r="E83" s="45">
        <v>936</v>
      </c>
      <c r="F83" s="88">
        <f t="shared" si="3"/>
        <v>936</v>
      </c>
      <c r="G83" s="47">
        <v>0.23</v>
      </c>
      <c r="H83" s="46">
        <f t="shared" si="4"/>
        <v>215.28</v>
      </c>
      <c r="I83" s="96">
        <f t="shared" si="5"/>
        <v>1151.28</v>
      </c>
      <c r="J83" s="121"/>
    </row>
    <row r="84" spans="1:10" x14ac:dyDescent="0.25">
      <c r="A84" s="171"/>
      <c r="B84" s="177"/>
      <c r="C84" s="36" t="s">
        <v>54</v>
      </c>
      <c r="D84" s="6">
        <v>1</v>
      </c>
      <c r="E84" s="45">
        <v>670.61</v>
      </c>
      <c r="F84" s="88">
        <f t="shared" si="3"/>
        <v>670.61</v>
      </c>
      <c r="G84" s="47">
        <v>0.23</v>
      </c>
      <c r="H84" s="46">
        <f t="shared" si="4"/>
        <v>154.24030000000002</v>
      </c>
      <c r="I84" s="96">
        <f t="shared" si="5"/>
        <v>824.85030000000006</v>
      </c>
      <c r="J84" s="121"/>
    </row>
    <row r="85" spans="1:10" x14ac:dyDescent="0.25">
      <c r="A85" s="171"/>
      <c r="B85" s="177"/>
      <c r="C85" s="36" t="s">
        <v>55</v>
      </c>
      <c r="D85" s="6">
        <v>1</v>
      </c>
      <c r="E85" s="45">
        <v>1274.6400000000001</v>
      </c>
      <c r="F85" s="88">
        <f t="shared" si="3"/>
        <v>1274.6400000000001</v>
      </c>
      <c r="G85" s="47">
        <v>0.23</v>
      </c>
      <c r="H85" s="46">
        <f t="shared" si="4"/>
        <v>293.16720000000004</v>
      </c>
      <c r="I85" s="96">
        <f t="shared" si="5"/>
        <v>1567.8072000000002</v>
      </c>
      <c r="J85" s="121"/>
    </row>
    <row r="86" spans="1:10" ht="15.75" thickBot="1" x14ac:dyDescent="0.3">
      <c r="A86" s="172"/>
      <c r="B86" s="178"/>
      <c r="C86" s="66" t="s">
        <v>20</v>
      </c>
      <c r="D86" s="67">
        <v>3</v>
      </c>
      <c r="E86" s="68">
        <v>117</v>
      </c>
      <c r="F86" s="87">
        <f t="shared" si="3"/>
        <v>351</v>
      </c>
      <c r="G86" s="70">
        <v>0.23</v>
      </c>
      <c r="H86" s="69">
        <f t="shared" si="4"/>
        <v>80.73</v>
      </c>
      <c r="I86" s="95">
        <f t="shared" si="5"/>
        <v>431.73</v>
      </c>
      <c r="J86" s="121"/>
    </row>
    <row r="87" spans="1:10" x14ac:dyDescent="0.25">
      <c r="A87" s="170">
        <v>19</v>
      </c>
      <c r="B87" s="179" t="s">
        <v>167</v>
      </c>
      <c r="C87" s="61" t="s">
        <v>56</v>
      </c>
      <c r="D87" s="62">
        <v>1</v>
      </c>
      <c r="E87" s="63">
        <v>247.26</v>
      </c>
      <c r="F87" s="86">
        <f t="shared" si="3"/>
        <v>247.26</v>
      </c>
      <c r="G87" s="65">
        <v>0.23</v>
      </c>
      <c r="H87" s="64">
        <f t="shared" si="4"/>
        <v>56.869799999999998</v>
      </c>
      <c r="I87" s="94">
        <f t="shared" si="5"/>
        <v>304.12979999999999</v>
      </c>
      <c r="J87" s="121"/>
    </row>
    <row r="88" spans="1:10" x14ac:dyDescent="0.25">
      <c r="A88" s="171"/>
      <c r="B88" s="177"/>
      <c r="C88" s="36" t="s">
        <v>57</v>
      </c>
      <c r="D88" s="6">
        <v>1</v>
      </c>
      <c r="E88" s="45">
        <v>291.60000000000002</v>
      </c>
      <c r="F88" s="88">
        <f t="shared" si="3"/>
        <v>291.60000000000002</v>
      </c>
      <c r="G88" s="47">
        <v>0.23</v>
      </c>
      <c r="H88" s="46">
        <f t="shared" si="4"/>
        <v>67.068000000000012</v>
      </c>
      <c r="I88" s="96">
        <f t="shared" si="5"/>
        <v>358.66800000000001</v>
      </c>
      <c r="J88" s="121"/>
    </row>
    <row r="89" spans="1:10" x14ac:dyDescent="0.25">
      <c r="A89" s="171"/>
      <c r="B89" s="177"/>
      <c r="C89" s="36" t="s">
        <v>58</v>
      </c>
      <c r="D89" s="6">
        <v>1</v>
      </c>
      <c r="E89" s="45">
        <v>254.9</v>
      </c>
      <c r="F89" s="88">
        <f t="shared" si="3"/>
        <v>254.9</v>
      </c>
      <c r="G89" s="47">
        <v>0.23</v>
      </c>
      <c r="H89" s="46">
        <f t="shared" si="4"/>
        <v>58.627000000000002</v>
      </c>
      <c r="I89" s="96">
        <f t="shared" si="5"/>
        <v>313.52699999999999</v>
      </c>
      <c r="J89" s="121"/>
    </row>
    <row r="90" spans="1:10" ht="15.75" thickBot="1" x14ac:dyDescent="0.3">
      <c r="A90" s="172"/>
      <c r="B90" s="178"/>
      <c r="C90" s="66" t="s">
        <v>59</v>
      </c>
      <c r="D90" s="67">
        <v>2</v>
      </c>
      <c r="E90" s="68">
        <v>254.9</v>
      </c>
      <c r="F90" s="87">
        <f t="shared" si="3"/>
        <v>509.8</v>
      </c>
      <c r="G90" s="70">
        <v>0.23</v>
      </c>
      <c r="H90" s="69">
        <f t="shared" si="4"/>
        <v>117.254</v>
      </c>
      <c r="I90" s="95">
        <f t="shared" si="5"/>
        <v>627.05399999999997</v>
      </c>
      <c r="J90" s="121"/>
    </row>
    <row r="91" spans="1:10" x14ac:dyDescent="0.25">
      <c r="A91" s="170">
        <v>20</v>
      </c>
      <c r="B91" s="176" t="s">
        <v>60</v>
      </c>
      <c r="C91" s="61" t="s">
        <v>136</v>
      </c>
      <c r="D91" s="62">
        <v>2</v>
      </c>
      <c r="E91" s="63">
        <v>265.52999999999997</v>
      </c>
      <c r="F91" s="86">
        <f t="shared" si="3"/>
        <v>531.05999999999995</v>
      </c>
      <c r="G91" s="65">
        <v>0.23</v>
      </c>
      <c r="H91" s="64">
        <f t="shared" si="4"/>
        <v>122.1438</v>
      </c>
      <c r="I91" s="94">
        <f t="shared" si="5"/>
        <v>653.2038</v>
      </c>
      <c r="J91" s="121"/>
    </row>
    <row r="92" spans="1:10" ht="30" x14ac:dyDescent="0.25">
      <c r="A92" s="171"/>
      <c r="B92" s="177"/>
      <c r="C92" s="52" t="s">
        <v>61</v>
      </c>
      <c r="D92" s="5">
        <v>1</v>
      </c>
      <c r="E92" s="49">
        <v>3505.32</v>
      </c>
      <c r="F92" s="119">
        <f t="shared" si="3"/>
        <v>3505.32</v>
      </c>
      <c r="G92" s="51">
        <v>0.23</v>
      </c>
      <c r="H92" s="50">
        <f t="shared" si="4"/>
        <v>806.22360000000003</v>
      </c>
      <c r="I92" s="120">
        <f t="shared" si="5"/>
        <v>4311.5436</v>
      </c>
      <c r="J92" s="130"/>
    </row>
    <row r="93" spans="1:10" x14ac:dyDescent="0.25">
      <c r="A93" s="171"/>
      <c r="B93" s="177"/>
      <c r="C93" s="36" t="s">
        <v>137</v>
      </c>
      <c r="D93" s="6">
        <v>1</v>
      </c>
      <c r="E93" s="45">
        <v>387.2</v>
      </c>
      <c r="F93" s="88">
        <f t="shared" si="3"/>
        <v>387.2</v>
      </c>
      <c r="G93" s="47">
        <v>0.23</v>
      </c>
      <c r="H93" s="46">
        <f t="shared" si="4"/>
        <v>89.055999999999997</v>
      </c>
      <c r="I93" s="96">
        <f t="shared" si="5"/>
        <v>476.25599999999997</v>
      </c>
      <c r="J93" s="121"/>
    </row>
    <row r="94" spans="1:10" x14ac:dyDescent="0.25">
      <c r="A94" s="171"/>
      <c r="B94" s="177"/>
      <c r="C94" s="36" t="s">
        <v>7</v>
      </c>
      <c r="D94" s="6">
        <v>2</v>
      </c>
      <c r="E94" s="45">
        <v>87.44</v>
      </c>
      <c r="F94" s="88">
        <f t="shared" si="3"/>
        <v>174.88</v>
      </c>
      <c r="G94" s="47">
        <v>0.23</v>
      </c>
      <c r="H94" s="46">
        <f t="shared" si="4"/>
        <v>40.2224</v>
      </c>
      <c r="I94" s="96">
        <f t="shared" si="5"/>
        <v>215.10239999999999</v>
      </c>
      <c r="J94" s="121"/>
    </row>
    <row r="95" spans="1:10" x14ac:dyDescent="0.25">
      <c r="A95" s="171"/>
      <c r="B95" s="177"/>
      <c r="C95" s="36" t="s">
        <v>8</v>
      </c>
      <c r="D95" s="6">
        <v>2</v>
      </c>
      <c r="E95" s="45">
        <v>51.68</v>
      </c>
      <c r="F95" s="88">
        <f t="shared" si="3"/>
        <v>103.36</v>
      </c>
      <c r="G95" s="47">
        <v>0.23</v>
      </c>
      <c r="H95" s="46">
        <f t="shared" si="4"/>
        <v>23.7728</v>
      </c>
      <c r="I95" s="96">
        <f t="shared" si="5"/>
        <v>127.1328</v>
      </c>
      <c r="J95" s="121"/>
    </row>
    <row r="96" spans="1:10" ht="15.75" thickBot="1" x14ac:dyDescent="0.3">
      <c r="A96" s="172"/>
      <c r="B96" s="178"/>
      <c r="C96" s="66" t="s">
        <v>130</v>
      </c>
      <c r="D96" s="67">
        <v>2</v>
      </c>
      <c r="E96" s="68">
        <v>339.3</v>
      </c>
      <c r="F96" s="87">
        <f t="shared" si="3"/>
        <v>678.6</v>
      </c>
      <c r="G96" s="70">
        <v>0.23</v>
      </c>
      <c r="H96" s="69">
        <f t="shared" si="4"/>
        <v>156.078</v>
      </c>
      <c r="I96" s="95">
        <f t="shared" si="5"/>
        <v>834.678</v>
      </c>
      <c r="J96" s="121"/>
    </row>
    <row r="97" spans="1:10" x14ac:dyDescent="0.25">
      <c r="A97" s="170">
        <v>21</v>
      </c>
      <c r="B97" s="176">
        <v>440</v>
      </c>
      <c r="C97" s="61" t="s">
        <v>138</v>
      </c>
      <c r="D97" s="62">
        <v>1</v>
      </c>
      <c r="E97" s="63">
        <v>922.69</v>
      </c>
      <c r="F97" s="86">
        <f t="shared" si="3"/>
        <v>922.69</v>
      </c>
      <c r="G97" s="65">
        <v>0.23</v>
      </c>
      <c r="H97" s="64">
        <f t="shared" si="4"/>
        <v>212.21870000000001</v>
      </c>
      <c r="I97" s="94">
        <f t="shared" si="5"/>
        <v>1134.9087</v>
      </c>
      <c r="J97" s="121"/>
    </row>
    <row r="98" spans="1:10" ht="30" x14ac:dyDescent="0.25">
      <c r="A98" s="171"/>
      <c r="B98" s="177"/>
      <c r="C98" s="52" t="s">
        <v>139</v>
      </c>
      <c r="D98" s="5">
        <v>1</v>
      </c>
      <c r="E98" s="49">
        <v>494.63</v>
      </c>
      <c r="F98" s="119">
        <f t="shared" si="3"/>
        <v>494.63</v>
      </c>
      <c r="G98" s="51">
        <v>0.23</v>
      </c>
      <c r="H98" s="50">
        <f t="shared" si="4"/>
        <v>113.7649</v>
      </c>
      <c r="I98" s="120">
        <f t="shared" si="5"/>
        <v>608.39490000000001</v>
      </c>
      <c r="J98" s="130"/>
    </row>
    <row r="99" spans="1:10" x14ac:dyDescent="0.25">
      <c r="A99" s="171"/>
      <c r="B99" s="177"/>
      <c r="C99" s="36" t="s">
        <v>62</v>
      </c>
      <c r="D99" s="6">
        <v>1</v>
      </c>
      <c r="E99" s="45">
        <v>925.31</v>
      </c>
      <c r="F99" s="88">
        <f t="shared" si="3"/>
        <v>925.31</v>
      </c>
      <c r="G99" s="47">
        <v>0.23</v>
      </c>
      <c r="H99" s="46">
        <f t="shared" si="4"/>
        <v>212.82130000000001</v>
      </c>
      <c r="I99" s="96">
        <f t="shared" si="5"/>
        <v>1138.1313</v>
      </c>
      <c r="J99" s="121"/>
    </row>
    <row r="100" spans="1:10" x14ac:dyDescent="0.25">
      <c r="A100" s="171"/>
      <c r="B100" s="177"/>
      <c r="C100" s="36" t="s">
        <v>12</v>
      </c>
      <c r="D100" s="6">
        <v>1</v>
      </c>
      <c r="E100" s="45">
        <v>406.96</v>
      </c>
      <c r="F100" s="88">
        <f t="shared" si="3"/>
        <v>406.96</v>
      </c>
      <c r="G100" s="47">
        <v>0.23</v>
      </c>
      <c r="H100" s="46">
        <f t="shared" si="4"/>
        <v>93.600799999999992</v>
      </c>
      <c r="I100" s="96">
        <f t="shared" si="5"/>
        <v>500.56079999999997</v>
      </c>
      <c r="J100" s="121"/>
    </row>
    <row r="101" spans="1:10" x14ac:dyDescent="0.25">
      <c r="A101" s="171"/>
      <c r="B101" s="177"/>
      <c r="C101" s="36" t="s">
        <v>63</v>
      </c>
      <c r="D101" s="6">
        <v>1</v>
      </c>
      <c r="E101" s="45">
        <v>85.02</v>
      </c>
      <c r="F101" s="88">
        <f t="shared" si="3"/>
        <v>85.02</v>
      </c>
      <c r="G101" s="47">
        <v>0.23</v>
      </c>
      <c r="H101" s="46">
        <f t="shared" si="4"/>
        <v>19.554600000000001</v>
      </c>
      <c r="I101" s="96">
        <f t="shared" si="5"/>
        <v>104.5746</v>
      </c>
      <c r="J101" s="121"/>
    </row>
    <row r="102" spans="1:10" ht="15.75" thickBot="1" x14ac:dyDescent="0.3">
      <c r="A102" s="172"/>
      <c r="B102" s="178"/>
      <c r="C102" s="66" t="s">
        <v>13</v>
      </c>
      <c r="D102" s="67">
        <v>2</v>
      </c>
      <c r="E102" s="68">
        <v>245.7</v>
      </c>
      <c r="F102" s="87">
        <f t="shared" si="3"/>
        <v>491.4</v>
      </c>
      <c r="G102" s="70">
        <v>0.23</v>
      </c>
      <c r="H102" s="69">
        <f t="shared" si="4"/>
        <v>113.02200000000001</v>
      </c>
      <c r="I102" s="95">
        <f t="shared" si="5"/>
        <v>604.42200000000003</v>
      </c>
      <c r="J102" s="121"/>
    </row>
    <row r="103" spans="1:10" x14ac:dyDescent="0.25">
      <c r="A103" s="170">
        <v>22</v>
      </c>
      <c r="B103" s="179" t="s">
        <v>168</v>
      </c>
      <c r="C103" s="61" t="s">
        <v>64</v>
      </c>
      <c r="D103" s="62">
        <v>1</v>
      </c>
      <c r="E103" s="63">
        <v>445.36</v>
      </c>
      <c r="F103" s="86">
        <f t="shared" si="3"/>
        <v>445.36</v>
      </c>
      <c r="G103" s="65">
        <v>0.23</v>
      </c>
      <c r="H103" s="64">
        <f t="shared" si="4"/>
        <v>102.43280000000001</v>
      </c>
      <c r="I103" s="94">
        <f t="shared" si="5"/>
        <v>547.79280000000006</v>
      </c>
      <c r="J103" s="121"/>
    </row>
    <row r="104" spans="1:10" x14ac:dyDescent="0.25">
      <c r="A104" s="171"/>
      <c r="B104" s="177"/>
      <c r="C104" s="36" t="s">
        <v>6</v>
      </c>
      <c r="D104" s="6">
        <v>1</v>
      </c>
      <c r="E104" s="45">
        <v>387.2</v>
      </c>
      <c r="F104" s="88">
        <f t="shared" si="3"/>
        <v>387.2</v>
      </c>
      <c r="G104" s="47">
        <v>0.23</v>
      </c>
      <c r="H104" s="46">
        <f t="shared" si="4"/>
        <v>89.055999999999997</v>
      </c>
      <c r="I104" s="96">
        <f t="shared" si="5"/>
        <v>476.25599999999997</v>
      </c>
      <c r="J104" s="121"/>
    </row>
    <row r="105" spans="1:10" x14ac:dyDescent="0.25">
      <c r="A105" s="171"/>
      <c r="B105" s="177"/>
      <c r="C105" s="36" t="s">
        <v>7</v>
      </c>
      <c r="D105" s="6">
        <v>1</v>
      </c>
      <c r="E105" s="45">
        <v>87.44</v>
      </c>
      <c r="F105" s="88">
        <f t="shared" si="3"/>
        <v>87.44</v>
      </c>
      <c r="G105" s="47">
        <v>0.23</v>
      </c>
      <c r="H105" s="46">
        <f t="shared" si="4"/>
        <v>20.1112</v>
      </c>
      <c r="I105" s="96">
        <f t="shared" si="5"/>
        <v>107.55119999999999</v>
      </c>
      <c r="J105" s="121"/>
    </row>
    <row r="106" spans="1:10" x14ac:dyDescent="0.25">
      <c r="A106" s="171"/>
      <c r="B106" s="177"/>
      <c r="C106" s="36" t="s">
        <v>8</v>
      </c>
      <c r="D106" s="6">
        <v>1</v>
      </c>
      <c r="E106" s="45">
        <v>51.68</v>
      </c>
      <c r="F106" s="88">
        <f t="shared" si="3"/>
        <v>51.68</v>
      </c>
      <c r="G106" s="47">
        <v>0.23</v>
      </c>
      <c r="H106" s="46">
        <f t="shared" si="4"/>
        <v>11.8864</v>
      </c>
      <c r="I106" s="96">
        <f t="shared" si="5"/>
        <v>63.566400000000002</v>
      </c>
      <c r="J106" s="121"/>
    </row>
    <row r="107" spans="1:10" x14ac:dyDescent="0.25">
      <c r="A107" s="171"/>
      <c r="B107" s="177"/>
      <c r="C107" s="36" t="s">
        <v>10</v>
      </c>
      <c r="D107" s="6">
        <v>1</v>
      </c>
      <c r="E107" s="45">
        <v>339.3</v>
      </c>
      <c r="F107" s="88">
        <f t="shared" si="3"/>
        <v>339.3</v>
      </c>
      <c r="G107" s="47">
        <v>0.23</v>
      </c>
      <c r="H107" s="46">
        <f t="shared" si="4"/>
        <v>78.039000000000001</v>
      </c>
      <c r="I107" s="96">
        <f t="shared" si="5"/>
        <v>417.339</v>
      </c>
      <c r="J107" s="121"/>
    </row>
    <row r="108" spans="1:10" x14ac:dyDescent="0.25">
      <c r="A108" s="171"/>
      <c r="B108" s="177"/>
      <c r="C108" s="36" t="s">
        <v>65</v>
      </c>
      <c r="D108" s="6">
        <v>2</v>
      </c>
      <c r="E108" s="45">
        <v>191.14</v>
      </c>
      <c r="F108" s="88">
        <f t="shared" si="3"/>
        <v>382.28</v>
      </c>
      <c r="G108" s="47">
        <v>0.23</v>
      </c>
      <c r="H108" s="46">
        <f t="shared" si="4"/>
        <v>87.924399999999991</v>
      </c>
      <c r="I108" s="96">
        <f t="shared" si="5"/>
        <v>470.20439999999996</v>
      </c>
      <c r="J108" s="121"/>
    </row>
    <row r="109" spans="1:10" x14ac:dyDescent="0.25">
      <c r="A109" s="171"/>
      <c r="B109" s="177"/>
      <c r="C109" s="36" t="s">
        <v>44</v>
      </c>
      <c r="D109" s="6">
        <v>1</v>
      </c>
      <c r="E109" s="45">
        <v>422.93</v>
      </c>
      <c r="F109" s="88">
        <f t="shared" si="3"/>
        <v>422.93</v>
      </c>
      <c r="G109" s="47">
        <v>0.23</v>
      </c>
      <c r="H109" s="46">
        <f t="shared" si="4"/>
        <v>97.273900000000012</v>
      </c>
      <c r="I109" s="96">
        <f t="shared" si="5"/>
        <v>520.20389999999998</v>
      </c>
      <c r="J109" s="121"/>
    </row>
    <row r="110" spans="1:10" x14ac:dyDescent="0.25">
      <c r="A110" s="171"/>
      <c r="B110" s="177"/>
      <c r="C110" s="36" t="s">
        <v>11</v>
      </c>
      <c r="D110" s="6">
        <v>1</v>
      </c>
      <c r="E110" s="45">
        <v>384.96</v>
      </c>
      <c r="F110" s="88">
        <f t="shared" si="3"/>
        <v>384.96</v>
      </c>
      <c r="G110" s="47">
        <v>0.23</v>
      </c>
      <c r="H110" s="46">
        <f t="shared" si="4"/>
        <v>88.540800000000004</v>
      </c>
      <c r="I110" s="96">
        <f t="shared" si="5"/>
        <v>473.50079999999997</v>
      </c>
      <c r="J110" s="121"/>
    </row>
    <row r="111" spans="1:10" ht="15.75" thickBot="1" x14ac:dyDescent="0.3">
      <c r="A111" s="172"/>
      <c r="B111" s="178"/>
      <c r="C111" s="66" t="s">
        <v>47</v>
      </c>
      <c r="D111" s="67">
        <v>1</v>
      </c>
      <c r="E111" s="68">
        <v>392.43</v>
      </c>
      <c r="F111" s="87">
        <f t="shared" si="3"/>
        <v>392.43</v>
      </c>
      <c r="G111" s="70">
        <v>0.23</v>
      </c>
      <c r="H111" s="69">
        <f t="shared" si="4"/>
        <v>90.258900000000011</v>
      </c>
      <c r="I111" s="95">
        <f t="shared" si="5"/>
        <v>482.68889999999999</v>
      </c>
      <c r="J111" s="121"/>
    </row>
    <row r="112" spans="1:10" x14ac:dyDescent="0.25">
      <c r="A112" s="170">
        <v>23</v>
      </c>
      <c r="B112" s="176">
        <v>407</v>
      </c>
      <c r="C112" s="61" t="s">
        <v>105</v>
      </c>
      <c r="D112" s="62">
        <v>1</v>
      </c>
      <c r="E112" s="63">
        <v>500.26</v>
      </c>
      <c r="F112" s="86">
        <f t="shared" ref="F112:F115" si="6">D112*E112</f>
        <v>500.26</v>
      </c>
      <c r="G112" s="65">
        <v>0.23</v>
      </c>
      <c r="H112" s="64">
        <f t="shared" ref="H112:H115" si="7">F112*G112</f>
        <v>115.05980000000001</v>
      </c>
      <c r="I112" s="94">
        <f t="shared" ref="I112:I115" si="8">F112+H112</f>
        <v>615.31979999999999</v>
      </c>
      <c r="J112" s="121"/>
    </row>
    <row r="113" spans="1:10" x14ac:dyDescent="0.25">
      <c r="A113" s="171"/>
      <c r="B113" s="177"/>
      <c r="C113" s="36" t="s">
        <v>106</v>
      </c>
      <c r="D113" s="6">
        <v>1</v>
      </c>
      <c r="E113" s="45">
        <v>557.28</v>
      </c>
      <c r="F113" s="88">
        <f t="shared" si="6"/>
        <v>557.28</v>
      </c>
      <c r="G113" s="47">
        <v>0.23</v>
      </c>
      <c r="H113" s="46">
        <f t="shared" si="7"/>
        <v>128.17439999999999</v>
      </c>
      <c r="I113" s="96">
        <f t="shared" si="8"/>
        <v>685.45439999999996</v>
      </c>
      <c r="J113" s="121"/>
    </row>
    <row r="114" spans="1:10" x14ac:dyDescent="0.25">
      <c r="A114" s="171"/>
      <c r="B114" s="177"/>
      <c r="C114" s="36" t="s">
        <v>107</v>
      </c>
      <c r="D114" s="6">
        <v>1</v>
      </c>
      <c r="E114" s="45">
        <v>258.38</v>
      </c>
      <c r="F114" s="88">
        <f t="shared" si="6"/>
        <v>258.38</v>
      </c>
      <c r="G114" s="47">
        <v>0.23</v>
      </c>
      <c r="H114" s="46">
        <f t="shared" si="7"/>
        <v>59.427399999999999</v>
      </c>
      <c r="I114" s="96">
        <f t="shared" si="8"/>
        <v>317.80739999999997</v>
      </c>
      <c r="J114" s="121"/>
    </row>
    <row r="115" spans="1:10" ht="15.75" thickBot="1" x14ac:dyDescent="0.3">
      <c r="A115" s="172"/>
      <c r="B115" s="178"/>
      <c r="C115" s="66" t="s">
        <v>108</v>
      </c>
      <c r="D115" s="67">
        <v>1</v>
      </c>
      <c r="E115" s="68">
        <v>1001.22</v>
      </c>
      <c r="F115" s="87">
        <f t="shared" si="6"/>
        <v>1001.22</v>
      </c>
      <c r="G115" s="70">
        <v>0.23</v>
      </c>
      <c r="H115" s="69">
        <f t="shared" si="7"/>
        <v>230.28060000000002</v>
      </c>
      <c r="I115" s="95">
        <f t="shared" si="8"/>
        <v>1231.5006000000001</v>
      </c>
      <c r="J115" s="121"/>
    </row>
    <row r="116" spans="1:10" x14ac:dyDescent="0.25">
      <c r="A116" s="170">
        <v>24</v>
      </c>
      <c r="B116" s="176">
        <v>404</v>
      </c>
      <c r="C116" s="61" t="s">
        <v>109</v>
      </c>
      <c r="D116" s="62">
        <v>2</v>
      </c>
      <c r="E116" s="63">
        <v>639.54</v>
      </c>
      <c r="F116" s="86">
        <f t="shared" ref="F116:F125" si="9">D116*E116</f>
        <v>1279.08</v>
      </c>
      <c r="G116" s="65">
        <v>0.23</v>
      </c>
      <c r="H116" s="64">
        <f t="shared" ref="H116:H125" si="10">F116*G116</f>
        <v>294.1884</v>
      </c>
      <c r="I116" s="94">
        <f t="shared" ref="I116:I125" si="11">F116+H116</f>
        <v>1573.2683999999999</v>
      </c>
      <c r="J116" s="121"/>
    </row>
    <row r="117" spans="1:10" x14ac:dyDescent="0.25">
      <c r="A117" s="171"/>
      <c r="B117" s="177"/>
      <c r="C117" s="36" t="s">
        <v>110</v>
      </c>
      <c r="D117" s="6">
        <v>2</v>
      </c>
      <c r="E117" s="45">
        <v>622.83000000000004</v>
      </c>
      <c r="F117" s="88">
        <f t="shared" si="9"/>
        <v>1245.6600000000001</v>
      </c>
      <c r="G117" s="47">
        <v>0.23</v>
      </c>
      <c r="H117" s="46">
        <f t="shared" si="10"/>
        <v>286.5018</v>
      </c>
      <c r="I117" s="96">
        <f t="shared" si="11"/>
        <v>1532.1618000000001</v>
      </c>
      <c r="J117" s="121"/>
    </row>
    <row r="118" spans="1:10" x14ac:dyDescent="0.25">
      <c r="A118" s="171"/>
      <c r="B118" s="177"/>
      <c r="C118" s="36" t="s">
        <v>111</v>
      </c>
      <c r="D118" s="6">
        <v>1</v>
      </c>
      <c r="E118" s="45">
        <v>416.7</v>
      </c>
      <c r="F118" s="88">
        <f t="shared" si="9"/>
        <v>416.7</v>
      </c>
      <c r="G118" s="47">
        <v>0.23</v>
      </c>
      <c r="H118" s="46">
        <f t="shared" si="10"/>
        <v>95.841000000000008</v>
      </c>
      <c r="I118" s="96">
        <f t="shared" si="11"/>
        <v>512.54099999999994</v>
      </c>
      <c r="J118" s="121"/>
    </row>
    <row r="119" spans="1:10" x14ac:dyDescent="0.25">
      <c r="A119" s="171"/>
      <c r="B119" s="177"/>
      <c r="C119" s="36" t="s">
        <v>112</v>
      </c>
      <c r="D119" s="6">
        <v>1</v>
      </c>
      <c r="E119" s="45">
        <v>190.14</v>
      </c>
      <c r="F119" s="88">
        <f t="shared" si="9"/>
        <v>190.14</v>
      </c>
      <c r="G119" s="47">
        <v>0.23</v>
      </c>
      <c r="H119" s="46">
        <f t="shared" si="10"/>
        <v>43.732199999999999</v>
      </c>
      <c r="I119" s="96">
        <f t="shared" si="11"/>
        <v>233.87219999999999</v>
      </c>
      <c r="J119" s="121"/>
    </row>
    <row r="120" spans="1:10" x14ac:dyDescent="0.25">
      <c r="A120" s="171"/>
      <c r="B120" s="177"/>
      <c r="C120" s="36" t="s">
        <v>119</v>
      </c>
      <c r="D120" s="6">
        <v>1</v>
      </c>
      <c r="E120" s="45">
        <v>820.56</v>
      </c>
      <c r="F120" s="88">
        <f t="shared" si="9"/>
        <v>820.56</v>
      </c>
      <c r="G120" s="47">
        <v>0.23</v>
      </c>
      <c r="H120" s="46">
        <f t="shared" si="10"/>
        <v>188.72880000000001</v>
      </c>
      <c r="I120" s="96">
        <f t="shared" si="11"/>
        <v>1009.2887999999999</v>
      </c>
      <c r="J120" s="121"/>
    </row>
    <row r="121" spans="1:10" x14ac:dyDescent="0.25">
      <c r="A121" s="171"/>
      <c r="B121" s="177"/>
      <c r="C121" s="36" t="s">
        <v>113</v>
      </c>
      <c r="D121" s="6">
        <v>3</v>
      </c>
      <c r="E121" s="45">
        <v>235.54</v>
      </c>
      <c r="F121" s="88">
        <f t="shared" si="9"/>
        <v>706.62</v>
      </c>
      <c r="G121" s="47">
        <v>0.23</v>
      </c>
      <c r="H121" s="46">
        <f t="shared" si="10"/>
        <v>162.52260000000001</v>
      </c>
      <c r="I121" s="96">
        <f t="shared" si="11"/>
        <v>869.14260000000002</v>
      </c>
      <c r="J121" s="121"/>
    </row>
    <row r="122" spans="1:10" x14ac:dyDescent="0.25">
      <c r="A122" s="171"/>
      <c r="B122" s="177"/>
      <c r="C122" s="36" t="s">
        <v>114</v>
      </c>
      <c r="D122" s="6">
        <v>1</v>
      </c>
      <c r="E122" s="45">
        <v>798.53</v>
      </c>
      <c r="F122" s="88">
        <f t="shared" si="9"/>
        <v>798.53</v>
      </c>
      <c r="G122" s="47">
        <v>0.23</v>
      </c>
      <c r="H122" s="46">
        <f t="shared" si="10"/>
        <v>183.6619</v>
      </c>
      <c r="I122" s="96">
        <f t="shared" si="11"/>
        <v>982.19190000000003</v>
      </c>
      <c r="J122" s="121"/>
    </row>
    <row r="123" spans="1:10" x14ac:dyDescent="0.25">
      <c r="A123" s="171"/>
      <c r="B123" s="177"/>
      <c r="C123" s="36" t="s">
        <v>115</v>
      </c>
      <c r="D123" s="6">
        <v>3</v>
      </c>
      <c r="E123" s="45">
        <v>210.68</v>
      </c>
      <c r="F123" s="88">
        <f t="shared" si="9"/>
        <v>632.04</v>
      </c>
      <c r="G123" s="47">
        <v>0.23</v>
      </c>
      <c r="H123" s="46">
        <f t="shared" si="10"/>
        <v>145.36920000000001</v>
      </c>
      <c r="I123" s="96">
        <f t="shared" si="11"/>
        <v>777.40919999999994</v>
      </c>
      <c r="J123" s="121"/>
    </row>
    <row r="124" spans="1:10" x14ac:dyDescent="0.25">
      <c r="A124" s="171"/>
      <c r="B124" s="177"/>
      <c r="C124" s="36" t="s">
        <v>116</v>
      </c>
      <c r="D124" s="6">
        <v>1</v>
      </c>
      <c r="E124" s="45">
        <v>109.65</v>
      </c>
      <c r="F124" s="88">
        <f t="shared" si="9"/>
        <v>109.65</v>
      </c>
      <c r="G124" s="47">
        <v>0.23</v>
      </c>
      <c r="H124" s="46">
        <f t="shared" si="10"/>
        <v>25.219500000000004</v>
      </c>
      <c r="I124" s="96">
        <f t="shared" si="11"/>
        <v>134.86950000000002</v>
      </c>
      <c r="J124" s="121"/>
    </row>
    <row r="125" spans="1:10" x14ac:dyDescent="0.25">
      <c r="A125" s="171"/>
      <c r="B125" s="177"/>
      <c r="C125" s="36" t="s">
        <v>117</v>
      </c>
      <c r="D125" s="6">
        <v>1</v>
      </c>
      <c r="E125" s="45">
        <v>588.21</v>
      </c>
      <c r="F125" s="88">
        <f t="shared" si="9"/>
        <v>588.21</v>
      </c>
      <c r="G125" s="47">
        <v>0.23</v>
      </c>
      <c r="H125" s="46">
        <f t="shared" si="10"/>
        <v>135.28830000000002</v>
      </c>
      <c r="I125" s="96">
        <f t="shared" si="11"/>
        <v>723.49830000000009</v>
      </c>
      <c r="J125" s="121"/>
    </row>
    <row r="126" spans="1:10" ht="15.75" thickBot="1" x14ac:dyDescent="0.3">
      <c r="A126" s="172"/>
      <c r="B126" s="178"/>
      <c r="C126" s="66" t="s">
        <v>10</v>
      </c>
      <c r="D126" s="67">
        <v>4</v>
      </c>
      <c r="E126" s="68">
        <v>339.3</v>
      </c>
      <c r="F126" s="87">
        <f>D126*E126</f>
        <v>1357.2</v>
      </c>
      <c r="G126" s="70">
        <v>0.23</v>
      </c>
      <c r="H126" s="69">
        <f>F126*G126</f>
        <v>312.15600000000001</v>
      </c>
      <c r="I126" s="95">
        <f>F126+H126</f>
        <v>1669.356</v>
      </c>
      <c r="J126" s="121"/>
    </row>
    <row r="127" spans="1:10" s="8" customFormat="1" ht="51" customHeight="1" thickBot="1" x14ac:dyDescent="0.3">
      <c r="A127" s="55">
        <v>25</v>
      </c>
      <c r="B127" s="40" t="s">
        <v>66</v>
      </c>
      <c r="C127" s="76" t="s">
        <v>140</v>
      </c>
      <c r="D127" s="40">
        <v>1</v>
      </c>
      <c r="E127" s="77">
        <v>3957.63</v>
      </c>
      <c r="F127" s="90">
        <f t="shared" si="3"/>
        <v>3957.63</v>
      </c>
      <c r="G127" s="79">
        <v>0.23</v>
      </c>
      <c r="H127" s="78">
        <f t="shared" si="4"/>
        <v>910.25490000000002</v>
      </c>
      <c r="I127" s="98">
        <f t="shared" si="5"/>
        <v>4867.8849</v>
      </c>
      <c r="J127" s="130"/>
    </row>
    <row r="128" spans="1:10" s="9" customFormat="1" ht="15.75" customHeight="1" x14ac:dyDescent="0.25">
      <c r="A128" s="170">
        <v>26</v>
      </c>
      <c r="B128" s="179" t="s">
        <v>169</v>
      </c>
      <c r="C128" s="61" t="s">
        <v>141</v>
      </c>
      <c r="D128" s="80">
        <v>1</v>
      </c>
      <c r="E128" s="81">
        <v>1661.27</v>
      </c>
      <c r="F128" s="86">
        <f t="shared" ref="F128:F130" si="12">D128*E128</f>
        <v>1661.27</v>
      </c>
      <c r="G128" s="65">
        <v>0.23</v>
      </c>
      <c r="H128" s="64">
        <f t="shared" ref="H128:H130" si="13">F128*G128</f>
        <v>382.09210000000002</v>
      </c>
      <c r="I128" s="94">
        <f t="shared" ref="I128:I130" si="14">F128+H128</f>
        <v>2043.3621000000001</v>
      </c>
      <c r="J128" s="121"/>
    </row>
    <row r="129" spans="1:10" s="9" customFormat="1" x14ac:dyDescent="0.25">
      <c r="A129" s="171"/>
      <c r="B129" s="180"/>
      <c r="C129" s="36" t="s">
        <v>142</v>
      </c>
      <c r="D129" s="53">
        <v>1</v>
      </c>
      <c r="E129" s="54">
        <v>923.94</v>
      </c>
      <c r="F129" s="88">
        <f t="shared" si="12"/>
        <v>923.94</v>
      </c>
      <c r="G129" s="47">
        <v>0.23</v>
      </c>
      <c r="H129" s="46">
        <f t="shared" si="13"/>
        <v>212.50620000000004</v>
      </c>
      <c r="I129" s="96">
        <f t="shared" si="14"/>
        <v>1136.4462000000001</v>
      </c>
      <c r="J129" s="121"/>
    </row>
    <row r="130" spans="1:10" s="9" customFormat="1" ht="15.75" thickBot="1" x14ac:dyDescent="0.3">
      <c r="A130" s="172"/>
      <c r="B130" s="181"/>
      <c r="C130" s="66" t="s">
        <v>118</v>
      </c>
      <c r="D130" s="82">
        <v>1</v>
      </c>
      <c r="E130" s="83">
        <v>441.29</v>
      </c>
      <c r="F130" s="87">
        <f t="shared" si="12"/>
        <v>441.29</v>
      </c>
      <c r="G130" s="70">
        <v>0.23</v>
      </c>
      <c r="H130" s="69">
        <f t="shared" si="13"/>
        <v>101.4967</v>
      </c>
      <c r="I130" s="95">
        <f t="shared" si="14"/>
        <v>542.7867</v>
      </c>
      <c r="J130" s="121"/>
    </row>
    <row r="131" spans="1:10" ht="18.75" customHeight="1" x14ac:dyDescent="0.25">
      <c r="A131" s="170">
        <v>27</v>
      </c>
      <c r="B131" s="176" t="s">
        <v>67</v>
      </c>
      <c r="C131" s="61" t="s">
        <v>145</v>
      </c>
      <c r="D131" s="62">
        <v>2</v>
      </c>
      <c r="E131" s="63">
        <v>500</v>
      </c>
      <c r="F131" s="86">
        <f t="shared" si="3"/>
        <v>1000</v>
      </c>
      <c r="G131" s="65">
        <v>0.23</v>
      </c>
      <c r="H131" s="64">
        <f t="shared" si="4"/>
        <v>230</v>
      </c>
      <c r="I131" s="94">
        <f t="shared" si="5"/>
        <v>1230</v>
      </c>
      <c r="J131" s="121"/>
    </row>
    <row r="132" spans="1:10" s="9" customFormat="1" x14ac:dyDescent="0.25">
      <c r="A132" s="171"/>
      <c r="B132" s="177"/>
      <c r="C132" s="36" t="s">
        <v>144</v>
      </c>
      <c r="D132" s="53">
        <v>1</v>
      </c>
      <c r="E132" s="54">
        <v>185</v>
      </c>
      <c r="F132" s="88">
        <f t="shared" si="3"/>
        <v>185</v>
      </c>
      <c r="G132" s="47">
        <v>0.23</v>
      </c>
      <c r="H132" s="46">
        <f t="shared" ref="H132:H138" si="15">F132*G132</f>
        <v>42.550000000000004</v>
      </c>
      <c r="I132" s="96">
        <f t="shared" ref="I132:I138" si="16">F132+H132</f>
        <v>227.55</v>
      </c>
      <c r="J132" s="121"/>
    </row>
    <row r="133" spans="1:10" s="9" customFormat="1" x14ac:dyDescent="0.25">
      <c r="A133" s="171"/>
      <c r="B133" s="177"/>
      <c r="C133" s="36" t="s">
        <v>146</v>
      </c>
      <c r="D133" s="53">
        <v>1</v>
      </c>
      <c r="E133" s="54">
        <v>395</v>
      </c>
      <c r="F133" s="88">
        <f t="shared" si="3"/>
        <v>395</v>
      </c>
      <c r="G133" s="47">
        <v>0.23</v>
      </c>
      <c r="H133" s="46">
        <f t="shared" si="15"/>
        <v>90.850000000000009</v>
      </c>
      <c r="I133" s="96">
        <f t="shared" si="16"/>
        <v>485.85</v>
      </c>
      <c r="J133" s="121"/>
    </row>
    <row r="134" spans="1:10" s="9" customFormat="1" x14ac:dyDescent="0.25">
      <c r="A134" s="171"/>
      <c r="B134" s="177"/>
      <c r="C134" s="36" t="s">
        <v>147</v>
      </c>
      <c r="D134" s="53">
        <v>1</v>
      </c>
      <c r="E134" s="54">
        <v>250</v>
      </c>
      <c r="F134" s="88">
        <f t="shared" si="3"/>
        <v>250</v>
      </c>
      <c r="G134" s="47">
        <v>0.23</v>
      </c>
      <c r="H134" s="46">
        <f t="shared" si="15"/>
        <v>57.5</v>
      </c>
      <c r="I134" s="96">
        <f t="shared" si="16"/>
        <v>307.5</v>
      </c>
      <c r="J134" s="121"/>
    </row>
    <row r="135" spans="1:10" s="9" customFormat="1" x14ac:dyDescent="0.25">
      <c r="A135" s="171"/>
      <c r="B135" s="177"/>
      <c r="C135" s="36" t="s">
        <v>148</v>
      </c>
      <c r="D135" s="53">
        <v>1</v>
      </c>
      <c r="E135" s="54">
        <v>160</v>
      </c>
      <c r="F135" s="88">
        <f t="shared" si="3"/>
        <v>160</v>
      </c>
      <c r="G135" s="47">
        <v>0.23</v>
      </c>
      <c r="H135" s="46">
        <f t="shared" si="15"/>
        <v>36.800000000000004</v>
      </c>
      <c r="I135" s="96">
        <f t="shared" si="16"/>
        <v>196.8</v>
      </c>
      <c r="J135" s="121"/>
    </row>
    <row r="136" spans="1:10" s="9" customFormat="1" x14ac:dyDescent="0.25">
      <c r="A136" s="171"/>
      <c r="B136" s="177"/>
      <c r="C136" s="36" t="s">
        <v>149</v>
      </c>
      <c r="D136" s="53">
        <v>1</v>
      </c>
      <c r="E136" s="54">
        <v>445.36</v>
      </c>
      <c r="F136" s="88">
        <f t="shared" si="3"/>
        <v>445.36</v>
      </c>
      <c r="G136" s="47">
        <v>0.23</v>
      </c>
      <c r="H136" s="46">
        <f t="shared" si="15"/>
        <v>102.43280000000001</v>
      </c>
      <c r="I136" s="96">
        <f t="shared" si="16"/>
        <v>547.79280000000006</v>
      </c>
      <c r="J136" s="121"/>
    </row>
    <row r="137" spans="1:10" s="9" customFormat="1" x14ac:dyDescent="0.25">
      <c r="A137" s="171"/>
      <c r="B137" s="177"/>
      <c r="C137" s="36" t="s">
        <v>7</v>
      </c>
      <c r="D137" s="53">
        <v>1</v>
      </c>
      <c r="E137" s="54">
        <v>87.44</v>
      </c>
      <c r="F137" s="88">
        <f t="shared" si="3"/>
        <v>87.44</v>
      </c>
      <c r="G137" s="47">
        <v>0.23</v>
      </c>
      <c r="H137" s="46">
        <f t="shared" si="15"/>
        <v>20.1112</v>
      </c>
      <c r="I137" s="96">
        <f t="shared" si="16"/>
        <v>107.55119999999999</v>
      </c>
      <c r="J137" s="121"/>
    </row>
    <row r="138" spans="1:10" s="9" customFormat="1" x14ac:dyDescent="0.25">
      <c r="A138" s="171"/>
      <c r="B138" s="177"/>
      <c r="C138" s="36" t="s">
        <v>8</v>
      </c>
      <c r="D138" s="53">
        <v>1</v>
      </c>
      <c r="E138" s="54">
        <v>51.68</v>
      </c>
      <c r="F138" s="88">
        <f t="shared" si="3"/>
        <v>51.68</v>
      </c>
      <c r="G138" s="47">
        <v>0.23</v>
      </c>
      <c r="H138" s="46">
        <f t="shared" si="15"/>
        <v>11.8864</v>
      </c>
      <c r="I138" s="96">
        <f t="shared" si="16"/>
        <v>63.566400000000002</v>
      </c>
      <c r="J138" s="121"/>
    </row>
    <row r="139" spans="1:10" s="9" customFormat="1" x14ac:dyDescent="0.25">
      <c r="A139" s="171"/>
      <c r="B139" s="177"/>
      <c r="C139" s="36" t="s">
        <v>150</v>
      </c>
      <c r="D139" s="53">
        <v>1</v>
      </c>
      <c r="E139" s="54">
        <v>387.2</v>
      </c>
      <c r="F139" s="88">
        <f t="shared" si="3"/>
        <v>387.2</v>
      </c>
      <c r="G139" s="47">
        <v>0.23</v>
      </c>
      <c r="H139" s="46">
        <f t="shared" ref="H139:H144" si="17">F139*G139</f>
        <v>89.055999999999997</v>
      </c>
      <c r="I139" s="96">
        <f t="shared" ref="I139:I144" si="18">F139+H139</f>
        <v>476.25599999999997</v>
      </c>
      <c r="J139" s="121"/>
    </row>
    <row r="140" spans="1:10" s="9" customFormat="1" x14ac:dyDescent="0.25">
      <c r="A140" s="171"/>
      <c r="B140" s="177"/>
      <c r="C140" s="36" t="s">
        <v>151</v>
      </c>
      <c r="D140" s="53">
        <v>1</v>
      </c>
      <c r="E140" s="54">
        <v>90</v>
      </c>
      <c r="F140" s="88">
        <f t="shared" si="3"/>
        <v>90</v>
      </c>
      <c r="G140" s="47">
        <v>0.23</v>
      </c>
      <c r="H140" s="46">
        <f t="shared" si="17"/>
        <v>20.7</v>
      </c>
      <c r="I140" s="96">
        <f t="shared" si="18"/>
        <v>110.7</v>
      </c>
      <c r="J140" s="121"/>
    </row>
    <row r="141" spans="1:10" s="9" customFormat="1" x14ac:dyDescent="0.25">
      <c r="A141" s="171"/>
      <c r="B141" s="177"/>
      <c r="C141" s="36" t="s">
        <v>13</v>
      </c>
      <c r="D141" s="53">
        <v>2</v>
      </c>
      <c r="E141" s="54">
        <v>245.7</v>
      </c>
      <c r="F141" s="88">
        <f t="shared" si="3"/>
        <v>491.4</v>
      </c>
      <c r="G141" s="47">
        <v>0.23</v>
      </c>
      <c r="H141" s="46">
        <f t="shared" si="17"/>
        <v>113.02200000000001</v>
      </c>
      <c r="I141" s="96">
        <f t="shared" si="18"/>
        <v>604.42200000000003</v>
      </c>
      <c r="J141" s="121"/>
    </row>
    <row r="142" spans="1:10" s="9" customFormat="1" x14ac:dyDescent="0.25">
      <c r="A142" s="171"/>
      <c r="B142" s="177"/>
      <c r="C142" s="36" t="s">
        <v>152</v>
      </c>
      <c r="D142" s="53">
        <v>1</v>
      </c>
      <c r="E142" s="54">
        <v>339.3</v>
      </c>
      <c r="F142" s="88">
        <f t="shared" si="3"/>
        <v>339.3</v>
      </c>
      <c r="G142" s="47">
        <v>0.23</v>
      </c>
      <c r="H142" s="46">
        <f t="shared" si="17"/>
        <v>78.039000000000001</v>
      </c>
      <c r="I142" s="96">
        <f t="shared" si="18"/>
        <v>417.339</v>
      </c>
      <c r="J142" s="121"/>
    </row>
    <row r="143" spans="1:10" s="9" customFormat="1" x14ac:dyDescent="0.25">
      <c r="A143" s="171"/>
      <c r="B143" s="177"/>
      <c r="C143" s="36" t="s">
        <v>20</v>
      </c>
      <c r="D143" s="53">
        <v>1</v>
      </c>
      <c r="E143" s="54">
        <v>117</v>
      </c>
      <c r="F143" s="88">
        <f t="shared" si="3"/>
        <v>117</v>
      </c>
      <c r="G143" s="47">
        <v>0.23</v>
      </c>
      <c r="H143" s="46">
        <f t="shared" si="17"/>
        <v>26.91</v>
      </c>
      <c r="I143" s="96">
        <f t="shared" si="18"/>
        <v>143.91</v>
      </c>
      <c r="J143" s="121"/>
    </row>
    <row r="144" spans="1:10" s="9" customFormat="1" ht="15.75" thickBot="1" x14ac:dyDescent="0.3">
      <c r="A144" s="172"/>
      <c r="B144" s="178"/>
      <c r="C144" s="66" t="s">
        <v>153</v>
      </c>
      <c r="D144" s="82">
        <v>1</v>
      </c>
      <c r="E144" s="83">
        <v>380</v>
      </c>
      <c r="F144" s="87">
        <f t="shared" si="3"/>
        <v>380</v>
      </c>
      <c r="G144" s="70">
        <v>0.23</v>
      </c>
      <c r="H144" s="69">
        <f t="shared" si="17"/>
        <v>87.4</v>
      </c>
      <c r="I144" s="95">
        <f t="shared" si="18"/>
        <v>467.4</v>
      </c>
      <c r="J144" s="121"/>
    </row>
    <row r="145" spans="1:10" ht="30" customHeight="1" thickBot="1" x14ac:dyDescent="0.3">
      <c r="A145" s="186" t="s">
        <v>101</v>
      </c>
      <c r="B145" s="187"/>
      <c r="C145" s="187"/>
      <c r="D145" s="187"/>
      <c r="E145" s="187"/>
      <c r="F145" s="187"/>
      <c r="G145" s="187"/>
      <c r="H145" s="187"/>
      <c r="I145" s="100"/>
      <c r="J145" s="121"/>
    </row>
    <row r="146" spans="1:10" x14ac:dyDescent="0.25">
      <c r="A146" s="170">
        <v>28</v>
      </c>
      <c r="B146" s="176">
        <v>414</v>
      </c>
      <c r="C146" s="61" t="s">
        <v>68</v>
      </c>
      <c r="D146" s="62">
        <v>1</v>
      </c>
      <c r="E146" s="63">
        <v>2682.4</v>
      </c>
      <c r="F146" s="86">
        <f t="shared" si="3"/>
        <v>2682.4</v>
      </c>
      <c r="G146" s="65">
        <v>0.23</v>
      </c>
      <c r="H146" s="64">
        <f t="shared" si="4"/>
        <v>616.952</v>
      </c>
      <c r="I146" s="94">
        <f t="shared" si="5"/>
        <v>3299.3519999999999</v>
      </c>
      <c r="J146" s="121"/>
    </row>
    <row r="147" spans="1:10" x14ac:dyDescent="0.25">
      <c r="A147" s="171"/>
      <c r="B147" s="177"/>
      <c r="C147" s="36" t="s">
        <v>69</v>
      </c>
      <c r="D147" s="6">
        <v>1</v>
      </c>
      <c r="E147" s="45">
        <v>1165.44</v>
      </c>
      <c r="F147" s="88">
        <f t="shared" si="3"/>
        <v>1165.44</v>
      </c>
      <c r="G147" s="47">
        <v>0.23</v>
      </c>
      <c r="H147" s="46">
        <f t="shared" si="4"/>
        <v>268.05120000000005</v>
      </c>
      <c r="I147" s="96">
        <f t="shared" si="5"/>
        <v>1433.4912000000002</v>
      </c>
      <c r="J147" s="121"/>
    </row>
    <row r="148" spans="1:10" x14ac:dyDescent="0.25">
      <c r="A148" s="171"/>
      <c r="B148" s="177"/>
      <c r="C148" s="36" t="s">
        <v>70</v>
      </c>
      <c r="D148" s="6">
        <v>1</v>
      </c>
      <c r="E148" s="45">
        <v>2027.4</v>
      </c>
      <c r="F148" s="88">
        <f t="shared" si="3"/>
        <v>2027.4</v>
      </c>
      <c r="G148" s="47">
        <v>0.23</v>
      </c>
      <c r="H148" s="46">
        <f t="shared" si="4"/>
        <v>466.30200000000002</v>
      </c>
      <c r="I148" s="96">
        <f t="shared" si="5"/>
        <v>2493.7020000000002</v>
      </c>
      <c r="J148" s="121"/>
    </row>
    <row r="149" spans="1:10" x14ac:dyDescent="0.25">
      <c r="A149" s="171"/>
      <c r="B149" s="177"/>
      <c r="C149" s="36" t="s">
        <v>71</v>
      </c>
      <c r="D149" s="6">
        <v>1</v>
      </c>
      <c r="E149" s="45">
        <v>1023.97</v>
      </c>
      <c r="F149" s="88">
        <f t="shared" si="3"/>
        <v>1023.97</v>
      </c>
      <c r="G149" s="47">
        <v>0.23</v>
      </c>
      <c r="H149" s="46">
        <f t="shared" si="4"/>
        <v>235.51310000000001</v>
      </c>
      <c r="I149" s="96">
        <f t="shared" si="5"/>
        <v>1259.4830999999999</v>
      </c>
      <c r="J149" s="121"/>
    </row>
    <row r="150" spans="1:10" ht="15.75" thickBot="1" x14ac:dyDescent="0.3">
      <c r="A150" s="172"/>
      <c r="B150" s="178"/>
      <c r="C150" s="66" t="s">
        <v>72</v>
      </c>
      <c r="D150" s="67">
        <v>1</v>
      </c>
      <c r="E150" s="68">
        <v>2559.92</v>
      </c>
      <c r="F150" s="87">
        <f t="shared" si="3"/>
        <v>2559.92</v>
      </c>
      <c r="G150" s="70">
        <v>0.23</v>
      </c>
      <c r="H150" s="69">
        <f t="shared" si="4"/>
        <v>588.78160000000003</v>
      </c>
      <c r="I150" s="95">
        <f t="shared" si="5"/>
        <v>3148.7016000000003</v>
      </c>
      <c r="J150" s="121"/>
    </row>
    <row r="151" spans="1:10" x14ac:dyDescent="0.25">
      <c r="A151" s="170">
        <v>29</v>
      </c>
      <c r="B151" s="176" t="s">
        <v>73</v>
      </c>
      <c r="C151" s="61" t="s">
        <v>74</v>
      </c>
      <c r="D151" s="62">
        <v>2</v>
      </c>
      <c r="E151" s="63">
        <v>113.76</v>
      </c>
      <c r="F151" s="86">
        <f t="shared" si="3"/>
        <v>227.52</v>
      </c>
      <c r="G151" s="65">
        <v>0.23</v>
      </c>
      <c r="H151" s="64">
        <f t="shared" si="4"/>
        <v>52.329600000000006</v>
      </c>
      <c r="I151" s="94">
        <f t="shared" si="5"/>
        <v>279.84960000000001</v>
      </c>
      <c r="J151" s="121"/>
    </row>
    <row r="152" spans="1:10" x14ac:dyDescent="0.25">
      <c r="A152" s="171"/>
      <c r="B152" s="177"/>
      <c r="C152" s="36" t="s">
        <v>143</v>
      </c>
      <c r="D152" s="6">
        <v>2</v>
      </c>
      <c r="E152" s="45">
        <v>387.2</v>
      </c>
      <c r="F152" s="88">
        <f t="shared" si="3"/>
        <v>774.4</v>
      </c>
      <c r="G152" s="47">
        <v>0.23</v>
      </c>
      <c r="H152" s="46">
        <f t="shared" si="4"/>
        <v>178.11199999999999</v>
      </c>
      <c r="I152" s="96">
        <f t="shared" si="5"/>
        <v>952.51199999999994</v>
      </c>
      <c r="J152" s="121"/>
    </row>
    <row r="153" spans="1:10" x14ac:dyDescent="0.25">
      <c r="A153" s="171"/>
      <c r="B153" s="177"/>
      <c r="C153" s="36" t="s">
        <v>8</v>
      </c>
      <c r="D153" s="6">
        <v>2</v>
      </c>
      <c r="E153" s="45">
        <v>87.44</v>
      </c>
      <c r="F153" s="88">
        <f t="shared" si="3"/>
        <v>174.88</v>
      </c>
      <c r="G153" s="47">
        <v>0.23</v>
      </c>
      <c r="H153" s="46">
        <f t="shared" si="4"/>
        <v>40.2224</v>
      </c>
      <c r="I153" s="96">
        <f t="shared" si="5"/>
        <v>215.10239999999999</v>
      </c>
      <c r="J153" s="121"/>
    </row>
    <row r="154" spans="1:10" x14ac:dyDescent="0.25">
      <c r="A154" s="171"/>
      <c r="B154" s="177"/>
      <c r="C154" s="36" t="s">
        <v>7</v>
      </c>
      <c r="D154" s="6">
        <v>2</v>
      </c>
      <c r="E154" s="45">
        <v>51.68</v>
      </c>
      <c r="F154" s="88">
        <f t="shared" ref="F154:F196" si="19">D154*E154</f>
        <v>103.36</v>
      </c>
      <c r="G154" s="47">
        <v>0.23</v>
      </c>
      <c r="H154" s="46">
        <f t="shared" ref="H154:H196" si="20">F154*G154</f>
        <v>23.7728</v>
      </c>
      <c r="I154" s="96">
        <f t="shared" si="5"/>
        <v>127.1328</v>
      </c>
      <c r="J154" s="121"/>
    </row>
    <row r="155" spans="1:10" x14ac:dyDescent="0.25">
      <c r="A155" s="171"/>
      <c r="B155" s="177"/>
      <c r="C155" s="36" t="s">
        <v>130</v>
      </c>
      <c r="D155" s="6">
        <v>2</v>
      </c>
      <c r="E155" s="45">
        <v>339.3</v>
      </c>
      <c r="F155" s="88">
        <f t="shared" si="19"/>
        <v>678.6</v>
      </c>
      <c r="G155" s="47">
        <v>0.23</v>
      </c>
      <c r="H155" s="46">
        <f t="shared" si="20"/>
        <v>156.078</v>
      </c>
      <c r="I155" s="96">
        <f t="shared" si="5"/>
        <v>834.678</v>
      </c>
      <c r="J155" s="121"/>
    </row>
    <row r="156" spans="1:10" x14ac:dyDescent="0.25">
      <c r="A156" s="171"/>
      <c r="B156" s="177"/>
      <c r="C156" s="36" t="s">
        <v>9</v>
      </c>
      <c r="D156" s="6">
        <v>4</v>
      </c>
      <c r="E156" s="45">
        <v>189.26</v>
      </c>
      <c r="F156" s="88">
        <f t="shared" si="19"/>
        <v>757.04</v>
      </c>
      <c r="G156" s="47">
        <v>0.23</v>
      </c>
      <c r="H156" s="46">
        <f t="shared" si="20"/>
        <v>174.11920000000001</v>
      </c>
      <c r="I156" s="96">
        <f t="shared" si="5"/>
        <v>931.15919999999994</v>
      </c>
      <c r="J156" s="121"/>
    </row>
    <row r="157" spans="1:10" x14ac:dyDescent="0.25">
      <c r="A157" s="171"/>
      <c r="B157" s="177"/>
      <c r="C157" s="36" t="s">
        <v>75</v>
      </c>
      <c r="D157" s="6">
        <v>1</v>
      </c>
      <c r="E157" s="45">
        <v>568.16</v>
      </c>
      <c r="F157" s="88">
        <f t="shared" si="19"/>
        <v>568.16</v>
      </c>
      <c r="G157" s="47">
        <v>0.23</v>
      </c>
      <c r="H157" s="46">
        <f t="shared" si="20"/>
        <v>130.67679999999999</v>
      </c>
      <c r="I157" s="96">
        <f t="shared" si="5"/>
        <v>698.83679999999993</v>
      </c>
      <c r="J157" s="121"/>
    </row>
    <row r="158" spans="1:10" ht="15.75" thickBot="1" x14ac:dyDescent="0.3">
      <c r="A158" s="172"/>
      <c r="B158" s="178"/>
      <c r="C158" s="66" t="s">
        <v>76</v>
      </c>
      <c r="D158" s="67">
        <v>1</v>
      </c>
      <c r="E158" s="68">
        <v>1298.42</v>
      </c>
      <c r="F158" s="87">
        <f t="shared" si="19"/>
        <v>1298.42</v>
      </c>
      <c r="G158" s="70">
        <v>0.23</v>
      </c>
      <c r="H158" s="69">
        <f t="shared" si="20"/>
        <v>298.63660000000004</v>
      </c>
      <c r="I158" s="95">
        <f t="shared" si="5"/>
        <v>1597.0566000000001</v>
      </c>
      <c r="J158" s="121"/>
    </row>
    <row r="159" spans="1:10" x14ac:dyDescent="0.25">
      <c r="A159" s="170">
        <v>30</v>
      </c>
      <c r="B159" s="176" t="s">
        <v>77</v>
      </c>
      <c r="C159" s="61" t="s">
        <v>74</v>
      </c>
      <c r="D159" s="62">
        <v>2</v>
      </c>
      <c r="E159" s="63">
        <v>113.76</v>
      </c>
      <c r="F159" s="86">
        <f t="shared" si="19"/>
        <v>227.52</v>
      </c>
      <c r="G159" s="65">
        <v>0.23</v>
      </c>
      <c r="H159" s="64">
        <f t="shared" si="20"/>
        <v>52.329600000000006</v>
      </c>
      <c r="I159" s="94">
        <f t="shared" si="5"/>
        <v>279.84960000000001</v>
      </c>
      <c r="J159" s="121"/>
    </row>
    <row r="160" spans="1:10" x14ac:dyDescent="0.25">
      <c r="A160" s="171"/>
      <c r="B160" s="177"/>
      <c r="C160" s="36" t="s">
        <v>6</v>
      </c>
      <c r="D160" s="6">
        <v>2</v>
      </c>
      <c r="E160" s="45">
        <v>387.2</v>
      </c>
      <c r="F160" s="88">
        <f t="shared" si="19"/>
        <v>774.4</v>
      </c>
      <c r="G160" s="47">
        <v>0.23</v>
      </c>
      <c r="H160" s="46">
        <f t="shared" si="20"/>
        <v>178.11199999999999</v>
      </c>
      <c r="I160" s="96">
        <f t="shared" si="5"/>
        <v>952.51199999999994</v>
      </c>
      <c r="J160" s="121"/>
    </row>
    <row r="161" spans="1:10" x14ac:dyDescent="0.25">
      <c r="A161" s="171"/>
      <c r="B161" s="177"/>
      <c r="C161" s="36" t="s">
        <v>8</v>
      </c>
      <c r="D161" s="6">
        <v>2</v>
      </c>
      <c r="E161" s="45">
        <v>87.44</v>
      </c>
      <c r="F161" s="88">
        <f t="shared" si="19"/>
        <v>174.88</v>
      </c>
      <c r="G161" s="47">
        <v>0.23</v>
      </c>
      <c r="H161" s="46">
        <f t="shared" si="20"/>
        <v>40.2224</v>
      </c>
      <c r="I161" s="96">
        <f t="shared" si="5"/>
        <v>215.10239999999999</v>
      </c>
      <c r="J161" s="121"/>
    </row>
    <row r="162" spans="1:10" x14ac:dyDescent="0.25">
      <c r="A162" s="171"/>
      <c r="B162" s="177"/>
      <c r="C162" s="36" t="s">
        <v>7</v>
      </c>
      <c r="D162" s="6">
        <v>2</v>
      </c>
      <c r="E162" s="45">
        <v>51.68</v>
      </c>
      <c r="F162" s="88">
        <f t="shared" si="19"/>
        <v>103.36</v>
      </c>
      <c r="G162" s="47">
        <v>0.23</v>
      </c>
      <c r="H162" s="46">
        <f t="shared" si="20"/>
        <v>23.7728</v>
      </c>
      <c r="I162" s="96">
        <f t="shared" ref="I162:I196" si="21">F162+H162</f>
        <v>127.1328</v>
      </c>
      <c r="J162" s="121"/>
    </row>
    <row r="163" spans="1:10" x14ac:dyDescent="0.25">
      <c r="A163" s="171"/>
      <c r="B163" s="177"/>
      <c r="C163" s="36" t="s">
        <v>130</v>
      </c>
      <c r="D163" s="6">
        <v>2</v>
      </c>
      <c r="E163" s="45">
        <v>339.3</v>
      </c>
      <c r="F163" s="88">
        <f t="shared" si="19"/>
        <v>678.6</v>
      </c>
      <c r="G163" s="47">
        <v>0.23</v>
      </c>
      <c r="H163" s="46">
        <f t="shared" si="20"/>
        <v>156.078</v>
      </c>
      <c r="I163" s="96">
        <f t="shared" si="21"/>
        <v>834.678</v>
      </c>
      <c r="J163" s="121"/>
    </row>
    <row r="164" spans="1:10" x14ac:dyDescent="0.25">
      <c r="A164" s="171"/>
      <c r="B164" s="177"/>
      <c r="C164" s="36" t="s">
        <v>9</v>
      </c>
      <c r="D164" s="6">
        <v>4</v>
      </c>
      <c r="E164" s="45">
        <v>189.26</v>
      </c>
      <c r="F164" s="88">
        <f t="shared" si="19"/>
        <v>757.04</v>
      </c>
      <c r="G164" s="47">
        <v>0.23</v>
      </c>
      <c r="H164" s="46">
        <f t="shared" si="20"/>
        <v>174.11920000000001</v>
      </c>
      <c r="I164" s="96">
        <f t="shared" si="21"/>
        <v>931.15919999999994</v>
      </c>
      <c r="J164" s="121"/>
    </row>
    <row r="165" spans="1:10" x14ac:dyDescent="0.25">
      <c r="A165" s="171"/>
      <c r="B165" s="177"/>
      <c r="C165" s="36" t="s">
        <v>78</v>
      </c>
      <c r="D165" s="6">
        <v>1</v>
      </c>
      <c r="E165" s="45">
        <v>297.35000000000002</v>
      </c>
      <c r="F165" s="88">
        <f t="shared" si="19"/>
        <v>297.35000000000002</v>
      </c>
      <c r="G165" s="47">
        <v>0.23</v>
      </c>
      <c r="H165" s="46">
        <f t="shared" si="20"/>
        <v>68.390500000000003</v>
      </c>
      <c r="I165" s="96">
        <f t="shared" si="21"/>
        <v>365.7405</v>
      </c>
      <c r="J165" s="121"/>
    </row>
    <row r="166" spans="1:10" x14ac:dyDescent="0.25">
      <c r="A166" s="171"/>
      <c r="B166" s="177"/>
      <c r="C166" s="36" t="s">
        <v>49</v>
      </c>
      <c r="D166" s="6">
        <v>1</v>
      </c>
      <c r="E166" s="45">
        <v>526.5</v>
      </c>
      <c r="F166" s="88">
        <f t="shared" si="19"/>
        <v>526.5</v>
      </c>
      <c r="G166" s="47">
        <v>0.23</v>
      </c>
      <c r="H166" s="46">
        <f t="shared" si="20"/>
        <v>121.095</v>
      </c>
      <c r="I166" s="96">
        <f t="shared" si="21"/>
        <v>647.59500000000003</v>
      </c>
      <c r="J166" s="121"/>
    </row>
    <row r="167" spans="1:10" ht="15.75" thickBot="1" x14ac:dyDescent="0.3">
      <c r="A167" s="172"/>
      <c r="B167" s="178"/>
      <c r="C167" s="66" t="s">
        <v>82</v>
      </c>
      <c r="D167" s="67">
        <v>1</v>
      </c>
      <c r="E167" s="68">
        <v>217.6</v>
      </c>
      <c r="F167" s="87">
        <f t="shared" si="19"/>
        <v>217.6</v>
      </c>
      <c r="G167" s="70">
        <v>0.23</v>
      </c>
      <c r="H167" s="69">
        <f t="shared" si="20"/>
        <v>50.048000000000002</v>
      </c>
      <c r="I167" s="95">
        <f t="shared" si="21"/>
        <v>267.64800000000002</v>
      </c>
      <c r="J167" s="121"/>
    </row>
    <row r="168" spans="1:10" x14ac:dyDescent="0.25">
      <c r="A168" s="170">
        <v>31</v>
      </c>
      <c r="B168" s="176">
        <v>425</v>
      </c>
      <c r="C168" s="61" t="s">
        <v>83</v>
      </c>
      <c r="D168" s="62">
        <v>1</v>
      </c>
      <c r="E168" s="63">
        <v>423.28</v>
      </c>
      <c r="F168" s="86">
        <f t="shared" si="19"/>
        <v>423.28</v>
      </c>
      <c r="G168" s="65">
        <v>0.23</v>
      </c>
      <c r="H168" s="64">
        <f t="shared" si="20"/>
        <v>97.354399999999998</v>
      </c>
      <c r="I168" s="94">
        <f t="shared" si="21"/>
        <v>520.63439999999991</v>
      </c>
      <c r="J168" s="121"/>
    </row>
    <row r="169" spans="1:10" x14ac:dyDescent="0.25">
      <c r="A169" s="171"/>
      <c r="B169" s="177"/>
      <c r="C169" s="36" t="s">
        <v>20</v>
      </c>
      <c r="D169" s="6">
        <v>2</v>
      </c>
      <c r="E169" s="45">
        <v>117</v>
      </c>
      <c r="F169" s="88">
        <f t="shared" si="19"/>
        <v>234</v>
      </c>
      <c r="G169" s="47">
        <v>0.23</v>
      </c>
      <c r="H169" s="46">
        <f t="shared" si="20"/>
        <v>53.82</v>
      </c>
      <c r="I169" s="96">
        <f t="shared" si="21"/>
        <v>287.82</v>
      </c>
      <c r="J169" s="121"/>
    </row>
    <row r="170" spans="1:10" x14ac:dyDescent="0.25">
      <c r="A170" s="171"/>
      <c r="B170" s="177"/>
      <c r="C170" s="36" t="s">
        <v>84</v>
      </c>
      <c r="D170" s="6">
        <v>1</v>
      </c>
      <c r="E170" s="45">
        <v>803.78</v>
      </c>
      <c r="F170" s="88">
        <f t="shared" si="19"/>
        <v>803.78</v>
      </c>
      <c r="G170" s="47">
        <v>0.23</v>
      </c>
      <c r="H170" s="46">
        <f t="shared" si="20"/>
        <v>184.86940000000001</v>
      </c>
      <c r="I170" s="96">
        <f t="shared" si="21"/>
        <v>988.64940000000001</v>
      </c>
      <c r="J170" s="121"/>
    </row>
    <row r="171" spans="1:10" x14ac:dyDescent="0.25">
      <c r="A171" s="171"/>
      <c r="B171" s="177"/>
      <c r="C171" s="36" t="s">
        <v>32</v>
      </c>
      <c r="D171" s="6">
        <v>1</v>
      </c>
      <c r="E171" s="45">
        <v>315.89999999999998</v>
      </c>
      <c r="F171" s="88">
        <f t="shared" si="19"/>
        <v>315.89999999999998</v>
      </c>
      <c r="G171" s="47">
        <v>0.23</v>
      </c>
      <c r="H171" s="46">
        <f t="shared" si="20"/>
        <v>72.656999999999996</v>
      </c>
      <c r="I171" s="96">
        <f t="shared" si="21"/>
        <v>388.55699999999996</v>
      </c>
      <c r="J171" s="121"/>
    </row>
    <row r="172" spans="1:10" ht="15.75" thickBot="1" x14ac:dyDescent="0.3">
      <c r="A172" s="172"/>
      <c r="B172" s="178"/>
      <c r="C172" s="66" t="s">
        <v>79</v>
      </c>
      <c r="D172" s="67">
        <v>1</v>
      </c>
      <c r="E172" s="68">
        <v>494.63</v>
      </c>
      <c r="F172" s="87">
        <f t="shared" si="19"/>
        <v>494.63</v>
      </c>
      <c r="G172" s="70">
        <v>0.23</v>
      </c>
      <c r="H172" s="69">
        <f t="shared" si="20"/>
        <v>113.7649</v>
      </c>
      <c r="I172" s="95">
        <f t="shared" si="21"/>
        <v>608.39490000000001</v>
      </c>
      <c r="J172" s="121"/>
    </row>
    <row r="173" spans="1:10" ht="15.75" thickBot="1" x14ac:dyDescent="0.3">
      <c r="A173" s="55">
        <v>32</v>
      </c>
      <c r="B173" s="40">
        <v>426</v>
      </c>
      <c r="C173" s="56" t="s">
        <v>80</v>
      </c>
      <c r="D173" s="57">
        <v>1</v>
      </c>
      <c r="E173" s="58">
        <v>1347.18</v>
      </c>
      <c r="F173" s="85">
        <f t="shared" si="19"/>
        <v>1347.18</v>
      </c>
      <c r="G173" s="60">
        <v>0.23</v>
      </c>
      <c r="H173" s="59">
        <f t="shared" si="20"/>
        <v>309.85140000000001</v>
      </c>
      <c r="I173" s="93">
        <f t="shared" si="21"/>
        <v>1657.0314000000001</v>
      </c>
      <c r="J173" s="121"/>
    </row>
    <row r="174" spans="1:10" x14ac:dyDescent="0.25">
      <c r="A174" s="170">
        <v>33</v>
      </c>
      <c r="B174" s="176">
        <v>427</v>
      </c>
      <c r="C174" s="61" t="s">
        <v>81</v>
      </c>
      <c r="D174" s="62">
        <v>1</v>
      </c>
      <c r="E174" s="63">
        <v>703.91</v>
      </c>
      <c r="F174" s="86">
        <f t="shared" si="19"/>
        <v>703.91</v>
      </c>
      <c r="G174" s="65">
        <v>0.23</v>
      </c>
      <c r="H174" s="64">
        <f t="shared" si="20"/>
        <v>161.89930000000001</v>
      </c>
      <c r="I174" s="94">
        <f t="shared" si="21"/>
        <v>865.80930000000001</v>
      </c>
      <c r="J174" s="121"/>
    </row>
    <row r="175" spans="1:10" x14ac:dyDescent="0.25">
      <c r="A175" s="171"/>
      <c r="B175" s="177"/>
      <c r="C175" s="36" t="s">
        <v>32</v>
      </c>
      <c r="D175" s="6">
        <v>1</v>
      </c>
      <c r="E175" s="45">
        <v>315.89999999999998</v>
      </c>
      <c r="F175" s="88">
        <f t="shared" si="19"/>
        <v>315.89999999999998</v>
      </c>
      <c r="G175" s="47">
        <v>0.23</v>
      </c>
      <c r="H175" s="46">
        <f t="shared" si="20"/>
        <v>72.656999999999996</v>
      </c>
      <c r="I175" s="96">
        <f t="shared" si="21"/>
        <v>388.55699999999996</v>
      </c>
      <c r="J175" s="121"/>
    </row>
    <row r="176" spans="1:10" x14ac:dyDescent="0.25">
      <c r="A176" s="171"/>
      <c r="B176" s="177"/>
      <c r="C176" s="36" t="s">
        <v>85</v>
      </c>
      <c r="D176" s="6">
        <v>2</v>
      </c>
      <c r="E176" s="45">
        <v>177</v>
      </c>
      <c r="F176" s="88">
        <f t="shared" si="19"/>
        <v>354</v>
      </c>
      <c r="G176" s="47">
        <v>0.23</v>
      </c>
      <c r="H176" s="46">
        <f t="shared" si="20"/>
        <v>81.42</v>
      </c>
      <c r="I176" s="96">
        <f t="shared" si="21"/>
        <v>435.42</v>
      </c>
      <c r="J176" s="121"/>
    </row>
    <row r="177" spans="1:10" ht="30" x14ac:dyDescent="0.25">
      <c r="A177" s="171"/>
      <c r="B177" s="177"/>
      <c r="C177" s="52" t="s">
        <v>86</v>
      </c>
      <c r="D177" s="5">
        <v>1</v>
      </c>
      <c r="E177" s="49">
        <v>3505.32</v>
      </c>
      <c r="F177" s="119">
        <f t="shared" si="19"/>
        <v>3505.32</v>
      </c>
      <c r="G177" s="51">
        <v>0.23</v>
      </c>
      <c r="H177" s="50">
        <f t="shared" si="20"/>
        <v>806.22360000000003</v>
      </c>
      <c r="I177" s="120">
        <f t="shared" si="21"/>
        <v>4311.5436</v>
      </c>
      <c r="J177" s="130"/>
    </row>
    <row r="178" spans="1:10" x14ac:dyDescent="0.25">
      <c r="A178" s="171"/>
      <c r="B178" s="177"/>
      <c r="C178" s="36" t="s">
        <v>6</v>
      </c>
      <c r="D178" s="6">
        <v>1</v>
      </c>
      <c r="E178" s="45">
        <v>387.2</v>
      </c>
      <c r="F178" s="88">
        <f t="shared" si="19"/>
        <v>387.2</v>
      </c>
      <c r="G178" s="47">
        <v>0.23</v>
      </c>
      <c r="H178" s="46">
        <f t="shared" si="20"/>
        <v>89.055999999999997</v>
      </c>
      <c r="I178" s="96">
        <f t="shared" si="21"/>
        <v>476.25599999999997</v>
      </c>
      <c r="J178" s="121"/>
    </row>
    <row r="179" spans="1:10" x14ac:dyDescent="0.25">
      <c r="A179" s="171"/>
      <c r="B179" s="177"/>
      <c r="C179" s="36" t="s">
        <v>7</v>
      </c>
      <c r="D179" s="6">
        <v>1</v>
      </c>
      <c r="E179" s="45">
        <v>87.44</v>
      </c>
      <c r="F179" s="88">
        <f t="shared" si="19"/>
        <v>87.44</v>
      </c>
      <c r="G179" s="47">
        <v>0.23</v>
      </c>
      <c r="H179" s="46">
        <f t="shared" si="20"/>
        <v>20.1112</v>
      </c>
      <c r="I179" s="96">
        <f t="shared" si="21"/>
        <v>107.55119999999999</v>
      </c>
      <c r="J179" s="121"/>
    </row>
    <row r="180" spans="1:10" x14ac:dyDescent="0.25">
      <c r="A180" s="171"/>
      <c r="B180" s="177"/>
      <c r="C180" s="36" t="s">
        <v>8</v>
      </c>
      <c r="D180" s="6">
        <v>1</v>
      </c>
      <c r="E180" s="45">
        <v>51.68</v>
      </c>
      <c r="F180" s="88">
        <f t="shared" si="19"/>
        <v>51.68</v>
      </c>
      <c r="G180" s="47">
        <v>0.23</v>
      </c>
      <c r="H180" s="46">
        <f t="shared" si="20"/>
        <v>11.8864</v>
      </c>
      <c r="I180" s="96">
        <f t="shared" si="21"/>
        <v>63.566400000000002</v>
      </c>
      <c r="J180" s="121"/>
    </row>
    <row r="181" spans="1:10" ht="15.75" thickBot="1" x14ac:dyDescent="0.3">
      <c r="A181" s="172"/>
      <c r="B181" s="178"/>
      <c r="C181" s="66" t="s">
        <v>130</v>
      </c>
      <c r="D181" s="67">
        <v>1</v>
      </c>
      <c r="E181" s="68">
        <v>339.3</v>
      </c>
      <c r="F181" s="87">
        <f t="shared" si="19"/>
        <v>339.3</v>
      </c>
      <c r="G181" s="70">
        <v>0.23</v>
      </c>
      <c r="H181" s="69">
        <f t="shared" si="20"/>
        <v>78.039000000000001</v>
      </c>
      <c r="I181" s="95">
        <f t="shared" si="21"/>
        <v>417.339</v>
      </c>
      <c r="J181" s="121"/>
    </row>
    <row r="182" spans="1:10" x14ac:dyDescent="0.25">
      <c r="A182" s="170">
        <v>34</v>
      </c>
      <c r="B182" s="176">
        <v>432</v>
      </c>
      <c r="C182" s="61" t="s">
        <v>87</v>
      </c>
      <c r="D182" s="62">
        <v>1</v>
      </c>
      <c r="E182" s="63">
        <v>2748.37</v>
      </c>
      <c r="F182" s="86">
        <f t="shared" si="19"/>
        <v>2748.37</v>
      </c>
      <c r="G182" s="65">
        <v>0.23</v>
      </c>
      <c r="H182" s="64">
        <f t="shared" si="20"/>
        <v>632.12509999999997</v>
      </c>
      <c r="I182" s="94">
        <f t="shared" si="21"/>
        <v>3380.4951000000001</v>
      </c>
      <c r="J182" s="121"/>
    </row>
    <row r="183" spans="1:10" x14ac:dyDescent="0.25">
      <c r="A183" s="171"/>
      <c r="B183" s="177"/>
      <c r="C183" s="36" t="s">
        <v>32</v>
      </c>
      <c r="D183" s="6">
        <v>1</v>
      </c>
      <c r="E183" s="45">
        <v>315.89999999999998</v>
      </c>
      <c r="F183" s="88">
        <f t="shared" si="19"/>
        <v>315.89999999999998</v>
      </c>
      <c r="G183" s="47">
        <v>0.23</v>
      </c>
      <c r="H183" s="46">
        <f t="shared" si="20"/>
        <v>72.656999999999996</v>
      </c>
      <c r="I183" s="96">
        <f t="shared" si="21"/>
        <v>388.55699999999996</v>
      </c>
      <c r="J183" s="121"/>
    </row>
    <row r="184" spans="1:10" x14ac:dyDescent="0.25">
      <c r="A184" s="171"/>
      <c r="B184" s="177"/>
      <c r="C184" s="36" t="s">
        <v>88</v>
      </c>
      <c r="D184" s="6">
        <v>1</v>
      </c>
      <c r="E184" s="45">
        <v>406.96</v>
      </c>
      <c r="F184" s="88">
        <f t="shared" si="19"/>
        <v>406.96</v>
      </c>
      <c r="G184" s="47">
        <v>0.23</v>
      </c>
      <c r="H184" s="46">
        <f t="shared" si="20"/>
        <v>93.600799999999992</v>
      </c>
      <c r="I184" s="96">
        <f t="shared" si="21"/>
        <v>500.56079999999997</v>
      </c>
      <c r="J184" s="121"/>
    </row>
    <row r="185" spans="1:10" ht="15.75" thickBot="1" x14ac:dyDescent="0.3">
      <c r="A185" s="172"/>
      <c r="B185" s="178"/>
      <c r="C185" s="66" t="s">
        <v>20</v>
      </c>
      <c r="D185" s="67">
        <v>2</v>
      </c>
      <c r="E185" s="68">
        <v>117</v>
      </c>
      <c r="F185" s="87">
        <f t="shared" si="19"/>
        <v>234</v>
      </c>
      <c r="G185" s="70">
        <v>0.23</v>
      </c>
      <c r="H185" s="69">
        <f t="shared" si="20"/>
        <v>53.82</v>
      </c>
      <c r="I185" s="95">
        <f t="shared" si="21"/>
        <v>287.82</v>
      </c>
      <c r="J185" s="121"/>
    </row>
    <row r="186" spans="1:10" ht="15.75" thickBot="1" x14ac:dyDescent="0.3">
      <c r="A186" s="55">
        <v>35</v>
      </c>
      <c r="B186" s="40">
        <v>433</v>
      </c>
      <c r="C186" s="56" t="s">
        <v>89</v>
      </c>
      <c r="D186" s="57">
        <v>1</v>
      </c>
      <c r="E186" s="58">
        <v>1934.43</v>
      </c>
      <c r="F186" s="85">
        <f t="shared" si="19"/>
        <v>1934.43</v>
      </c>
      <c r="G186" s="60">
        <v>0.23</v>
      </c>
      <c r="H186" s="59">
        <f t="shared" si="20"/>
        <v>444.91890000000001</v>
      </c>
      <c r="I186" s="93">
        <f t="shared" si="21"/>
        <v>2379.3489</v>
      </c>
      <c r="J186" s="121"/>
    </row>
    <row r="187" spans="1:10" x14ac:dyDescent="0.25">
      <c r="A187" s="170">
        <v>36</v>
      </c>
      <c r="B187" s="176">
        <v>428</v>
      </c>
      <c r="C187" s="61" t="s">
        <v>90</v>
      </c>
      <c r="D187" s="62">
        <v>1</v>
      </c>
      <c r="E187" s="63">
        <v>274.72000000000003</v>
      </c>
      <c r="F187" s="86">
        <f t="shared" si="19"/>
        <v>274.72000000000003</v>
      </c>
      <c r="G187" s="65">
        <v>0.23</v>
      </c>
      <c r="H187" s="64">
        <f t="shared" si="20"/>
        <v>63.185600000000008</v>
      </c>
      <c r="I187" s="94">
        <f t="shared" si="21"/>
        <v>337.90560000000005</v>
      </c>
      <c r="J187" s="121"/>
    </row>
    <row r="188" spans="1:10" x14ac:dyDescent="0.25">
      <c r="A188" s="171"/>
      <c r="B188" s="177"/>
      <c r="C188" s="36" t="s">
        <v>49</v>
      </c>
      <c r="D188" s="6">
        <v>1</v>
      </c>
      <c r="E188" s="45">
        <v>526.5</v>
      </c>
      <c r="F188" s="88">
        <f t="shared" si="19"/>
        <v>526.5</v>
      </c>
      <c r="G188" s="47">
        <v>0.23</v>
      </c>
      <c r="H188" s="46">
        <f t="shared" si="20"/>
        <v>121.095</v>
      </c>
      <c r="I188" s="96">
        <f t="shared" si="21"/>
        <v>647.59500000000003</v>
      </c>
      <c r="J188" s="121"/>
    </row>
    <row r="189" spans="1:10" x14ac:dyDescent="0.25">
      <c r="A189" s="171"/>
      <c r="B189" s="177"/>
      <c r="C189" s="36" t="s">
        <v>91</v>
      </c>
      <c r="D189" s="6">
        <v>1</v>
      </c>
      <c r="E189" s="45">
        <v>200.08</v>
      </c>
      <c r="F189" s="88">
        <f t="shared" si="19"/>
        <v>200.08</v>
      </c>
      <c r="G189" s="47">
        <v>0.23</v>
      </c>
      <c r="H189" s="46">
        <f t="shared" si="20"/>
        <v>46.018400000000007</v>
      </c>
      <c r="I189" s="96">
        <f t="shared" si="21"/>
        <v>246.09840000000003</v>
      </c>
      <c r="J189" s="121"/>
    </row>
    <row r="190" spans="1:10" x14ac:dyDescent="0.25">
      <c r="A190" s="171"/>
      <c r="B190" s="177"/>
      <c r="C190" s="36" t="s">
        <v>74</v>
      </c>
      <c r="D190" s="6">
        <v>1</v>
      </c>
      <c r="E190" s="45">
        <v>113.76</v>
      </c>
      <c r="F190" s="88">
        <f t="shared" si="19"/>
        <v>113.76</v>
      </c>
      <c r="G190" s="47">
        <v>0.23</v>
      </c>
      <c r="H190" s="46">
        <f t="shared" si="20"/>
        <v>26.164800000000003</v>
      </c>
      <c r="I190" s="96">
        <f t="shared" si="21"/>
        <v>139.9248</v>
      </c>
      <c r="J190" s="121"/>
    </row>
    <row r="191" spans="1:10" x14ac:dyDescent="0.25">
      <c r="A191" s="171"/>
      <c r="B191" s="177"/>
      <c r="C191" s="36" t="s">
        <v>6</v>
      </c>
      <c r="D191" s="6">
        <v>1</v>
      </c>
      <c r="E191" s="45">
        <v>387.2</v>
      </c>
      <c r="F191" s="88">
        <f t="shared" si="19"/>
        <v>387.2</v>
      </c>
      <c r="G191" s="47">
        <v>0.23</v>
      </c>
      <c r="H191" s="46">
        <f t="shared" si="20"/>
        <v>89.055999999999997</v>
      </c>
      <c r="I191" s="96">
        <f t="shared" si="21"/>
        <v>476.25599999999997</v>
      </c>
      <c r="J191" s="121"/>
    </row>
    <row r="192" spans="1:10" x14ac:dyDescent="0.25">
      <c r="A192" s="171"/>
      <c r="B192" s="177"/>
      <c r="C192" s="36" t="s">
        <v>8</v>
      </c>
      <c r="D192" s="6">
        <v>1</v>
      </c>
      <c r="E192" s="45">
        <v>87.44</v>
      </c>
      <c r="F192" s="88">
        <f t="shared" si="19"/>
        <v>87.44</v>
      </c>
      <c r="G192" s="47">
        <v>0.23</v>
      </c>
      <c r="H192" s="46">
        <f t="shared" si="20"/>
        <v>20.1112</v>
      </c>
      <c r="I192" s="96">
        <f t="shared" si="21"/>
        <v>107.55119999999999</v>
      </c>
      <c r="J192" s="121"/>
    </row>
    <row r="193" spans="1:10" x14ac:dyDescent="0.25">
      <c r="A193" s="171"/>
      <c r="B193" s="177"/>
      <c r="C193" s="36" t="s">
        <v>7</v>
      </c>
      <c r="D193" s="6">
        <v>1</v>
      </c>
      <c r="E193" s="45">
        <v>51.68</v>
      </c>
      <c r="F193" s="88">
        <f t="shared" si="19"/>
        <v>51.68</v>
      </c>
      <c r="G193" s="47">
        <v>0.23</v>
      </c>
      <c r="H193" s="46">
        <f t="shared" si="20"/>
        <v>11.8864</v>
      </c>
      <c r="I193" s="96">
        <f t="shared" si="21"/>
        <v>63.566400000000002</v>
      </c>
      <c r="J193" s="121"/>
    </row>
    <row r="194" spans="1:10" x14ac:dyDescent="0.25">
      <c r="A194" s="171"/>
      <c r="B194" s="177"/>
      <c r="C194" s="36" t="s">
        <v>130</v>
      </c>
      <c r="D194" s="6">
        <v>1</v>
      </c>
      <c r="E194" s="45">
        <v>339.3</v>
      </c>
      <c r="F194" s="88">
        <f t="shared" si="19"/>
        <v>339.3</v>
      </c>
      <c r="G194" s="47">
        <v>0.23</v>
      </c>
      <c r="H194" s="46">
        <f t="shared" si="20"/>
        <v>78.039000000000001</v>
      </c>
      <c r="I194" s="96">
        <f t="shared" si="21"/>
        <v>417.339</v>
      </c>
      <c r="J194" s="121"/>
    </row>
    <row r="195" spans="1:10" x14ac:dyDescent="0.25">
      <c r="A195" s="171"/>
      <c r="B195" s="177"/>
      <c r="C195" s="36" t="s">
        <v>20</v>
      </c>
      <c r="D195" s="6">
        <v>1</v>
      </c>
      <c r="E195" s="45">
        <v>117</v>
      </c>
      <c r="F195" s="88">
        <f t="shared" si="19"/>
        <v>117</v>
      </c>
      <c r="G195" s="47">
        <v>0.23</v>
      </c>
      <c r="H195" s="46">
        <f t="shared" si="20"/>
        <v>26.91</v>
      </c>
      <c r="I195" s="96">
        <f t="shared" si="21"/>
        <v>143.91</v>
      </c>
      <c r="J195" s="121"/>
    </row>
    <row r="196" spans="1:10" ht="15.75" thickBot="1" x14ac:dyDescent="0.3">
      <c r="A196" s="172"/>
      <c r="B196" s="178"/>
      <c r="C196" s="66" t="s">
        <v>44</v>
      </c>
      <c r="D196" s="67">
        <v>1</v>
      </c>
      <c r="E196" s="68">
        <v>422.93</v>
      </c>
      <c r="F196" s="87">
        <f t="shared" si="19"/>
        <v>422.93</v>
      </c>
      <c r="G196" s="70">
        <v>0.23</v>
      </c>
      <c r="H196" s="69">
        <f t="shared" si="20"/>
        <v>97.273900000000012</v>
      </c>
      <c r="I196" s="95">
        <f t="shared" si="21"/>
        <v>520.20389999999998</v>
      </c>
      <c r="J196" s="121"/>
    </row>
    <row r="197" spans="1:10" ht="15.75" thickBot="1" x14ac:dyDescent="0.3">
      <c r="A197" s="35"/>
      <c r="B197" s="12"/>
      <c r="C197" s="38"/>
      <c r="D197" s="10"/>
      <c r="E197" s="3"/>
      <c r="F197" s="110">
        <f>SUM(F5:F196)</f>
        <v>144241.57999999996</v>
      </c>
      <c r="G197" s="3"/>
      <c r="H197" s="4"/>
      <c r="I197" s="110">
        <f>SUM(I5:I196)</f>
        <v>177417.14340000009</v>
      </c>
      <c r="J197" s="132"/>
    </row>
    <row r="198" spans="1:10" x14ac:dyDescent="0.25">
      <c r="A198" s="35"/>
      <c r="B198" s="182" t="s">
        <v>170</v>
      </c>
      <c r="C198" s="182"/>
      <c r="D198" s="10"/>
      <c r="E198" s="3"/>
      <c r="F198" s="101"/>
      <c r="G198" s="101"/>
      <c r="H198" s="101"/>
      <c r="I198" s="102"/>
      <c r="J198" s="103"/>
    </row>
    <row r="199" spans="1:10" x14ac:dyDescent="0.25">
      <c r="A199" s="35"/>
      <c r="B199" s="182"/>
      <c r="C199" s="182"/>
      <c r="D199" s="10"/>
      <c r="E199" s="3"/>
      <c r="F199" s="103"/>
      <c r="G199" s="103"/>
      <c r="H199" s="103"/>
      <c r="I199" s="102"/>
      <c r="J199" s="103"/>
    </row>
    <row r="200" spans="1:10" ht="15.75" thickBot="1" x14ac:dyDescent="0.3">
      <c r="A200" s="32"/>
      <c r="B200" s="33"/>
      <c r="C200" s="37"/>
      <c r="D200" s="34"/>
      <c r="E200" s="42"/>
      <c r="F200" s="104"/>
      <c r="G200" s="104"/>
      <c r="H200" s="104"/>
      <c r="I200" s="105"/>
      <c r="J200" s="103"/>
    </row>
    <row r="201" spans="1:10" x14ac:dyDescent="0.25">
      <c r="A201" s="108"/>
      <c r="B201" s="108"/>
      <c r="C201" s="106"/>
      <c r="D201" s="109"/>
      <c r="E201" s="99"/>
      <c r="F201" s="99"/>
      <c r="G201" s="99"/>
      <c r="H201" s="99"/>
      <c r="I201" s="99"/>
    </row>
    <row r="202" spans="1:10" x14ac:dyDescent="0.25">
      <c r="A202" s="108"/>
      <c r="B202" s="108"/>
      <c r="C202" s="106"/>
      <c r="D202" s="109"/>
      <c r="E202" s="99"/>
      <c r="F202" s="99"/>
      <c r="G202" s="99"/>
      <c r="H202" s="106"/>
      <c r="I202" s="99"/>
    </row>
    <row r="203" spans="1:10" x14ac:dyDescent="0.25">
      <c r="A203" s="108"/>
      <c r="B203" s="108"/>
      <c r="C203" s="106"/>
      <c r="D203" s="109"/>
      <c r="E203" s="99"/>
      <c r="F203" s="99"/>
      <c r="G203" s="107"/>
      <c r="H203" s="99"/>
      <c r="I203" s="99"/>
    </row>
    <row r="204" spans="1:10" x14ac:dyDescent="0.25">
      <c r="A204" s="108"/>
      <c r="B204" s="108"/>
      <c r="C204" s="106"/>
      <c r="D204" s="109"/>
      <c r="E204" s="99"/>
      <c r="F204" s="99"/>
      <c r="G204" s="99"/>
      <c r="H204" s="99"/>
      <c r="I204" s="99"/>
    </row>
    <row r="205" spans="1:10" x14ac:dyDescent="0.25">
      <c r="A205" s="108"/>
      <c r="B205" s="108"/>
      <c r="C205" s="106"/>
      <c r="D205" s="109"/>
      <c r="E205" s="99"/>
      <c r="F205" s="99"/>
      <c r="G205" s="99"/>
      <c r="H205" s="99"/>
      <c r="I205" s="99"/>
    </row>
    <row r="206" spans="1:10" x14ac:dyDescent="0.25">
      <c r="A206" s="108"/>
      <c r="B206" s="108"/>
      <c r="C206" s="106"/>
      <c r="D206" s="109"/>
      <c r="E206" s="99"/>
      <c r="F206" s="99"/>
      <c r="G206" s="99"/>
      <c r="H206" s="99"/>
      <c r="I206" s="99"/>
    </row>
    <row r="207" spans="1:10" x14ac:dyDescent="0.25">
      <c r="A207" s="108"/>
      <c r="B207" s="108"/>
      <c r="C207" s="106"/>
      <c r="D207" s="109"/>
      <c r="E207" s="99"/>
      <c r="F207" s="99"/>
      <c r="G207" s="99"/>
      <c r="H207" s="99"/>
      <c r="I207" s="99"/>
    </row>
    <row r="208" spans="1:10" x14ac:dyDescent="0.25">
      <c r="A208" s="108"/>
      <c r="B208" s="108"/>
      <c r="C208" s="106"/>
      <c r="D208" s="109"/>
      <c r="E208" s="99"/>
      <c r="F208" s="99"/>
      <c r="G208" s="99"/>
      <c r="H208" s="99"/>
      <c r="I208" s="99"/>
    </row>
    <row r="209" spans="1:9" x14ac:dyDescent="0.25">
      <c r="A209" s="108"/>
      <c r="B209" s="108"/>
      <c r="C209" s="106"/>
      <c r="D209" s="109"/>
      <c r="E209" s="99"/>
      <c r="F209" s="99"/>
      <c r="G209" s="99"/>
      <c r="H209" s="99"/>
      <c r="I209" s="99"/>
    </row>
    <row r="210" spans="1:9" x14ac:dyDescent="0.25">
      <c r="A210" s="108"/>
      <c r="B210" s="108"/>
      <c r="C210" s="106"/>
      <c r="D210" s="109"/>
      <c r="E210" s="99"/>
      <c r="F210" s="99"/>
      <c r="G210" s="99"/>
      <c r="H210" s="99"/>
      <c r="I210" s="99"/>
    </row>
    <row r="211" spans="1:9" x14ac:dyDescent="0.25">
      <c r="A211" s="108"/>
      <c r="B211" s="108"/>
      <c r="C211" s="106"/>
      <c r="D211" s="109"/>
      <c r="E211" s="99"/>
      <c r="F211" s="99"/>
      <c r="G211" s="99"/>
      <c r="H211" s="99"/>
      <c r="I211" s="99"/>
    </row>
    <row r="212" spans="1:9" x14ac:dyDescent="0.25">
      <c r="A212" s="108"/>
      <c r="B212" s="108"/>
      <c r="C212" s="106"/>
      <c r="D212" s="109"/>
      <c r="E212" s="99"/>
      <c r="F212" s="99"/>
      <c r="G212" s="99"/>
      <c r="H212" s="99"/>
      <c r="I212" s="99"/>
    </row>
  </sheetData>
  <autoFilter ref="A4:P197"/>
  <mergeCells count="60">
    <mergeCell ref="B198:C199"/>
    <mergeCell ref="A1:I1"/>
    <mergeCell ref="B168:B172"/>
    <mergeCell ref="B174:B181"/>
    <mergeCell ref="B182:B185"/>
    <mergeCell ref="B187:B196"/>
    <mergeCell ref="A145:H145"/>
    <mergeCell ref="A4:I4"/>
    <mergeCell ref="B116:B126"/>
    <mergeCell ref="B128:B130"/>
    <mergeCell ref="B131:B144"/>
    <mergeCell ref="B146:B150"/>
    <mergeCell ref="B151:B158"/>
    <mergeCell ref="B159:B167"/>
    <mergeCell ref="B81:B86"/>
    <mergeCell ref="B87:B90"/>
    <mergeCell ref="B91:B96"/>
    <mergeCell ref="B97:B102"/>
    <mergeCell ref="B103:B111"/>
    <mergeCell ref="B112:B115"/>
    <mergeCell ref="B41:B47"/>
    <mergeCell ref="B50:B52"/>
    <mergeCell ref="B53:B56"/>
    <mergeCell ref="B57:B64"/>
    <mergeCell ref="B65:B74"/>
    <mergeCell ref="B75:B80"/>
    <mergeCell ref="A168:A172"/>
    <mergeCell ref="A174:A181"/>
    <mergeCell ref="A182:A185"/>
    <mergeCell ref="A187:A196"/>
    <mergeCell ref="B8:B9"/>
    <mergeCell ref="B10:B20"/>
    <mergeCell ref="B21:B27"/>
    <mergeCell ref="B28:B29"/>
    <mergeCell ref="B30:B32"/>
    <mergeCell ref="B33:B40"/>
    <mergeCell ref="A116:A126"/>
    <mergeCell ref="A128:A130"/>
    <mergeCell ref="A131:A144"/>
    <mergeCell ref="A146:A150"/>
    <mergeCell ref="A151:A158"/>
    <mergeCell ref="A159:A167"/>
    <mergeCell ref="A112:A115"/>
    <mergeCell ref="A41:A47"/>
    <mergeCell ref="A50:A52"/>
    <mergeCell ref="A53:A56"/>
    <mergeCell ref="A57:A64"/>
    <mergeCell ref="A65:A74"/>
    <mergeCell ref="A75:A80"/>
    <mergeCell ref="A81:A86"/>
    <mergeCell ref="A87:A90"/>
    <mergeCell ref="A91:A96"/>
    <mergeCell ref="A97:A102"/>
    <mergeCell ref="A103:A111"/>
    <mergeCell ref="A33:A40"/>
    <mergeCell ref="A8:A9"/>
    <mergeCell ref="A10:A20"/>
    <mergeCell ref="A21:A27"/>
    <mergeCell ref="A28:A29"/>
    <mergeCell ref="A30:A32"/>
  </mergeCells>
  <pageMargins left="0.7" right="0.7" top="0.75" bottom="0.75" header="0.3" footer="0.3"/>
  <pageSetup paperSize="9" scale="68" fitToHeight="0" orientation="landscape" r:id="rId1"/>
  <rowBreaks count="4" manualBreakCount="4">
    <brk id="40" max="16383" man="1"/>
    <brk id="80" max="8" man="1"/>
    <brk id="126" max="8" man="1"/>
    <brk id="1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16" sqref="I16"/>
    </sheetView>
  </sheetViews>
  <sheetFormatPr defaultRowHeight="15" x14ac:dyDescent="0.25"/>
  <cols>
    <col min="1" max="1" width="28" customWidth="1"/>
    <col min="2" max="2" width="15.28515625" customWidth="1"/>
    <col min="3" max="3" width="13.5703125" style="7" customWidth="1"/>
    <col min="4" max="4" width="13.5703125" style="9" customWidth="1"/>
    <col min="5" max="5" width="15.42578125" customWidth="1"/>
    <col min="6" max="6" width="14.5703125" customWidth="1"/>
  </cols>
  <sheetData>
    <row r="1" spans="1:7" ht="15.75" thickBot="1" x14ac:dyDescent="0.3"/>
    <row r="2" spans="1:7" x14ac:dyDescent="0.25">
      <c r="A2" s="191" t="s">
        <v>158</v>
      </c>
      <c r="B2" s="192"/>
      <c r="C2" s="192"/>
      <c r="D2" s="192"/>
      <c r="E2" s="192"/>
      <c r="F2" s="192"/>
      <c r="G2" s="193"/>
    </row>
    <row r="3" spans="1:7" ht="15.75" thickBot="1" x14ac:dyDescent="0.3">
      <c r="A3" s="194"/>
      <c r="B3" s="195"/>
      <c r="C3" s="195"/>
      <c r="D3" s="195"/>
      <c r="E3" s="195"/>
      <c r="F3" s="195"/>
      <c r="G3" s="196"/>
    </row>
    <row r="4" spans="1:7" ht="15.75" thickBot="1" x14ac:dyDescent="0.3">
      <c r="A4" s="14"/>
      <c r="B4" s="30" t="s">
        <v>155</v>
      </c>
      <c r="C4" s="29" t="s">
        <v>160</v>
      </c>
      <c r="D4" s="29" t="s">
        <v>159</v>
      </c>
      <c r="E4" s="29" t="s">
        <v>154</v>
      </c>
      <c r="F4" s="29" t="s">
        <v>156</v>
      </c>
      <c r="G4" s="31" t="s">
        <v>157</v>
      </c>
    </row>
    <row r="5" spans="1:7" x14ac:dyDescent="0.25">
      <c r="A5" s="15" t="s">
        <v>100</v>
      </c>
      <c r="B5" s="16">
        <f>SUM('SIWZ '!F5:F144)</f>
        <v>108919.02999999998</v>
      </c>
      <c r="C5" s="26">
        <v>0.23</v>
      </c>
      <c r="D5" s="16">
        <f>B5*C5</f>
        <v>25051.376899999996</v>
      </c>
      <c r="E5" s="16">
        <f>SUM('SIWZ '!I5:I144)</f>
        <v>133970.40690000006</v>
      </c>
      <c r="F5" s="27">
        <f>B5/G5</f>
        <v>25512.151875014635</v>
      </c>
      <c r="G5" s="28">
        <v>4.2693000000000003</v>
      </c>
    </row>
    <row r="6" spans="1:7" ht="15.75" thickBot="1" x14ac:dyDescent="0.3">
      <c r="A6" s="13" t="s">
        <v>101</v>
      </c>
      <c r="B6" s="17">
        <f>SUM('SIWZ '!F146:F196)</f>
        <v>35322.550000000003</v>
      </c>
      <c r="C6" s="24">
        <v>0.23</v>
      </c>
      <c r="D6" s="17">
        <f>B6*C6</f>
        <v>8124.1865000000007</v>
      </c>
      <c r="E6" s="17">
        <f>SUM('SIWZ '!I146:I196)</f>
        <v>43446.736500000014</v>
      </c>
      <c r="F6" s="18">
        <f>B6/G5</f>
        <v>8273.6162836999047</v>
      </c>
      <c r="G6" s="19"/>
    </row>
    <row r="7" spans="1:7" ht="16.5" thickBot="1" x14ac:dyDescent="0.3">
      <c r="A7" s="20"/>
      <c r="B7" s="21">
        <f>SUM(B5:B6)</f>
        <v>144241.57999999999</v>
      </c>
      <c r="C7" s="25">
        <v>0.23</v>
      </c>
      <c r="D7" s="21">
        <f>SUM(D5:D6)</f>
        <v>33175.563399999999</v>
      </c>
      <c r="E7" s="21">
        <f>SUM(E5:E6)</f>
        <v>177417.14340000006</v>
      </c>
      <c r="F7" s="22">
        <f>B7/G5</f>
        <v>33785.768158714534</v>
      </c>
      <c r="G7" s="23"/>
    </row>
    <row r="11" spans="1:7" x14ac:dyDescent="0.25">
      <c r="B11" s="2"/>
    </row>
  </sheetData>
  <mergeCells count="1">
    <mergeCell ref="A2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view="pageBreakPreview" topLeftCell="A142" zoomScaleNormal="100" zoomScaleSheetLayoutView="100" workbookViewId="0">
      <selection activeCell="G165" sqref="G165"/>
    </sheetView>
  </sheetViews>
  <sheetFormatPr defaultColWidth="9.140625" defaultRowHeight="15" x14ac:dyDescent="0.25"/>
  <cols>
    <col min="1" max="1" width="5" style="12" customWidth="1"/>
    <col min="2" max="2" width="25" style="12" customWidth="1"/>
    <col min="3" max="3" width="58.85546875" style="38" customWidth="1"/>
    <col min="4" max="4" width="5" style="133" bestFit="1" customWidth="1"/>
    <col min="5" max="5" width="14.42578125" style="3" customWidth="1"/>
    <col min="6" max="6" width="17.28515625" style="150" customWidth="1"/>
    <col min="7" max="7" width="12.85546875" style="150" bestFit="1" customWidth="1"/>
    <col min="8" max="8" width="14.140625" style="150" bestFit="1" customWidth="1"/>
    <col min="9" max="10" width="18" style="150" customWidth="1"/>
    <col min="11" max="11" width="14.140625" style="3" bestFit="1" customWidth="1"/>
    <col min="12" max="13" width="15.85546875" style="3" bestFit="1" customWidth="1"/>
    <col min="14" max="14" width="14" style="3" bestFit="1" customWidth="1"/>
    <col min="15" max="16384" width="9.140625" style="3"/>
  </cols>
  <sheetData>
    <row r="1" spans="1:14" ht="34.5" customHeight="1" x14ac:dyDescent="0.25">
      <c r="A1" s="197" t="s">
        <v>226</v>
      </c>
      <c r="B1" s="198"/>
      <c r="C1" s="198"/>
      <c r="D1" s="198"/>
      <c r="E1" s="198"/>
      <c r="F1" s="198"/>
      <c r="G1" s="198"/>
      <c r="H1" s="198"/>
      <c r="I1" s="198"/>
      <c r="J1" s="147"/>
      <c r="N1" s="143"/>
    </row>
    <row r="2" spans="1:14" ht="34.5" customHeight="1" x14ac:dyDescent="0.25">
      <c r="A2" s="199" t="s">
        <v>232</v>
      </c>
      <c r="B2" s="199"/>
      <c r="C2" s="199"/>
      <c r="D2" s="199"/>
      <c r="E2" s="199"/>
      <c r="F2" s="199"/>
      <c r="G2" s="199"/>
      <c r="H2" s="199"/>
      <c r="I2" s="199"/>
      <c r="J2" s="146"/>
      <c r="K2" s="144"/>
      <c r="L2" s="144"/>
      <c r="M2" s="145"/>
    </row>
    <row r="3" spans="1:14" ht="38.25" x14ac:dyDescent="0.25">
      <c r="A3" s="153" t="s">
        <v>92</v>
      </c>
      <c r="B3" s="151" t="s">
        <v>161</v>
      </c>
      <c r="C3" s="151" t="s">
        <v>171</v>
      </c>
      <c r="D3" s="152" t="s">
        <v>104</v>
      </c>
      <c r="E3" s="151" t="s">
        <v>227</v>
      </c>
      <c r="F3" s="208" t="s">
        <v>93</v>
      </c>
      <c r="G3" s="152" t="s">
        <v>94</v>
      </c>
      <c r="H3" s="152" t="s">
        <v>95</v>
      </c>
      <c r="I3" s="208" t="s">
        <v>96</v>
      </c>
      <c r="J3" s="140"/>
    </row>
    <row r="4" spans="1:14" x14ac:dyDescent="0.25">
      <c r="A4" s="156">
        <v>1</v>
      </c>
      <c r="B4" s="156">
        <v>2</v>
      </c>
      <c r="C4" s="6">
        <v>3</v>
      </c>
      <c r="D4" s="154">
        <v>5</v>
      </c>
      <c r="E4" s="155">
        <v>4</v>
      </c>
      <c r="F4" s="209" t="s">
        <v>97</v>
      </c>
      <c r="G4" s="154">
        <v>7</v>
      </c>
      <c r="H4" s="154" t="s">
        <v>98</v>
      </c>
      <c r="I4" s="209" t="s">
        <v>99</v>
      </c>
      <c r="J4" s="133"/>
    </row>
    <row r="5" spans="1:14" x14ac:dyDescent="0.25">
      <c r="A5" s="200" t="s">
        <v>172</v>
      </c>
      <c r="B5" s="201" t="s">
        <v>189</v>
      </c>
      <c r="C5" s="157" t="s">
        <v>233</v>
      </c>
      <c r="D5" s="154">
        <v>1</v>
      </c>
      <c r="E5" s="45"/>
      <c r="F5" s="88"/>
      <c r="G5" s="136"/>
      <c r="H5" s="135"/>
      <c r="I5" s="211"/>
      <c r="J5" s="141"/>
      <c r="L5" s="144"/>
      <c r="M5" s="144"/>
      <c r="N5" s="145"/>
    </row>
    <row r="6" spans="1:14" x14ac:dyDescent="0.25">
      <c r="A6" s="200"/>
      <c r="B6" s="201"/>
      <c r="C6" s="158" t="s">
        <v>235</v>
      </c>
      <c r="D6" s="154">
        <v>1</v>
      </c>
      <c r="E6" s="45"/>
      <c r="F6" s="88"/>
      <c r="G6" s="136"/>
      <c r="H6" s="135"/>
      <c r="I6" s="211"/>
      <c r="J6" s="141"/>
      <c r="L6" s="144"/>
      <c r="M6" s="144"/>
      <c r="N6" s="145"/>
    </row>
    <row r="7" spans="1:14" x14ac:dyDescent="0.25">
      <c r="A7" s="200" t="s">
        <v>173</v>
      </c>
      <c r="B7" s="202" t="s">
        <v>190</v>
      </c>
      <c r="C7" s="158" t="s">
        <v>234</v>
      </c>
      <c r="D7" s="154">
        <v>1</v>
      </c>
      <c r="E7" s="45"/>
      <c r="F7" s="88"/>
      <c r="G7" s="136"/>
      <c r="H7" s="135"/>
      <c r="I7" s="211"/>
      <c r="J7" s="141"/>
      <c r="L7" s="148"/>
      <c r="M7" s="148"/>
      <c r="N7" s="149"/>
    </row>
    <row r="8" spans="1:14" x14ac:dyDescent="0.25">
      <c r="A8" s="200"/>
      <c r="B8" s="203"/>
      <c r="C8" s="158" t="s">
        <v>236</v>
      </c>
      <c r="D8" s="154">
        <v>1</v>
      </c>
      <c r="E8" s="45"/>
      <c r="F8" s="88"/>
      <c r="G8" s="136"/>
      <c r="H8" s="135"/>
      <c r="I8" s="211"/>
      <c r="J8" s="141"/>
    </row>
    <row r="9" spans="1:14" x14ac:dyDescent="0.25">
      <c r="A9" s="200"/>
      <c r="B9" s="203"/>
      <c r="C9" s="158" t="s">
        <v>237</v>
      </c>
      <c r="D9" s="154">
        <v>1</v>
      </c>
      <c r="E9" s="45"/>
      <c r="F9" s="88"/>
      <c r="G9" s="136"/>
      <c r="H9" s="135"/>
      <c r="I9" s="211"/>
      <c r="J9" s="141"/>
    </row>
    <row r="10" spans="1:14" x14ac:dyDescent="0.25">
      <c r="A10" s="200" t="s">
        <v>175</v>
      </c>
      <c r="B10" s="203" t="s">
        <v>174</v>
      </c>
      <c r="C10" s="158" t="s">
        <v>238</v>
      </c>
      <c r="D10" s="154">
        <v>1</v>
      </c>
      <c r="E10" s="45"/>
      <c r="F10" s="88"/>
      <c r="G10" s="136"/>
      <c r="H10" s="135"/>
      <c r="I10" s="211"/>
      <c r="J10" s="141"/>
    </row>
    <row r="11" spans="1:14" x14ac:dyDescent="0.25">
      <c r="A11" s="200"/>
      <c r="B11" s="203"/>
      <c r="C11" s="158" t="s">
        <v>239</v>
      </c>
      <c r="D11" s="154">
        <v>1</v>
      </c>
      <c r="E11" s="45"/>
      <c r="F11" s="88"/>
      <c r="G11" s="136"/>
      <c r="H11" s="135"/>
      <c r="I11" s="211"/>
      <c r="J11" s="141"/>
    </row>
    <row r="12" spans="1:14" x14ac:dyDescent="0.25">
      <c r="A12" s="200"/>
      <c r="B12" s="200"/>
      <c r="C12" s="158" t="s">
        <v>240</v>
      </c>
      <c r="D12" s="154">
        <v>1</v>
      </c>
      <c r="E12" s="45"/>
      <c r="F12" s="88"/>
      <c r="G12" s="136"/>
      <c r="H12" s="135"/>
      <c r="I12" s="211"/>
      <c r="J12" s="141"/>
    </row>
    <row r="13" spans="1:14" x14ac:dyDescent="0.25">
      <c r="A13" s="200" t="s">
        <v>191</v>
      </c>
      <c r="B13" s="203" t="s">
        <v>230</v>
      </c>
      <c r="C13" s="158" t="s">
        <v>241</v>
      </c>
      <c r="D13" s="154">
        <v>1</v>
      </c>
      <c r="E13" s="45"/>
      <c r="F13" s="88"/>
      <c r="G13" s="136"/>
      <c r="H13" s="135"/>
      <c r="I13" s="211"/>
      <c r="J13" s="141"/>
    </row>
    <row r="14" spans="1:14" x14ac:dyDescent="0.25">
      <c r="A14" s="200"/>
      <c r="B14" s="203"/>
      <c r="C14" s="158" t="s">
        <v>242</v>
      </c>
      <c r="D14" s="154">
        <v>1</v>
      </c>
      <c r="E14" s="45"/>
      <c r="F14" s="88"/>
      <c r="G14" s="136"/>
      <c r="H14" s="135"/>
      <c r="I14" s="211"/>
      <c r="J14" s="141"/>
    </row>
    <row r="15" spans="1:14" x14ac:dyDescent="0.25">
      <c r="A15" s="200"/>
      <c r="B15" s="203"/>
      <c r="C15" s="158" t="s">
        <v>243</v>
      </c>
      <c r="D15" s="154">
        <v>2</v>
      </c>
      <c r="E15" s="45"/>
      <c r="F15" s="88"/>
      <c r="G15" s="136"/>
      <c r="H15" s="135"/>
      <c r="I15" s="211"/>
      <c r="J15" s="141"/>
    </row>
    <row r="16" spans="1:14" s="139" customFormat="1" ht="15.75" customHeight="1" x14ac:dyDescent="0.25">
      <c r="A16" s="200" t="s">
        <v>193</v>
      </c>
      <c r="B16" s="203" t="s">
        <v>192</v>
      </c>
      <c r="C16" s="158" t="s">
        <v>244</v>
      </c>
      <c r="D16" s="154">
        <v>1</v>
      </c>
      <c r="E16" s="49"/>
      <c r="F16" s="88"/>
      <c r="G16" s="136"/>
      <c r="H16" s="135"/>
      <c r="I16" s="211"/>
      <c r="J16" s="141"/>
    </row>
    <row r="17" spans="1:10" x14ac:dyDescent="0.25">
      <c r="A17" s="200"/>
      <c r="B17" s="203"/>
      <c r="C17" s="158" t="s">
        <v>245</v>
      </c>
      <c r="D17" s="154">
        <v>1</v>
      </c>
      <c r="E17" s="45"/>
      <c r="F17" s="88"/>
      <c r="G17" s="136"/>
      <c r="H17" s="135"/>
      <c r="I17" s="211"/>
      <c r="J17" s="141"/>
    </row>
    <row r="18" spans="1:10" x14ac:dyDescent="0.25">
      <c r="A18" s="200"/>
      <c r="B18" s="203"/>
      <c r="C18" s="158" t="s">
        <v>246</v>
      </c>
      <c r="D18" s="154">
        <v>1</v>
      </c>
      <c r="E18" s="45"/>
      <c r="F18" s="88"/>
      <c r="G18" s="136"/>
      <c r="H18" s="135"/>
      <c r="I18" s="211"/>
      <c r="J18" s="141"/>
    </row>
    <row r="19" spans="1:10" x14ac:dyDescent="0.25">
      <c r="A19" s="200" t="s">
        <v>176</v>
      </c>
      <c r="B19" s="204" t="s">
        <v>188</v>
      </c>
      <c r="C19" s="158" t="s">
        <v>247</v>
      </c>
      <c r="D19" s="154">
        <v>1</v>
      </c>
      <c r="E19" s="45"/>
      <c r="F19" s="88"/>
      <c r="G19" s="136"/>
      <c r="H19" s="135"/>
      <c r="I19" s="211"/>
      <c r="J19" s="141"/>
    </row>
    <row r="20" spans="1:10" x14ac:dyDescent="0.25">
      <c r="A20" s="200"/>
      <c r="B20" s="203"/>
      <c r="C20" s="158" t="s">
        <v>248</v>
      </c>
      <c r="D20" s="154">
        <v>3</v>
      </c>
      <c r="E20" s="45"/>
      <c r="F20" s="88"/>
      <c r="G20" s="136"/>
      <c r="H20" s="135"/>
      <c r="I20" s="211"/>
      <c r="J20" s="141"/>
    </row>
    <row r="21" spans="1:10" x14ac:dyDescent="0.25">
      <c r="A21" s="200"/>
      <c r="B21" s="203"/>
      <c r="C21" s="158" t="s">
        <v>249</v>
      </c>
      <c r="D21" s="154">
        <v>3</v>
      </c>
      <c r="E21" s="45"/>
      <c r="F21" s="88"/>
      <c r="G21" s="136"/>
      <c r="H21" s="135"/>
      <c r="I21" s="211"/>
      <c r="J21" s="141"/>
    </row>
    <row r="22" spans="1:10" ht="27" customHeight="1" x14ac:dyDescent="0.25">
      <c r="A22" s="156" t="s">
        <v>177</v>
      </c>
      <c r="B22" s="159" t="s">
        <v>194</v>
      </c>
      <c r="C22" s="158" t="s">
        <v>250</v>
      </c>
      <c r="D22" s="154">
        <v>1</v>
      </c>
      <c r="E22" s="45"/>
      <c r="F22" s="88"/>
      <c r="G22" s="136"/>
      <c r="H22" s="135"/>
      <c r="I22" s="211"/>
      <c r="J22" s="141"/>
    </row>
    <row r="23" spans="1:10" x14ac:dyDescent="0.25">
      <c r="A23" s="200" t="s">
        <v>178</v>
      </c>
      <c r="B23" s="203" t="s">
        <v>228</v>
      </c>
      <c r="C23" s="158" t="s">
        <v>251</v>
      </c>
      <c r="D23" s="154">
        <v>1</v>
      </c>
      <c r="E23" s="45"/>
      <c r="F23" s="88"/>
      <c r="G23" s="136"/>
      <c r="H23" s="135"/>
      <c r="I23" s="211"/>
      <c r="J23" s="141"/>
    </row>
    <row r="24" spans="1:10" x14ac:dyDescent="0.25">
      <c r="A24" s="200"/>
      <c r="B24" s="203"/>
      <c r="C24" s="158" t="s">
        <v>252</v>
      </c>
      <c r="D24" s="154">
        <v>1</v>
      </c>
      <c r="E24" s="45"/>
      <c r="F24" s="88"/>
      <c r="G24" s="136"/>
      <c r="H24" s="135"/>
      <c r="I24" s="211"/>
      <c r="J24" s="141"/>
    </row>
    <row r="25" spans="1:10" x14ac:dyDescent="0.25">
      <c r="A25" s="200"/>
      <c r="B25" s="203"/>
      <c r="C25" s="158" t="s">
        <v>253</v>
      </c>
      <c r="D25" s="154">
        <v>1</v>
      </c>
      <c r="E25" s="45"/>
      <c r="F25" s="88"/>
      <c r="G25" s="136"/>
      <c r="H25" s="135"/>
      <c r="I25" s="211"/>
      <c r="J25" s="141"/>
    </row>
    <row r="26" spans="1:10" x14ac:dyDescent="0.25">
      <c r="A26" s="200"/>
      <c r="B26" s="203"/>
      <c r="C26" s="158" t="s">
        <v>254</v>
      </c>
      <c r="D26" s="154">
        <v>1</v>
      </c>
      <c r="E26" s="49"/>
      <c r="F26" s="88"/>
      <c r="G26" s="136"/>
      <c r="H26" s="135"/>
      <c r="I26" s="211"/>
      <c r="J26" s="141"/>
    </row>
    <row r="27" spans="1:10" x14ac:dyDescent="0.25">
      <c r="A27" s="156" t="s">
        <v>179</v>
      </c>
      <c r="B27" s="159" t="s">
        <v>183</v>
      </c>
      <c r="C27" s="158" t="s">
        <v>255</v>
      </c>
      <c r="D27" s="154">
        <v>1</v>
      </c>
      <c r="E27" s="49"/>
      <c r="F27" s="88"/>
      <c r="G27" s="136"/>
      <c r="H27" s="135"/>
      <c r="I27" s="211"/>
      <c r="J27" s="141"/>
    </row>
    <row r="28" spans="1:10" x14ac:dyDescent="0.25">
      <c r="A28" s="200" t="s">
        <v>180</v>
      </c>
      <c r="B28" s="205" t="s">
        <v>184</v>
      </c>
      <c r="C28" s="158" t="s">
        <v>263</v>
      </c>
      <c r="D28" s="154">
        <v>1</v>
      </c>
      <c r="E28" s="45"/>
      <c r="F28" s="88"/>
      <c r="G28" s="136"/>
      <c r="H28" s="135"/>
      <c r="I28" s="211"/>
      <c r="J28" s="141"/>
    </row>
    <row r="29" spans="1:10" x14ac:dyDescent="0.25">
      <c r="A29" s="200"/>
      <c r="B29" s="205"/>
      <c r="C29" s="158" t="s">
        <v>264</v>
      </c>
      <c r="D29" s="154">
        <v>1</v>
      </c>
      <c r="E29" s="45"/>
      <c r="F29" s="88"/>
      <c r="G29" s="136"/>
      <c r="H29" s="135"/>
      <c r="I29" s="211"/>
      <c r="J29" s="141"/>
    </row>
    <row r="30" spans="1:10" x14ac:dyDescent="0.25">
      <c r="A30" s="200" t="s">
        <v>181</v>
      </c>
      <c r="B30" s="200" t="s">
        <v>185</v>
      </c>
      <c r="C30" s="158" t="s">
        <v>265</v>
      </c>
      <c r="D30" s="154">
        <v>1</v>
      </c>
      <c r="E30" s="45"/>
      <c r="F30" s="88"/>
      <c r="G30" s="136"/>
      <c r="H30" s="135"/>
      <c r="I30" s="211"/>
      <c r="J30" s="141"/>
    </row>
    <row r="31" spans="1:10" x14ac:dyDescent="0.25">
      <c r="A31" s="200"/>
      <c r="B31" s="200"/>
      <c r="C31" s="158" t="s">
        <v>266</v>
      </c>
      <c r="D31" s="154">
        <v>1</v>
      </c>
      <c r="E31" s="45"/>
      <c r="F31" s="88"/>
      <c r="G31" s="136"/>
      <c r="H31" s="135"/>
      <c r="I31" s="211"/>
      <c r="J31" s="141"/>
    </row>
    <row r="32" spans="1:10" x14ac:dyDescent="0.25">
      <c r="A32" s="200"/>
      <c r="B32" s="200"/>
      <c r="C32" s="158" t="s">
        <v>267</v>
      </c>
      <c r="D32" s="154">
        <v>1</v>
      </c>
      <c r="E32" s="45"/>
      <c r="F32" s="88"/>
      <c r="G32" s="136"/>
      <c r="H32" s="135"/>
      <c r="I32" s="211"/>
      <c r="J32" s="141"/>
    </row>
    <row r="33" spans="1:10" x14ac:dyDescent="0.25">
      <c r="A33" s="200"/>
      <c r="B33" s="200"/>
      <c r="C33" s="158" t="s">
        <v>268</v>
      </c>
      <c r="D33" s="154">
        <v>1</v>
      </c>
      <c r="E33" s="45"/>
      <c r="F33" s="88"/>
      <c r="G33" s="136"/>
      <c r="H33" s="135"/>
      <c r="I33" s="211"/>
      <c r="J33" s="141"/>
    </row>
    <row r="34" spans="1:10" x14ac:dyDescent="0.25">
      <c r="A34" s="200" t="s">
        <v>182</v>
      </c>
      <c r="B34" s="200" t="s">
        <v>186</v>
      </c>
      <c r="C34" s="158" t="s">
        <v>269</v>
      </c>
      <c r="D34" s="154">
        <v>1</v>
      </c>
      <c r="E34" s="45"/>
      <c r="F34" s="88"/>
      <c r="G34" s="136"/>
      <c r="H34" s="135"/>
      <c r="I34" s="211"/>
      <c r="J34" s="141"/>
    </row>
    <row r="35" spans="1:10" x14ac:dyDescent="0.25">
      <c r="A35" s="200"/>
      <c r="B35" s="200"/>
      <c r="C35" s="158" t="s">
        <v>270</v>
      </c>
      <c r="D35" s="154">
        <v>1</v>
      </c>
      <c r="E35" s="45"/>
      <c r="F35" s="88"/>
      <c r="G35" s="136"/>
      <c r="H35" s="135"/>
      <c r="I35" s="211"/>
      <c r="J35" s="141"/>
    </row>
    <row r="36" spans="1:10" x14ac:dyDescent="0.25">
      <c r="A36" s="200"/>
      <c r="B36" s="200"/>
      <c r="C36" s="158" t="s">
        <v>271</v>
      </c>
      <c r="D36" s="154">
        <v>2</v>
      </c>
      <c r="E36" s="45"/>
      <c r="F36" s="88"/>
      <c r="G36" s="136"/>
      <c r="H36" s="135"/>
      <c r="I36" s="211"/>
      <c r="J36" s="141"/>
    </row>
    <row r="37" spans="1:10" x14ac:dyDescent="0.25">
      <c r="A37" s="200"/>
      <c r="B37" s="200"/>
      <c r="C37" s="158" t="s">
        <v>272</v>
      </c>
      <c r="D37" s="154">
        <v>1</v>
      </c>
      <c r="E37" s="45"/>
      <c r="F37" s="88"/>
      <c r="G37" s="136"/>
      <c r="H37" s="135"/>
      <c r="I37" s="211"/>
      <c r="J37" s="141"/>
    </row>
    <row r="38" spans="1:10" x14ac:dyDescent="0.25">
      <c r="A38" s="200"/>
      <c r="B38" s="200"/>
      <c r="C38" s="158" t="s">
        <v>273</v>
      </c>
      <c r="D38" s="154">
        <v>1</v>
      </c>
      <c r="E38" s="45"/>
      <c r="F38" s="88"/>
      <c r="G38" s="136"/>
      <c r="H38" s="135"/>
      <c r="I38" s="211"/>
      <c r="J38" s="141"/>
    </row>
    <row r="39" spans="1:10" x14ac:dyDescent="0.25">
      <c r="A39" s="200">
        <v>13</v>
      </c>
      <c r="B39" s="200" t="s">
        <v>187</v>
      </c>
      <c r="C39" s="158" t="s">
        <v>274</v>
      </c>
      <c r="D39" s="154">
        <v>1</v>
      </c>
      <c r="E39" s="45"/>
      <c r="F39" s="88"/>
      <c r="G39" s="136"/>
      <c r="H39" s="135"/>
      <c r="I39" s="211"/>
      <c r="J39" s="141"/>
    </row>
    <row r="40" spans="1:10" x14ac:dyDescent="0.25">
      <c r="A40" s="200"/>
      <c r="B40" s="200"/>
      <c r="C40" s="158" t="s">
        <v>275</v>
      </c>
      <c r="D40" s="154">
        <v>1</v>
      </c>
      <c r="E40" s="45"/>
      <c r="F40" s="88"/>
      <c r="G40" s="136"/>
      <c r="H40" s="135"/>
      <c r="I40" s="211"/>
      <c r="J40" s="141"/>
    </row>
    <row r="41" spans="1:10" ht="15.75" thickBot="1" x14ac:dyDescent="0.3">
      <c r="A41" s="200"/>
      <c r="B41" s="200"/>
      <c r="C41" s="158" t="s">
        <v>276</v>
      </c>
      <c r="D41" s="154">
        <v>1</v>
      </c>
      <c r="E41" s="45"/>
      <c r="F41" s="210"/>
      <c r="G41" s="136"/>
      <c r="H41" s="135"/>
      <c r="I41" s="212"/>
      <c r="J41" s="141"/>
    </row>
    <row r="42" spans="1:10" ht="15.75" thickBot="1" x14ac:dyDescent="0.3">
      <c r="A42" s="206" t="s">
        <v>195</v>
      </c>
      <c r="B42" s="206"/>
      <c r="C42" s="206"/>
      <c r="D42" s="206"/>
      <c r="E42" s="206"/>
      <c r="F42" s="110"/>
      <c r="G42" s="138"/>
      <c r="H42" s="137"/>
      <c r="I42" s="110"/>
      <c r="J42" s="142"/>
    </row>
    <row r="43" spans="1:10" x14ac:dyDescent="0.25">
      <c r="E43" s="134"/>
      <c r="F43" s="137"/>
      <c r="G43" s="138"/>
      <c r="H43" s="137"/>
      <c r="I43" s="137"/>
      <c r="J43" s="137"/>
    </row>
    <row r="44" spans="1:10" x14ac:dyDescent="0.25">
      <c r="B44" s="169" t="s">
        <v>225</v>
      </c>
      <c r="C44" s="160"/>
      <c r="E44" s="134"/>
      <c r="F44" s="137"/>
      <c r="G44" s="138"/>
      <c r="H44" s="137"/>
      <c r="I44" s="137"/>
      <c r="J44" s="137"/>
    </row>
    <row r="45" spans="1:10" x14ac:dyDescent="0.25">
      <c r="E45" s="134"/>
      <c r="F45" s="137"/>
      <c r="G45" s="138"/>
      <c r="H45" s="137"/>
      <c r="I45" s="137"/>
      <c r="J45" s="137"/>
    </row>
    <row r="46" spans="1:10" x14ac:dyDescent="0.25">
      <c r="A46" s="207" t="s">
        <v>231</v>
      </c>
      <c r="B46" s="207"/>
      <c r="C46" s="207"/>
      <c r="D46" s="207"/>
      <c r="E46" s="207"/>
      <c r="F46" s="207"/>
      <c r="G46" s="207"/>
      <c r="H46" s="207"/>
      <c r="I46" s="207"/>
      <c r="J46" s="146"/>
    </row>
    <row r="47" spans="1:10" ht="38.25" x14ac:dyDescent="0.25">
      <c r="A47" s="153" t="s">
        <v>92</v>
      </c>
      <c r="B47" s="151" t="s">
        <v>161</v>
      </c>
      <c r="C47" s="151" t="s">
        <v>171</v>
      </c>
      <c r="D47" s="151" t="s">
        <v>104</v>
      </c>
      <c r="E47" s="151" t="s">
        <v>227</v>
      </c>
      <c r="F47" s="208" t="s">
        <v>93</v>
      </c>
      <c r="G47" s="152" t="s">
        <v>94</v>
      </c>
      <c r="H47" s="152" t="s">
        <v>95</v>
      </c>
      <c r="I47" s="208" t="s">
        <v>96</v>
      </c>
      <c r="J47" s="140"/>
    </row>
    <row r="48" spans="1:10" x14ac:dyDescent="0.25">
      <c r="A48" s="156">
        <v>1</v>
      </c>
      <c r="B48" s="156">
        <v>2</v>
      </c>
      <c r="C48" s="158" t="s">
        <v>120</v>
      </c>
      <c r="D48" s="155">
        <v>5</v>
      </c>
      <c r="E48" s="155">
        <v>4</v>
      </c>
      <c r="F48" s="209" t="s">
        <v>97</v>
      </c>
      <c r="G48" s="154">
        <v>7</v>
      </c>
      <c r="H48" s="154" t="s">
        <v>98</v>
      </c>
      <c r="I48" s="209" t="s">
        <v>99</v>
      </c>
      <c r="J48" s="133"/>
    </row>
    <row r="49" spans="1:10" x14ac:dyDescent="0.25">
      <c r="A49" s="200" t="s">
        <v>172</v>
      </c>
      <c r="B49" s="201" t="s">
        <v>196</v>
      </c>
      <c r="C49" s="158" t="s">
        <v>256</v>
      </c>
      <c r="D49" s="155">
        <v>1</v>
      </c>
      <c r="E49" s="161"/>
      <c r="F49" s="213"/>
      <c r="G49" s="163"/>
      <c r="H49" s="162"/>
      <c r="I49" s="214"/>
      <c r="J49" s="141"/>
    </row>
    <row r="50" spans="1:10" x14ac:dyDescent="0.25">
      <c r="A50" s="200"/>
      <c r="B50" s="201"/>
      <c r="C50" s="158" t="s">
        <v>257</v>
      </c>
      <c r="D50" s="155">
        <v>1</v>
      </c>
      <c r="E50" s="161"/>
      <c r="F50" s="213"/>
      <c r="G50" s="163"/>
      <c r="H50" s="162"/>
      <c r="I50" s="214"/>
      <c r="J50" s="141"/>
    </row>
    <row r="51" spans="1:10" x14ac:dyDescent="0.25">
      <c r="A51" s="200"/>
      <c r="B51" s="201"/>
      <c r="C51" s="158" t="s">
        <v>258</v>
      </c>
      <c r="D51" s="155">
        <v>1</v>
      </c>
      <c r="E51" s="161"/>
      <c r="F51" s="213"/>
      <c r="G51" s="163"/>
      <c r="H51" s="162"/>
      <c r="I51" s="214"/>
      <c r="J51" s="141"/>
    </row>
    <row r="52" spans="1:10" x14ac:dyDescent="0.25">
      <c r="A52" s="200"/>
      <c r="B52" s="201"/>
      <c r="C52" s="158" t="s">
        <v>259</v>
      </c>
      <c r="D52" s="155">
        <v>1</v>
      </c>
      <c r="E52" s="161"/>
      <c r="F52" s="213"/>
      <c r="G52" s="163"/>
      <c r="H52" s="162"/>
      <c r="I52" s="214"/>
      <c r="J52" s="141"/>
    </row>
    <row r="53" spans="1:10" x14ac:dyDescent="0.25">
      <c r="A53" s="200"/>
      <c r="B53" s="201"/>
      <c r="C53" s="158" t="s">
        <v>260</v>
      </c>
      <c r="D53" s="155">
        <v>1</v>
      </c>
      <c r="E53" s="161"/>
      <c r="F53" s="213"/>
      <c r="G53" s="163"/>
      <c r="H53" s="162"/>
      <c r="I53" s="214"/>
      <c r="J53" s="141"/>
    </row>
    <row r="54" spans="1:10" x14ac:dyDescent="0.25">
      <c r="A54" s="200"/>
      <c r="B54" s="201"/>
      <c r="C54" s="158" t="s">
        <v>261</v>
      </c>
      <c r="D54" s="155">
        <v>1</v>
      </c>
      <c r="E54" s="161"/>
      <c r="F54" s="213"/>
      <c r="G54" s="163"/>
      <c r="H54" s="162"/>
      <c r="I54" s="214"/>
      <c r="J54" s="141"/>
    </row>
    <row r="55" spans="1:10" x14ac:dyDescent="0.25">
      <c r="A55" s="200" t="s">
        <v>173</v>
      </c>
      <c r="B55" s="202" t="s">
        <v>197</v>
      </c>
      <c r="C55" s="158" t="s">
        <v>262</v>
      </c>
      <c r="D55" s="155">
        <v>1</v>
      </c>
      <c r="E55" s="161"/>
      <c r="F55" s="213"/>
      <c r="G55" s="163"/>
      <c r="H55" s="162"/>
      <c r="I55" s="214"/>
      <c r="J55" s="141"/>
    </row>
    <row r="56" spans="1:10" x14ac:dyDescent="0.25">
      <c r="A56" s="200"/>
      <c r="B56" s="203"/>
      <c r="C56" s="158" t="s">
        <v>277</v>
      </c>
      <c r="D56" s="155">
        <v>1</v>
      </c>
      <c r="E56" s="161"/>
      <c r="F56" s="213"/>
      <c r="G56" s="163"/>
      <c r="H56" s="162"/>
      <c r="I56" s="214"/>
      <c r="J56" s="141"/>
    </row>
    <row r="57" spans="1:10" x14ac:dyDescent="0.25">
      <c r="A57" s="200"/>
      <c r="B57" s="203"/>
      <c r="C57" s="158" t="s">
        <v>278</v>
      </c>
      <c r="D57" s="155">
        <v>1</v>
      </c>
      <c r="E57" s="161"/>
      <c r="F57" s="213"/>
      <c r="G57" s="163"/>
      <c r="H57" s="162"/>
      <c r="I57" s="214"/>
      <c r="J57" s="141"/>
    </row>
    <row r="58" spans="1:10" x14ac:dyDescent="0.25">
      <c r="A58" s="200"/>
      <c r="B58" s="203"/>
      <c r="C58" s="158" t="s">
        <v>279</v>
      </c>
      <c r="D58" s="155">
        <v>1</v>
      </c>
      <c r="E58" s="161"/>
      <c r="F58" s="213"/>
      <c r="G58" s="163"/>
      <c r="H58" s="162"/>
      <c r="I58" s="214"/>
      <c r="J58" s="141"/>
    </row>
    <row r="59" spans="1:10" x14ac:dyDescent="0.25">
      <c r="A59" s="200"/>
      <c r="B59" s="203"/>
      <c r="C59" s="158" t="s">
        <v>280</v>
      </c>
      <c r="D59" s="155">
        <v>1</v>
      </c>
      <c r="E59" s="161"/>
      <c r="F59" s="213"/>
      <c r="G59" s="163"/>
      <c r="H59" s="162"/>
      <c r="I59" s="214"/>
      <c r="J59" s="141"/>
    </row>
    <row r="60" spans="1:10" x14ac:dyDescent="0.25">
      <c r="A60" s="200"/>
      <c r="B60" s="203"/>
      <c r="C60" s="158" t="s">
        <v>281</v>
      </c>
      <c r="D60" s="155">
        <v>1</v>
      </c>
      <c r="E60" s="161"/>
      <c r="F60" s="213"/>
      <c r="G60" s="163"/>
      <c r="H60" s="162"/>
      <c r="I60" s="214"/>
      <c r="J60" s="141"/>
    </row>
    <row r="61" spans="1:10" x14ac:dyDescent="0.25">
      <c r="A61" s="200" t="s">
        <v>175</v>
      </c>
      <c r="B61" s="200" t="s">
        <v>198</v>
      </c>
      <c r="C61" s="158" t="s">
        <v>282</v>
      </c>
      <c r="D61" s="155">
        <v>1</v>
      </c>
      <c r="E61" s="161"/>
      <c r="F61" s="88"/>
      <c r="G61" s="136"/>
      <c r="H61" s="135"/>
      <c r="I61" s="211"/>
      <c r="J61" s="141"/>
    </row>
    <row r="62" spans="1:10" x14ac:dyDescent="0.25">
      <c r="A62" s="200"/>
      <c r="B62" s="200"/>
      <c r="C62" s="158" t="s">
        <v>283</v>
      </c>
      <c r="D62" s="155">
        <v>1</v>
      </c>
      <c r="E62" s="161"/>
      <c r="F62" s="88"/>
      <c r="G62" s="136"/>
      <c r="H62" s="135"/>
      <c r="I62" s="211"/>
      <c r="J62" s="141"/>
    </row>
    <row r="63" spans="1:10" x14ac:dyDescent="0.25">
      <c r="A63" s="200" t="s">
        <v>191</v>
      </c>
      <c r="B63" s="203" t="s">
        <v>174</v>
      </c>
      <c r="C63" s="158" t="s">
        <v>285</v>
      </c>
      <c r="D63" s="155">
        <v>1</v>
      </c>
      <c r="E63" s="161"/>
      <c r="F63" s="88"/>
      <c r="G63" s="136"/>
      <c r="H63" s="135"/>
      <c r="I63" s="211"/>
      <c r="J63" s="141"/>
    </row>
    <row r="64" spans="1:10" x14ac:dyDescent="0.25">
      <c r="A64" s="200"/>
      <c r="B64" s="203"/>
      <c r="C64" s="158" t="s">
        <v>286</v>
      </c>
      <c r="D64" s="155">
        <v>1</v>
      </c>
      <c r="E64" s="161"/>
      <c r="F64" s="88"/>
      <c r="G64" s="136"/>
      <c r="H64" s="135"/>
      <c r="I64" s="211"/>
      <c r="J64" s="141"/>
    </row>
    <row r="65" spans="1:10" x14ac:dyDescent="0.25">
      <c r="A65" s="200"/>
      <c r="B65" s="200"/>
      <c r="C65" s="158" t="s">
        <v>287</v>
      </c>
      <c r="D65" s="155">
        <v>1</v>
      </c>
      <c r="E65" s="161"/>
      <c r="F65" s="88"/>
      <c r="G65" s="136"/>
      <c r="H65" s="135"/>
      <c r="I65" s="211"/>
      <c r="J65" s="141"/>
    </row>
    <row r="66" spans="1:10" x14ac:dyDescent="0.25">
      <c r="A66" s="200" t="s">
        <v>193</v>
      </c>
      <c r="B66" s="203" t="s">
        <v>229</v>
      </c>
      <c r="C66" s="158" t="s">
        <v>288</v>
      </c>
      <c r="D66" s="155">
        <v>1</v>
      </c>
      <c r="E66" s="161"/>
      <c r="F66" s="88"/>
      <c r="G66" s="136"/>
      <c r="H66" s="135"/>
      <c r="I66" s="211"/>
      <c r="J66" s="141"/>
    </row>
    <row r="67" spans="1:10" x14ac:dyDescent="0.25">
      <c r="A67" s="200"/>
      <c r="B67" s="203"/>
      <c r="C67" s="158" t="s">
        <v>289</v>
      </c>
      <c r="D67" s="155">
        <v>2</v>
      </c>
      <c r="E67" s="161"/>
      <c r="F67" s="88"/>
      <c r="G67" s="136"/>
      <c r="H67" s="135"/>
      <c r="I67" s="211"/>
      <c r="J67" s="141"/>
    </row>
    <row r="68" spans="1:10" x14ac:dyDescent="0.25">
      <c r="A68" s="200"/>
      <c r="B68" s="203"/>
      <c r="C68" s="158" t="s">
        <v>290</v>
      </c>
      <c r="D68" s="155">
        <v>2</v>
      </c>
      <c r="E68" s="161"/>
      <c r="F68" s="88"/>
      <c r="G68" s="136"/>
      <c r="H68" s="135"/>
      <c r="I68" s="211"/>
      <c r="J68" s="141"/>
    </row>
    <row r="69" spans="1:10" x14ac:dyDescent="0.25">
      <c r="A69" s="200"/>
      <c r="B69" s="203"/>
      <c r="C69" s="158" t="s">
        <v>291</v>
      </c>
      <c r="D69" s="155">
        <v>1</v>
      </c>
      <c r="E69" s="161"/>
      <c r="F69" s="88"/>
      <c r="G69" s="136"/>
      <c r="H69" s="135"/>
      <c r="I69" s="211"/>
      <c r="J69" s="141"/>
    </row>
    <row r="70" spans="1:10" x14ac:dyDescent="0.25">
      <c r="A70" s="200"/>
      <c r="B70" s="203"/>
      <c r="C70" s="158" t="s">
        <v>292</v>
      </c>
      <c r="D70" s="155">
        <v>1</v>
      </c>
      <c r="E70" s="161"/>
      <c r="F70" s="88"/>
      <c r="G70" s="136"/>
      <c r="H70" s="135"/>
      <c r="I70" s="211"/>
      <c r="J70" s="141"/>
    </row>
    <row r="71" spans="1:10" x14ac:dyDescent="0.25">
      <c r="A71" s="200" t="s">
        <v>176</v>
      </c>
      <c r="B71" s="200" t="s">
        <v>199</v>
      </c>
      <c r="C71" s="158" t="s">
        <v>293</v>
      </c>
      <c r="D71" s="156">
        <v>1</v>
      </c>
      <c r="E71" s="161"/>
      <c r="F71" s="88"/>
      <c r="G71" s="136"/>
      <c r="H71" s="135"/>
      <c r="I71" s="211"/>
      <c r="J71" s="141"/>
    </row>
    <row r="72" spans="1:10" x14ac:dyDescent="0.25">
      <c r="A72" s="200"/>
      <c r="B72" s="200"/>
      <c r="C72" s="158" t="s">
        <v>294</v>
      </c>
      <c r="D72" s="155">
        <v>1</v>
      </c>
      <c r="E72" s="161"/>
      <c r="F72" s="88"/>
      <c r="G72" s="136"/>
      <c r="H72" s="135"/>
      <c r="I72" s="211"/>
      <c r="J72" s="141"/>
    </row>
    <row r="73" spans="1:10" x14ac:dyDescent="0.25">
      <c r="A73" s="200"/>
      <c r="B73" s="200"/>
      <c r="C73" s="158" t="s">
        <v>295</v>
      </c>
      <c r="D73" s="155">
        <v>4</v>
      </c>
      <c r="E73" s="161"/>
      <c r="F73" s="88"/>
      <c r="G73" s="136"/>
      <c r="H73" s="135"/>
      <c r="I73" s="211"/>
      <c r="J73" s="141"/>
    </row>
    <row r="74" spans="1:10" x14ac:dyDescent="0.25">
      <c r="A74" s="200"/>
      <c r="B74" s="200"/>
      <c r="C74" s="158" t="s">
        <v>296</v>
      </c>
      <c r="D74" s="155">
        <v>1</v>
      </c>
      <c r="E74" s="161"/>
      <c r="F74" s="88"/>
      <c r="G74" s="136"/>
      <c r="H74" s="135"/>
      <c r="I74" s="211"/>
      <c r="J74" s="141"/>
    </row>
    <row r="75" spans="1:10" x14ac:dyDescent="0.25">
      <c r="A75" s="200"/>
      <c r="B75" s="200"/>
      <c r="C75" s="158" t="s">
        <v>297</v>
      </c>
      <c r="D75" s="155">
        <v>2</v>
      </c>
      <c r="E75" s="161"/>
      <c r="F75" s="88"/>
      <c r="G75" s="136"/>
      <c r="H75" s="135"/>
      <c r="I75" s="211"/>
      <c r="J75" s="141"/>
    </row>
    <row r="76" spans="1:10" x14ac:dyDescent="0.25">
      <c r="A76" s="200"/>
      <c r="B76" s="200"/>
      <c r="C76" s="158" t="s">
        <v>298</v>
      </c>
      <c r="D76" s="155">
        <v>1</v>
      </c>
      <c r="E76" s="161"/>
      <c r="F76" s="88"/>
      <c r="G76" s="136"/>
      <c r="H76" s="135"/>
      <c r="I76" s="211"/>
      <c r="J76" s="141"/>
    </row>
    <row r="77" spans="1:10" x14ac:dyDescent="0.25">
      <c r="A77" s="200"/>
      <c r="B77" s="200"/>
      <c r="C77" s="158" t="s">
        <v>374</v>
      </c>
      <c r="D77" s="155">
        <v>2</v>
      </c>
      <c r="E77" s="161"/>
      <c r="F77" s="88"/>
      <c r="G77" s="136"/>
      <c r="H77" s="135"/>
      <c r="I77" s="211"/>
      <c r="J77" s="141"/>
    </row>
    <row r="78" spans="1:10" x14ac:dyDescent="0.25">
      <c r="A78" s="200"/>
      <c r="B78" s="200"/>
      <c r="C78" s="164" t="s">
        <v>299</v>
      </c>
      <c r="D78" s="156">
        <v>4</v>
      </c>
      <c r="E78" s="161"/>
      <c r="F78" s="88"/>
      <c r="G78" s="136"/>
      <c r="H78" s="135"/>
      <c r="I78" s="211"/>
      <c r="J78" s="141"/>
    </row>
    <row r="79" spans="1:10" x14ac:dyDescent="0.25">
      <c r="A79" s="200" t="s">
        <v>177</v>
      </c>
      <c r="B79" s="200" t="s">
        <v>200</v>
      </c>
      <c r="C79" s="158" t="s">
        <v>300</v>
      </c>
      <c r="D79" s="155">
        <v>40</v>
      </c>
      <c r="E79" s="161"/>
      <c r="F79" s="88"/>
      <c r="G79" s="136"/>
      <c r="H79" s="135"/>
      <c r="I79" s="211"/>
      <c r="J79" s="141"/>
    </row>
    <row r="80" spans="1:10" x14ac:dyDescent="0.25">
      <c r="A80" s="200"/>
      <c r="B80" s="200"/>
      <c r="C80" s="158" t="s">
        <v>301</v>
      </c>
      <c r="D80" s="155">
        <v>3</v>
      </c>
      <c r="E80" s="161"/>
      <c r="F80" s="88"/>
      <c r="G80" s="136"/>
      <c r="H80" s="135"/>
      <c r="I80" s="211"/>
      <c r="J80" s="141"/>
    </row>
    <row r="81" spans="1:10" x14ac:dyDescent="0.25">
      <c r="A81" s="200" t="s">
        <v>178</v>
      </c>
      <c r="B81" s="203" t="s">
        <v>201</v>
      </c>
      <c r="C81" s="158" t="s">
        <v>302</v>
      </c>
      <c r="D81" s="155">
        <v>2</v>
      </c>
      <c r="E81" s="165"/>
      <c r="F81" s="88"/>
      <c r="G81" s="136"/>
      <c r="H81" s="135"/>
      <c r="I81" s="211"/>
      <c r="J81" s="141"/>
    </row>
    <row r="82" spans="1:10" x14ac:dyDescent="0.25">
      <c r="A82" s="200"/>
      <c r="B82" s="203"/>
      <c r="C82" s="158" t="s">
        <v>303</v>
      </c>
      <c r="D82" s="155">
        <v>1</v>
      </c>
      <c r="E82" s="165"/>
      <c r="F82" s="88"/>
      <c r="G82" s="136"/>
      <c r="H82" s="135"/>
      <c r="I82" s="211"/>
      <c r="J82" s="141"/>
    </row>
    <row r="83" spans="1:10" x14ac:dyDescent="0.25">
      <c r="A83" s="200" t="s">
        <v>179</v>
      </c>
      <c r="B83" s="203" t="s">
        <v>188</v>
      </c>
      <c r="C83" s="158" t="s">
        <v>304</v>
      </c>
      <c r="D83" s="155">
        <v>4</v>
      </c>
      <c r="E83" s="165"/>
      <c r="F83" s="88"/>
      <c r="G83" s="136"/>
      <c r="H83" s="135"/>
      <c r="I83" s="211"/>
      <c r="J83" s="141"/>
    </row>
    <row r="84" spans="1:10" x14ac:dyDescent="0.25">
      <c r="A84" s="200"/>
      <c r="B84" s="203"/>
      <c r="C84" s="158" t="s">
        <v>305</v>
      </c>
      <c r="D84" s="155">
        <v>3</v>
      </c>
      <c r="E84" s="161"/>
      <c r="F84" s="88"/>
      <c r="G84" s="136"/>
      <c r="H84" s="135"/>
      <c r="I84" s="211"/>
      <c r="J84" s="141"/>
    </row>
    <row r="85" spans="1:10" x14ac:dyDescent="0.25">
      <c r="A85" s="200" t="s">
        <v>180</v>
      </c>
      <c r="B85" s="203" t="s">
        <v>202</v>
      </c>
      <c r="C85" s="158" t="s">
        <v>306</v>
      </c>
      <c r="D85" s="155">
        <v>1</v>
      </c>
      <c r="E85" s="45"/>
      <c r="F85" s="88"/>
      <c r="G85" s="136"/>
      <c r="H85" s="135"/>
      <c r="I85" s="211"/>
      <c r="J85" s="141"/>
    </row>
    <row r="86" spans="1:10" x14ac:dyDescent="0.25">
      <c r="A86" s="200"/>
      <c r="B86" s="200"/>
      <c r="C86" s="158" t="s">
        <v>307</v>
      </c>
      <c r="D86" s="155">
        <v>1</v>
      </c>
      <c r="E86" s="45"/>
      <c r="F86" s="88"/>
      <c r="G86" s="136"/>
      <c r="H86" s="135"/>
      <c r="I86" s="211"/>
      <c r="J86" s="141"/>
    </row>
    <row r="87" spans="1:10" x14ac:dyDescent="0.25">
      <c r="A87" s="200"/>
      <c r="B87" s="200"/>
      <c r="C87" s="158" t="s">
        <v>308</v>
      </c>
      <c r="D87" s="155">
        <v>1</v>
      </c>
      <c r="E87" s="45"/>
      <c r="F87" s="88"/>
      <c r="G87" s="136"/>
      <c r="H87" s="135"/>
      <c r="I87" s="211"/>
      <c r="J87" s="141"/>
    </row>
    <row r="88" spans="1:10" x14ac:dyDescent="0.25">
      <c r="A88" s="200"/>
      <c r="B88" s="200"/>
      <c r="C88" s="158" t="s">
        <v>309</v>
      </c>
      <c r="D88" s="155">
        <v>2</v>
      </c>
      <c r="E88" s="45"/>
      <c r="F88" s="88"/>
      <c r="G88" s="136"/>
      <c r="H88" s="135"/>
      <c r="I88" s="211"/>
      <c r="J88" s="141"/>
    </row>
    <row r="89" spans="1:10" x14ac:dyDescent="0.25">
      <c r="A89" s="200"/>
      <c r="B89" s="200"/>
      <c r="C89" s="158" t="s">
        <v>310</v>
      </c>
      <c r="D89" s="155">
        <v>1</v>
      </c>
      <c r="E89" s="45"/>
      <c r="F89" s="88"/>
      <c r="G89" s="136"/>
      <c r="H89" s="135"/>
      <c r="I89" s="211"/>
      <c r="J89" s="141"/>
    </row>
    <row r="90" spans="1:10" x14ac:dyDescent="0.25">
      <c r="A90" s="200"/>
      <c r="B90" s="200"/>
      <c r="C90" s="158" t="s">
        <v>311</v>
      </c>
      <c r="D90" s="155">
        <v>1</v>
      </c>
      <c r="E90" s="45"/>
      <c r="F90" s="88"/>
      <c r="G90" s="136"/>
      <c r="H90" s="135"/>
      <c r="I90" s="211"/>
      <c r="J90" s="141"/>
    </row>
    <row r="91" spans="1:10" x14ac:dyDescent="0.25">
      <c r="A91" s="200" t="s">
        <v>181</v>
      </c>
      <c r="B91" s="203" t="s">
        <v>203</v>
      </c>
      <c r="C91" s="158" t="s">
        <v>312</v>
      </c>
      <c r="D91" s="155">
        <v>1</v>
      </c>
      <c r="E91" s="45"/>
      <c r="F91" s="88"/>
      <c r="G91" s="136"/>
      <c r="H91" s="135"/>
      <c r="I91" s="211"/>
      <c r="J91" s="141"/>
    </row>
    <row r="92" spans="1:10" x14ac:dyDescent="0.25">
      <c r="A92" s="200"/>
      <c r="B92" s="200"/>
      <c r="C92" s="158" t="s">
        <v>313</v>
      </c>
      <c r="D92" s="155">
        <v>1</v>
      </c>
      <c r="E92" s="45"/>
      <c r="F92" s="88"/>
      <c r="G92" s="136"/>
      <c r="H92" s="135"/>
      <c r="I92" s="211"/>
      <c r="J92" s="141"/>
    </row>
    <row r="93" spans="1:10" x14ac:dyDescent="0.25">
      <c r="A93" s="200" t="s">
        <v>182</v>
      </c>
      <c r="B93" s="203" t="s">
        <v>205</v>
      </c>
      <c r="C93" s="158" t="s">
        <v>314</v>
      </c>
      <c r="D93" s="155">
        <v>1</v>
      </c>
      <c r="E93" s="45"/>
      <c r="F93" s="88"/>
      <c r="G93" s="136"/>
      <c r="H93" s="135"/>
      <c r="I93" s="211"/>
      <c r="J93" s="141"/>
    </row>
    <row r="94" spans="1:10" x14ac:dyDescent="0.25">
      <c r="A94" s="200"/>
      <c r="B94" s="200"/>
      <c r="C94" s="158" t="s">
        <v>315</v>
      </c>
      <c r="D94" s="155">
        <v>1</v>
      </c>
      <c r="E94" s="45"/>
      <c r="F94" s="88"/>
      <c r="G94" s="136"/>
      <c r="H94" s="135"/>
      <c r="I94" s="211"/>
      <c r="J94" s="141"/>
    </row>
    <row r="95" spans="1:10" x14ac:dyDescent="0.25">
      <c r="A95" s="156" t="s">
        <v>204</v>
      </c>
      <c r="B95" s="156" t="s">
        <v>207</v>
      </c>
      <c r="C95" s="158" t="s">
        <v>316</v>
      </c>
      <c r="D95" s="155">
        <v>2</v>
      </c>
      <c r="E95" s="45"/>
      <c r="F95" s="88"/>
      <c r="G95" s="136"/>
      <c r="H95" s="135"/>
      <c r="I95" s="211"/>
      <c r="J95" s="141"/>
    </row>
    <row r="96" spans="1:10" x14ac:dyDescent="0.25">
      <c r="A96" s="156" t="s">
        <v>206</v>
      </c>
      <c r="B96" s="156" t="s">
        <v>209</v>
      </c>
      <c r="C96" s="158" t="s">
        <v>317</v>
      </c>
      <c r="D96" s="155">
        <v>1</v>
      </c>
      <c r="E96" s="45"/>
      <c r="F96" s="88"/>
      <c r="G96" s="136"/>
      <c r="H96" s="135"/>
      <c r="I96" s="211"/>
      <c r="J96" s="141"/>
    </row>
    <row r="97" spans="1:10" x14ac:dyDescent="0.25">
      <c r="A97" s="200" t="s">
        <v>208</v>
      </c>
      <c r="B97" s="203" t="s">
        <v>183</v>
      </c>
      <c r="C97" s="158" t="s">
        <v>318</v>
      </c>
      <c r="D97" s="155">
        <v>1</v>
      </c>
      <c r="E97" s="45"/>
      <c r="F97" s="88"/>
      <c r="G97" s="136"/>
      <c r="H97" s="135"/>
      <c r="I97" s="211"/>
      <c r="J97" s="141"/>
    </row>
    <row r="98" spans="1:10" x14ac:dyDescent="0.25">
      <c r="A98" s="200"/>
      <c r="B98" s="200"/>
      <c r="C98" s="158" t="s">
        <v>319</v>
      </c>
      <c r="D98" s="155">
        <v>3</v>
      </c>
      <c r="E98" s="45"/>
      <c r="F98" s="88"/>
      <c r="G98" s="136"/>
      <c r="H98" s="135"/>
      <c r="I98" s="211"/>
      <c r="J98" s="141"/>
    </row>
    <row r="99" spans="1:10" x14ac:dyDescent="0.25">
      <c r="A99" s="200"/>
      <c r="B99" s="200"/>
      <c r="C99" s="158" t="s">
        <v>320</v>
      </c>
      <c r="D99" s="155">
        <v>3</v>
      </c>
      <c r="E99" s="45"/>
      <c r="F99" s="88"/>
      <c r="G99" s="136"/>
      <c r="H99" s="135"/>
      <c r="I99" s="211"/>
      <c r="J99" s="141"/>
    </row>
    <row r="100" spans="1:10" x14ac:dyDescent="0.25">
      <c r="A100" s="200"/>
      <c r="B100" s="200"/>
      <c r="C100" s="158" t="s">
        <v>321</v>
      </c>
      <c r="D100" s="155">
        <v>4</v>
      </c>
      <c r="E100" s="45"/>
      <c r="F100" s="88"/>
      <c r="G100" s="136"/>
      <c r="H100" s="135"/>
      <c r="I100" s="211"/>
      <c r="J100" s="141"/>
    </row>
    <row r="101" spans="1:10" x14ac:dyDescent="0.25">
      <c r="A101" s="200"/>
      <c r="B101" s="200"/>
      <c r="C101" s="158" t="s">
        <v>375</v>
      </c>
      <c r="D101" s="155">
        <v>2</v>
      </c>
      <c r="E101" s="45"/>
      <c r="F101" s="88"/>
      <c r="G101" s="136"/>
      <c r="H101" s="135"/>
      <c r="I101" s="211"/>
      <c r="J101" s="141"/>
    </row>
    <row r="102" spans="1:10" x14ac:dyDescent="0.25">
      <c r="A102" s="156" t="s">
        <v>210</v>
      </c>
      <c r="B102" s="156" t="s">
        <v>212</v>
      </c>
      <c r="C102" s="158" t="s">
        <v>376</v>
      </c>
      <c r="D102" s="166">
        <v>2</v>
      </c>
      <c r="E102" s="45"/>
      <c r="F102" s="88"/>
      <c r="G102" s="136"/>
      <c r="H102" s="135"/>
      <c r="I102" s="211"/>
      <c r="J102" s="141"/>
    </row>
    <row r="103" spans="1:10" x14ac:dyDescent="0.25">
      <c r="A103" s="200" t="s">
        <v>211</v>
      </c>
      <c r="B103" s="200" t="s">
        <v>184</v>
      </c>
      <c r="C103" s="158" t="s">
        <v>377</v>
      </c>
      <c r="D103" s="155">
        <v>1</v>
      </c>
      <c r="E103" s="45"/>
      <c r="F103" s="88"/>
      <c r="G103" s="136"/>
      <c r="H103" s="135"/>
      <c r="I103" s="211"/>
      <c r="J103" s="141"/>
    </row>
    <row r="104" spans="1:10" x14ac:dyDescent="0.25">
      <c r="A104" s="200"/>
      <c r="B104" s="200"/>
      <c r="C104" s="158" t="s">
        <v>322</v>
      </c>
      <c r="D104" s="155">
        <v>1</v>
      </c>
      <c r="E104" s="45"/>
      <c r="F104" s="88"/>
      <c r="G104" s="136"/>
      <c r="H104" s="135"/>
      <c r="I104" s="211"/>
      <c r="J104" s="141"/>
    </row>
    <row r="105" spans="1:10" x14ac:dyDescent="0.25">
      <c r="A105" s="200"/>
      <c r="B105" s="200"/>
      <c r="C105" s="158" t="s">
        <v>378</v>
      </c>
      <c r="D105" s="155">
        <v>1</v>
      </c>
      <c r="E105" s="45"/>
      <c r="F105" s="88"/>
      <c r="G105" s="136"/>
      <c r="H105" s="135"/>
      <c r="I105" s="211"/>
      <c r="J105" s="141"/>
    </row>
    <row r="106" spans="1:10" x14ac:dyDescent="0.25">
      <c r="A106" s="200"/>
      <c r="B106" s="200"/>
      <c r="C106" s="158" t="s">
        <v>323</v>
      </c>
      <c r="D106" s="155">
        <v>1</v>
      </c>
      <c r="E106" s="45"/>
      <c r="F106" s="88"/>
      <c r="G106" s="136"/>
      <c r="H106" s="135"/>
      <c r="I106" s="211"/>
      <c r="J106" s="141"/>
    </row>
    <row r="107" spans="1:10" x14ac:dyDescent="0.25">
      <c r="A107" s="200"/>
      <c r="B107" s="200"/>
      <c r="C107" s="158" t="s">
        <v>324</v>
      </c>
      <c r="D107" s="155">
        <v>2</v>
      </c>
      <c r="E107" s="45"/>
      <c r="F107" s="88"/>
      <c r="G107" s="136"/>
      <c r="H107" s="135"/>
      <c r="I107" s="211"/>
      <c r="J107" s="141"/>
    </row>
    <row r="108" spans="1:10" x14ac:dyDescent="0.25">
      <c r="A108" s="200"/>
      <c r="B108" s="200"/>
      <c r="C108" s="158" t="s">
        <v>325</v>
      </c>
      <c r="D108" s="155">
        <v>1</v>
      </c>
      <c r="E108" s="45"/>
      <c r="F108" s="88"/>
      <c r="G108" s="136"/>
      <c r="H108" s="135"/>
      <c r="I108" s="211"/>
      <c r="J108" s="141"/>
    </row>
    <row r="109" spans="1:10" x14ac:dyDescent="0.25">
      <c r="A109" s="156" t="s">
        <v>213</v>
      </c>
      <c r="B109" s="159" t="s">
        <v>185</v>
      </c>
      <c r="C109" s="158" t="s">
        <v>326</v>
      </c>
      <c r="D109" s="155">
        <v>1</v>
      </c>
      <c r="E109" s="45"/>
      <c r="F109" s="88"/>
      <c r="G109" s="136"/>
      <c r="H109" s="135"/>
      <c r="I109" s="211"/>
      <c r="J109" s="141"/>
    </row>
    <row r="110" spans="1:10" x14ac:dyDescent="0.25">
      <c r="A110" s="156" t="s">
        <v>214</v>
      </c>
      <c r="B110" s="156" t="s">
        <v>186</v>
      </c>
      <c r="C110" s="158" t="s">
        <v>327</v>
      </c>
      <c r="D110" s="155">
        <v>1</v>
      </c>
      <c r="E110" s="45"/>
      <c r="F110" s="88"/>
      <c r="G110" s="136"/>
      <c r="H110" s="135"/>
      <c r="I110" s="211"/>
      <c r="J110" s="141"/>
    </row>
    <row r="111" spans="1:10" x14ac:dyDescent="0.25">
      <c r="A111" s="200" t="s">
        <v>284</v>
      </c>
      <c r="B111" s="200" t="s">
        <v>187</v>
      </c>
      <c r="C111" s="158" t="s">
        <v>379</v>
      </c>
      <c r="D111" s="155">
        <v>1</v>
      </c>
      <c r="E111" s="45"/>
      <c r="F111" s="88"/>
      <c r="G111" s="136"/>
      <c r="H111" s="135"/>
      <c r="I111" s="211"/>
      <c r="J111" s="141"/>
    </row>
    <row r="112" spans="1:10" x14ac:dyDescent="0.25">
      <c r="A112" s="200"/>
      <c r="B112" s="200"/>
      <c r="C112" s="158" t="s">
        <v>328</v>
      </c>
      <c r="D112" s="155">
        <v>1</v>
      </c>
      <c r="E112" s="45"/>
      <c r="F112" s="88"/>
      <c r="G112" s="136"/>
      <c r="H112" s="135"/>
      <c r="I112" s="211"/>
      <c r="J112" s="141"/>
    </row>
    <row r="113" spans="1:10" x14ac:dyDescent="0.25">
      <c r="A113" s="200"/>
      <c r="B113" s="200"/>
      <c r="C113" s="158" t="s">
        <v>329</v>
      </c>
      <c r="D113" s="155">
        <v>1</v>
      </c>
      <c r="E113" s="45"/>
      <c r="F113" s="88"/>
      <c r="G113" s="136"/>
      <c r="H113" s="135"/>
      <c r="I113" s="211"/>
      <c r="J113" s="141"/>
    </row>
    <row r="114" spans="1:10" x14ac:dyDescent="0.25">
      <c r="A114" s="200"/>
      <c r="B114" s="200"/>
      <c r="C114" s="158" t="s">
        <v>330</v>
      </c>
      <c r="D114" s="155">
        <v>1</v>
      </c>
      <c r="E114" s="45"/>
      <c r="F114" s="88"/>
      <c r="G114" s="136"/>
      <c r="H114" s="135"/>
      <c r="I114" s="211"/>
      <c r="J114" s="141"/>
    </row>
    <row r="115" spans="1:10" x14ac:dyDescent="0.25">
      <c r="A115" s="200"/>
      <c r="B115" s="200"/>
      <c r="C115" s="158" t="s">
        <v>331</v>
      </c>
      <c r="D115" s="155">
        <v>1</v>
      </c>
      <c r="E115" s="45"/>
      <c r="F115" s="88"/>
      <c r="G115" s="136"/>
      <c r="H115" s="135"/>
      <c r="I115" s="211"/>
      <c r="J115" s="141"/>
    </row>
    <row r="116" spans="1:10" x14ac:dyDescent="0.25">
      <c r="A116" s="200" t="s">
        <v>215</v>
      </c>
      <c r="B116" s="200" t="s">
        <v>218</v>
      </c>
      <c r="C116" s="158" t="s">
        <v>380</v>
      </c>
      <c r="D116" s="155">
        <v>1</v>
      </c>
      <c r="E116" s="45"/>
      <c r="F116" s="88"/>
      <c r="G116" s="136"/>
      <c r="H116" s="135"/>
      <c r="I116" s="211"/>
      <c r="J116" s="141"/>
    </row>
    <row r="117" spans="1:10" x14ac:dyDescent="0.25">
      <c r="A117" s="200"/>
      <c r="B117" s="200"/>
      <c r="C117" s="158" t="s">
        <v>332</v>
      </c>
      <c r="D117" s="155">
        <v>1</v>
      </c>
      <c r="E117" s="45"/>
      <c r="F117" s="88"/>
      <c r="G117" s="136"/>
      <c r="H117" s="135"/>
      <c r="I117" s="211"/>
      <c r="J117" s="141"/>
    </row>
    <row r="118" spans="1:10" x14ac:dyDescent="0.25">
      <c r="A118" s="200"/>
      <c r="B118" s="200"/>
      <c r="C118" s="158" t="s">
        <v>333</v>
      </c>
      <c r="D118" s="155">
        <v>1</v>
      </c>
      <c r="E118" s="45"/>
      <c r="F118" s="88"/>
      <c r="G118" s="136"/>
      <c r="H118" s="135"/>
      <c r="I118" s="211"/>
      <c r="J118" s="141"/>
    </row>
    <row r="119" spans="1:10" x14ac:dyDescent="0.25">
      <c r="A119" s="200"/>
      <c r="B119" s="200"/>
      <c r="C119" s="158" t="s">
        <v>334</v>
      </c>
      <c r="D119" s="155">
        <v>1</v>
      </c>
      <c r="E119" s="45"/>
      <c r="F119" s="88"/>
      <c r="G119" s="136"/>
      <c r="H119" s="135"/>
      <c r="I119" s="211"/>
      <c r="J119" s="141"/>
    </row>
    <row r="120" spans="1:10" x14ac:dyDescent="0.25">
      <c r="A120" s="200"/>
      <c r="B120" s="200"/>
      <c r="C120" s="158" t="s">
        <v>335</v>
      </c>
      <c r="D120" s="155">
        <v>1</v>
      </c>
      <c r="E120" s="45"/>
      <c r="F120" s="88"/>
      <c r="G120" s="136"/>
      <c r="H120" s="135"/>
      <c r="I120" s="211"/>
      <c r="J120" s="141"/>
    </row>
    <row r="121" spans="1:10" x14ac:dyDescent="0.25">
      <c r="A121" s="200"/>
      <c r="B121" s="200"/>
      <c r="C121" s="158" t="s">
        <v>336</v>
      </c>
      <c r="D121" s="155">
        <v>4</v>
      </c>
      <c r="E121" s="45"/>
      <c r="F121" s="88"/>
      <c r="G121" s="136"/>
      <c r="H121" s="135"/>
      <c r="I121" s="211"/>
      <c r="J121" s="141"/>
    </row>
    <row r="122" spans="1:10" x14ac:dyDescent="0.25">
      <c r="A122" s="200"/>
      <c r="B122" s="200"/>
      <c r="C122" s="158" t="s">
        <v>337</v>
      </c>
      <c r="D122" s="155">
        <v>1</v>
      </c>
      <c r="E122" s="45"/>
      <c r="F122" s="88"/>
      <c r="G122" s="136"/>
      <c r="H122" s="135"/>
      <c r="I122" s="211"/>
      <c r="J122" s="141"/>
    </row>
    <row r="123" spans="1:10" x14ac:dyDescent="0.25">
      <c r="A123" s="200"/>
      <c r="B123" s="200"/>
      <c r="C123" s="167" t="s">
        <v>338</v>
      </c>
      <c r="D123" s="168">
        <v>1</v>
      </c>
      <c r="E123" s="45"/>
      <c r="F123" s="88"/>
      <c r="G123" s="136"/>
      <c r="H123" s="135"/>
      <c r="I123" s="211"/>
      <c r="J123" s="141"/>
    </row>
    <row r="124" spans="1:10" x14ac:dyDescent="0.25">
      <c r="A124" s="200"/>
      <c r="B124" s="200"/>
      <c r="C124" s="158" t="s">
        <v>339</v>
      </c>
      <c r="D124" s="155">
        <v>1</v>
      </c>
      <c r="E124" s="45"/>
      <c r="F124" s="88"/>
      <c r="G124" s="136"/>
      <c r="H124" s="135"/>
      <c r="I124" s="211"/>
      <c r="J124" s="141"/>
    </row>
    <row r="125" spans="1:10" x14ac:dyDescent="0.25">
      <c r="A125" s="200"/>
      <c r="B125" s="200"/>
      <c r="C125" s="158" t="s">
        <v>381</v>
      </c>
      <c r="D125" s="155">
        <v>1</v>
      </c>
      <c r="E125" s="45"/>
      <c r="F125" s="88"/>
      <c r="G125" s="136"/>
      <c r="H125" s="135"/>
      <c r="I125" s="211"/>
      <c r="J125" s="141"/>
    </row>
    <row r="126" spans="1:10" x14ac:dyDescent="0.25">
      <c r="A126" s="200" t="s">
        <v>216</v>
      </c>
      <c r="B126" s="200" t="s">
        <v>220</v>
      </c>
      <c r="C126" s="158" t="s">
        <v>382</v>
      </c>
      <c r="D126" s="155">
        <v>1</v>
      </c>
      <c r="E126" s="45"/>
      <c r="F126" s="88"/>
      <c r="G126" s="136"/>
      <c r="H126" s="135"/>
      <c r="I126" s="211"/>
      <c r="J126" s="141"/>
    </row>
    <row r="127" spans="1:10" x14ac:dyDescent="0.25">
      <c r="A127" s="200"/>
      <c r="B127" s="200"/>
      <c r="C127" s="158" t="s">
        <v>340</v>
      </c>
      <c r="D127" s="155">
        <v>1</v>
      </c>
      <c r="E127" s="45"/>
      <c r="F127" s="88"/>
      <c r="G127" s="136"/>
      <c r="H127" s="135"/>
      <c r="I127" s="211"/>
      <c r="J127" s="141"/>
    </row>
    <row r="128" spans="1:10" x14ac:dyDescent="0.25">
      <c r="A128" s="200"/>
      <c r="B128" s="200"/>
      <c r="C128" s="158" t="s">
        <v>341</v>
      </c>
      <c r="D128" s="155">
        <v>1</v>
      </c>
      <c r="E128" s="45"/>
      <c r="F128" s="88"/>
      <c r="G128" s="136"/>
      <c r="H128" s="135"/>
      <c r="I128" s="211"/>
      <c r="J128" s="141"/>
    </row>
    <row r="129" spans="1:10" x14ac:dyDescent="0.25">
      <c r="A129" s="200"/>
      <c r="B129" s="200"/>
      <c r="C129" s="158" t="s">
        <v>342</v>
      </c>
      <c r="D129" s="155">
        <v>1</v>
      </c>
      <c r="E129" s="45"/>
      <c r="F129" s="88"/>
      <c r="G129" s="136"/>
      <c r="H129" s="135"/>
      <c r="I129" s="211"/>
      <c r="J129" s="141"/>
    </row>
    <row r="130" spans="1:10" x14ac:dyDescent="0.25">
      <c r="A130" s="200"/>
      <c r="B130" s="200"/>
      <c r="C130" s="158" t="s">
        <v>343</v>
      </c>
      <c r="D130" s="155">
        <v>1</v>
      </c>
      <c r="E130" s="45"/>
      <c r="F130" s="88"/>
      <c r="G130" s="136"/>
      <c r="H130" s="135"/>
      <c r="I130" s="211"/>
      <c r="J130" s="141"/>
    </row>
    <row r="131" spans="1:10" x14ac:dyDescent="0.25">
      <c r="A131" s="200"/>
      <c r="B131" s="200"/>
      <c r="C131" s="158" t="s">
        <v>344</v>
      </c>
      <c r="D131" s="155">
        <v>1</v>
      </c>
      <c r="E131" s="45"/>
      <c r="F131" s="88"/>
      <c r="G131" s="136"/>
      <c r="H131" s="135"/>
      <c r="I131" s="211"/>
      <c r="J131" s="141"/>
    </row>
    <row r="132" spans="1:10" x14ac:dyDescent="0.25">
      <c r="A132" s="200"/>
      <c r="B132" s="200"/>
      <c r="C132" s="158" t="s">
        <v>345</v>
      </c>
      <c r="D132" s="155">
        <v>2</v>
      </c>
      <c r="E132" s="45"/>
      <c r="F132" s="88"/>
      <c r="G132" s="136"/>
      <c r="H132" s="135"/>
      <c r="I132" s="211"/>
      <c r="J132" s="141"/>
    </row>
    <row r="133" spans="1:10" x14ac:dyDescent="0.25">
      <c r="A133" s="200"/>
      <c r="B133" s="200"/>
      <c r="C133" s="158" t="s">
        <v>346</v>
      </c>
      <c r="D133" s="155">
        <v>1</v>
      </c>
      <c r="E133" s="45"/>
      <c r="F133" s="88"/>
      <c r="G133" s="136"/>
      <c r="H133" s="135"/>
      <c r="I133" s="211"/>
      <c r="J133" s="141"/>
    </row>
    <row r="134" spans="1:10" x14ac:dyDescent="0.25">
      <c r="A134" s="200"/>
      <c r="B134" s="200"/>
      <c r="C134" s="158" t="s">
        <v>347</v>
      </c>
      <c r="D134" s="155">
        <v>1</v>
      </c>
      <c r="E134" s="45"/>
      <c r="F134" s="88"/>
      <c r="G134" s="136"/>
      <c r="H134" s="135"/>
      <c r="I134" s="211"/>
      <c r="J134" s="141"/>
    </row>
    <row r="135" spans="1:10" x14ac:dyDescent="0.25">
      <c r="A135" s="200"/>
      <c r="B135" s="200"/>
      <c r="C135" s="158" t="s">
        <v>348</v>
      </c>
      <c r="D135" s="155">
        <v>2</v>
      </c>
      <c r="E135" s="45"/>
      <c r="F135" s="88"/>
      <c r="G135" s="136"/>
      <c r="H135" s="135"/>
      <c r="I135" s="211"/>
      <c r="J135" s="141"/>
    </row>
    <row r="136" spans="1:10" x14ac:dyDescent="0.25">
      <c r="A136" s="200" t="s">
        <v>217</v>
      </c>
      <c r="B136" s="200" t="s">
        <v>222</v>
      </c>
      <c r="C136" s="158" t="s">
        <v>349</v>
      </c>
      <c r="D136" s="155">
        <v>1</v>
      </c>
      <c r="E136" s="45"/>
      <c r="F136" s="88"/>
      <c r="G136" s="136"/>
      <c r="H136" s="135"/>
      <c r="I136" s="211"/>
      <c r="J136" s="141"/>
    </row>
    <row r="137" spans="1:10" x14ac:dyDescent="0.25">
      <c r="A137" s="200"/>
      <c r="B137" s="200"/>
      <c r="C137" s="158" t="s">
        <v>350</v>
      </c>
      <c r="D137" s="155">
        <v>1</v>
      </c>
      <c r="E137" s="45"/>
      <c r="F137" s="88"/>
      <c r="G137" s="136"/>
      <c r="H137" s="135"/>
      <c r="I137" s="211"/>
      <c r="J137" s="141"/>
    </row>
    <row r="138" spans="1:10" x14ac:dyDescent="0.25">
      <c r="A138" s="200"/>
      <c r="B138" s="200"/>
      <c r="C138" s="158" t="s">
        <v>351</v>
      </c>
      <c r="D138" s="155">
        <v>1</v>
      </c>
      <c r="E138" s="49"/>
      <c r="F138" s="88"/>
      <c r="G138" s="136"/>
      <c r="H138" s="135"/>
      <c r="I138" s="211"/>
      <c r="J138" s="141"/>
    </row>
    <row r="139" spans="1:10" x14ac:dyDescent="0.25">
      <c r="A139" s="200"/>
      <c r="B139" s="200"/>
      <c r="C139" s="164" t="s">
        <v>352</v>
      </c>
      <c r="D139" s="156">
        <v>1</v>
      </c>
      <c r="E139" s="45"/>
      <c r="F139" s="88"/>
      <c r="G139" s="136"/>
      <c r="H139" s="135"/>
      <c r="I139" s="211"/>
      <c r="J139" s="141"/>
    </row>
    <row r="140" spans="1:10" x14ac:dyDescent="0.25">
      <c r="A140" s="200"/>
      <c r="B140" s="200"/>
      <c r="C140" s="158" t="s">
        <v>353</v>
      </c>
      <c r="D140" s="155">
        <v>1</v>
      </c>
      <c r="E140" s="45"/>
      <c r="F140" s="88"/>
      <c r="G140" s="136"/>
      <c r="H140" s="135"/>
      <c r="I140" s="211"/>
      <c r="J140" s="141"/>
    </row>
    <row r="141" spans="1:10" x14ac:dyDescent="0.25">
      <c r="A141" s="200"/>
      <c r="B141" s="200"/>
      <c r="C141" s="158" t="s">
        <v>354</v>
      </c>
      <c r="D141" s="155">
        <v>1</v>
      </c>
      <c r="E141" s="45"/>
      <c r="F141" s="88"/>
      <c r="G141" s="136"/>
      <c r="H141" s="135"/>
      <c r="I141" s="211"/>
      <c r="J141" s="141"/>
    </row>
    <row r="142" spans="1:10" x14ac:dyDescent="0.25">
      <c r="A142" s="200"/>
      <c r="B142" s="200"/>
      <c r="C142" s="158" t="s">
        <v>355</v>
      </c>
      <c r="D142" s="155">
        <v>1</v>
      </c>
      <c r="E142" s="45"/>
      <c r="F142" s="88"/>
      <c r="G142" s="136"/>
      <c r="H142" s="135"/>
      <c r="I142" s="211"/>
      <c r="J142" s="141"/>
    </row>
    <row r="143" spans="1:10" x14ac:dyDescent="0.25">
      <c r="A143" s="200"/>
      <c r="B143" s="200"/>
      <c r="C143" s="158" t="s">
        <v>356</v>
      </c>
      <c r="D143" s="155">
        <v>1</v>
      </c>
      <c r="E143" s="45"/>
      <c r="F143" s="88"/>
      <c r="G143" s="136"/>
      <c r="H143" s="135"/>
      <c r="I143" s="211"/>
      <c r="J143" s="141"/>
    </row>
    <row r="144" spans="1:10" x14ac:dyDescent="0.25">
      <c r="A144" s="200"/>
      <c r="B144" s="200"/>
      <c r="C144" s="158" t="s">
        <v>357</v>
      </c>
      <c r="D144" s="155">
        <v>2</v>
      </c>
      <c r="E144" s="45"/>
      <c r="F144" s="88"/>
      <c r="G144" s="136"/>
      <c r="H144" s="135"/>
      <c r="I144" s="211"/>
      <c r="J144" s="141"/>
    </row>
    <row r="145" spans="1:10" x14ac:dyDescent="0.25">
      <c r="A145" s="200"/>
      <c r="B145" s="200"/>
      <c r="C145" s="158" t="s">
        <v>358</v>
      </c>
      <c r="D145" s="155">
        <v>6</v>
      </c>
      <c r="E145" s="45"/>
      <c r="F145" s="88"/>
      <c r="G145" s="136"/>
      <c r="H145" s="135"/>
      <c r="I145" s="211"/>
      <c r="J145" s="141"/>
    </row>
    <row r="146" spans="1:10" x14ac:dyDescent="0.25">
      <c r="A146" s="200"/>
      <c r="B146" s="200"/>
      <c r="C146" s="158" t="s">
        <v>359</v>
      </c>
      <c r="D146" s="155">
        <v>2</v>
      </c>
      <c r="E146" s="45"/>
      <c r="F146" s="88"/>
      <c r="G146" s="136"/>
      <c r="H146" s="135"/>
      <c r="I146" s="211"/>
      <c r="J146" s="141"/>
    </row>
    <row r="147" spans="1:10" x14ac:dyDescent="0.25">
      <c r="A147" s="200" t="s">
        <v>219</v>
      </c>
      <c r="B147" s="200" t="s">
        <v>223</v>
      </c>
      <c r="C147" s="158" t="s">
        <v>360</v>
      </c>
      <c r="D147" s="155">
        <v>1</v>
      </c>
      <c r="E147" s="45"/>
      <c r="F147" s="88"/>
      <c r="G147" s="136"/>
      <c r="H147" s="135"/>
      <c r="I147" s="211"/>
      <c r="J147" s="141"/>
    </row>
    <row r="148" spans="1:10" x14ac:dyDescent="0.25">
      <c r="A148" s="200"/>
      <c r="B148" s="200"/>
      <c r="C148" s="158" t="s">
        <v>361</v>
      </c>
      <c r="D148" s="155">
        <v>1</v>
      </c>
      <c r="E148" s="45"/>
      <c r="F148" s="88"/>
      <c r="G148" s="136"/>
      <c r="H148" s="135"/>
      <c r="I148" s="211"/>
      <c r="J148" s="141"/>
    </row>
    <row r="149" spans="1:10" x14ac:dyDescent="0.25">
      <c r="A149" s="200"/>
      <c r="B149" s="200"/>
      <c r="C149" s="158" t="s">
        <v>362</v>
      </c>
      <c r="D149" s="155">
        <v>1</v>
      </c>
      <c r="E149" s="45"/>
      <c r="F149" s="88"/>
      <c r="G149" s="136"/>
      <c r="H149" s="135"/>
      <c r="I149" s="211"/>
      <c r="J149" s="141"/>
    </row>
    <row r="150" spans="1:10" x14ac:dyDescent="0.25">
      <c r="A150" s="200"/>
      <c r="B150" s="200"/>
      <c r="C150" s="164" t="s">
        <v>363</v>
      </c>
      <c r="D150" s="156">
        <v>1</v>
      </c>
      <c r="E150" s="45"/>
      <c r="F150" s="88"/>
      <c r="G150" s="136"/>
      <c r="H150" s="135"/>
      <c r="I150" s="211"/>
      <c r="J150" s="141"/>
    </row>
    <row r="151" spans="1:10" x14ac:dyDescent="0.25">
      <c r="A151" s="200"/>
      <c r="B151" s="200"/>
      <c r="C151" s="158" t="s">
        <v>364</v>
      </c>
      <c r="D151" s="155">
        <v>1</v>
      </c>
      <c r="E151" s="46"/>
      <c r="F151" s="88"/>
      <c r="G151" s="136"/>
      <c r="H151" s="135"/>
      <c r="I151" s="211"/>
      <c r="J151" s="141"/>
    </row>
    <row r="152" spans="1:10" x14ac:dyDescent="0.25">
      <c r="A152" s="200"/>
      <c r="B152" s="200"/>
      <c r="C152" s="158" t="s">
        <v>365</v>
      </c>
      <c r="D152" s="155">
        <v>1</v>
      </c>
      <c r="E152" s="46"/>
      <c r="F152" s="88"/>
      <c r="G152" s="136"/>
      <c r="H152" s="135"/>
      <c r="I152" s="211"/>
      <c r="J152" s="141"/>
    </row>
    <row r="153" spans="1:10" x14ac:dyDescent="0.25">
      <c r="A153" s="200"/>
      <c r="B153" s="200"/>
      <c r="C153" s="158" t="s">
        <v>366</v>
      </c>
      <c r="D153" s="155">
        <v>1</v>
      </c>
      <c r="E153" s="45"/>
      <c r="F153" s="88"/>
      <c r="G153" s="136"/>
      <c r="H153" s="135"/>
      <c r="I153" s="211"/>
      <c r="J153" s="141"/>
    </row>
    <row r="154" spans="1:10" x14ac:dyDescent="0.25">
      <c r="A154" s="200"/>
      <c r="B154" s="200"/>
      <c r="C154" s="158" t="s">
        <v>367</v>
      </c>
      <c r="D154" s="155">
        <v>1</v>
      </c>
      <c r="E154" s="45"/>
      <c r="F154" s="88"/>
      <c r="G154" s="136"/>
      <c r="H154" s="135"/>
      <c r="I154" s="211"/>
      <c r="J154" s="141"/>
    </row>
    <row r="155" spans="1:10" x14ac:dyDescent="0.25">
      <c r="A155" s="200"/>
      <c r="B155" s="200"/>
      <c r="C155" s="158" t="s">
        <v>368</v>
      </c>
      <c r="D155" s="155">
        <v>2</v>
      </c>
      <c r="E155" s="45"/>
      <c r="F155" s="88"/>
      <c r="G155" s="136"/>
      <c r="H155" s="135"/>
      <c r="I155" s="211"/>
      <c r="J155" s="141"/>
    </row>
    <row r="156" spans="1:10" x14ac:dyDescent="0.25">
      <c r="A156" s="200"/>
      <c r="B156" s="200"/>
      <c r="C156" s="158" t="s">
        <v>369</v>
      </c>
      <c r="D156" s="155">
        <v>6</v>
      </c>
      <c r="E156" s="45"/>
      <c r="F156" s="88"/>
      <c r="G156" s="136"/>
      <c r="H156" s="135"/>
      <c r="I156" s="211"/>
      <c r="J156" s="141"/>
    </row>
    <row r="157" spans="1:10" x14ac:dyDescent="0.25">
      <c r="A157" s="200"/>
      <c r="B157" s="200"/>
      <c r="C157" s="158" t="s">
        <v>370</v>
      </c>
      <c r="D157" s="155">
        <v>2</v>
      </c>
      <c r="E157" s="45"/>
      <c r="F157" s="88"/>
      <c r="G157" s="136"/>
      <c r="H157" s="135"/>
      <c r="I157" s="211"/>
      <c r="J157" s="141"/>
    </row>
    <row r="158" spans="1:10" x14ac:dyDescent="0.25">
      <c r="A158" s="200"/>
      <c r="B158" s="200"/>
      <c r="C158" s="158" t="s">
        <v>371</v>
      </c>
      <c r="D158" s="155">
        <v>2</v>
      </c>
      <c r="E158" s="45"/>
      <c r="F158" s="88"/>
      <c r="G158" s="136"/>
      <c r="H158" s="135"/>
      <c r="I158" s="211"/>
      <c r="J158" s="141"/>
    </row>
    <row r="159" spans="1:10" x14ac:dyDescent="0.25">
      <c r="A159" s="200" t="s">
        <v>221</v>
      </c>
      <c r="B159" s="200" t="s">
        <v>224</v>
      </c>
      <c r="C159" s="158" t="s">
        <v>372</v>
      </c>
      <c r="D159" s="155">
        <v>10</v>
      </c>
      <c r="E159" s="45"/>
      <c r="F159" s="88"/>
      <c r="G159" s="136"/>
      <c r="H159" s="135"/>
      <c r="I159" s="211"/>
      <c r="J159" s="141"/>
    </row>
    <row r="160" spans="1:10" ht="15.75" thickBot="1" x14ac:dyDescent="0.3">
      <c r="A160" s="200"/>
      <c r="B160" s="200"/>
      <c r="C160" s="158" t="s">
        <v>373</v>
      </c>
      <c r="D160" s="155">
        <v>2</v>
      </c>
      <c r="E160" s="45"/>
      <c r="F160" s="210"/>
      <c r="G160" s="136"/>
      <c r="H160" s="135"/>
      <c r="I160" s="212"/>
      <c r="J160" s="141"/>
    </row>
    <row r="161" spans="1:10" ht="15.75" thickBot="1" x14ac:dyDescent="0.3">
      <c r="A161" s="206" t="s">
        <v>195</v>
      </c>
      <c r="B161" s="206"/>
      <c r="C161" s="206"/>
      <c r="D161" s="206"/>
      <c r="E161" s="206"/>
      <c r="F161" s="110"/>
      <c r="H161" s="137"/>
      <c r="I161" s="110"/>
      <c r="J161" s="142"/>
    </row>
    <row r="164" spans="1:10" x14ac:dyDescent="0.25">
      <c r="B164" s="169" t="s">
        <v>225</v>
      </c>
      <c r="C164" s="160"/>
    </row>
  </sheetData>
  <mergeCells count="67">
    <mergeCell ref="A161:E161"/>
    <mergeCell ref="A136:A146"/>
    <mergeCell ref="B136:B146"/>
    <mergeCell ref="A147:A158"/>
    <mergeCell ref="B147:B158"/>
    <mergeCell ref="A159:A160"/>
    <mergeCell ref="B159:B160"/>
    <mergeCell ref="A111:A115"/>
    <mergeCell ref="B111:B115"/>
    <mergeCell ref="A116:A125"/>
    <mergeCell ref="B116:B125"/>
    <mergeCell ref="A126:A135"/>
    <mergeCell ref="B126:B135"/>
    <mergeCell ref="A93:A94"/>
    <mergeCell ref="B93:B94"/>
    <mergeCell ref="A97:A101"/>
    <mergeCell ref="B97:B101"/>
    <mergeCell ref="A103:A108"/>
    <mergeCell ref="B103:B108"/>
    <mergeCell ref="A83:A84"/>
    <mergeCell ref="B83:B84"/>
    <mergeCell ref="A85:A90"/>
    <mergeCell ref="B85:B90"/>
    <mergeCell ref="A91:A92"/>
    <mergeCell ref="B91:B92"/>
    <mergeCell ref="A71:A78"/>
    <mergeCell ref="B71:B78"/>
    <mergeCell ref="A79:A80"/>
    <mergeCell ref="B79:B80"/>
    <mergeCell ref="A81:A82"/>
    <mergeCell ref="B81:B82"/>
    <mergeCell ref="A61:A62"/>
    <mergeCell ref="B61:B62"/>
    <mergeCell ref="A63:A65"/>
    <mergeCell ref="B63:B65"/>
    <mergeCell ref="A66:A70"/>
    <mergeCell ref="B66:B70"/>
    <mergeCell ref="A42:E42"/>
    <mergeCell ref="A46:I46"/>
    <mergeCell ref="A49:A54"/>
    <mergeCell ref="B49:B54"/>
    <mergeCell ref="A55:A60"/>
    <mergeCell ref="B55:B60"/>
    <mergeCell ref="A30:A33"/>
    <mergeCell ref="B30:B33"/>
    <mergeCell ref="A34:A38"/>
    <mergeCell ref="B34:B38"/>
    <mergeCell ref="A39:A41"/>
    <mergeCell ref="B39:B41"/>
    <mergeCell ref="A19:A21"/>
    <mergeCell ref="B19:B21"/>
    <mergeCell ref="A23:A26"/>
    <mergeCell ref="B23:B26"/>
    <mergeCell ref="A28:A29"/>
    <mergeCell ref="B28:B29"/>
    <mergeCell ref="A10:A12"/>
    <mergeCell ref="B10:B12"/>
    <mergeCell ref="A13:A15"/>
    <mergeCell ref="B13:B15"/>
    <mergeCell ref="A16:A18"/>
    <mergeCell ref="B16:B18"/>
    <mergeCell ref="A1:I1"/>
    <mergeCell ref="A2:I2"/>
    <mergeCell ref="A5:A6"/>
    <mergeCell ref="B5:B6"/>
    <mergeCell ref="A7:A9"/>
    <mergeCell ref="B7:B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Header>&amp;C
„Wykonanie, dostawa i montaż zabudów meblowych medycznych i niemedycznych oraz dostawa wyposażenia do Głównej Izby Przyjęć i na Oddział Chorób Wewnętrznych w lokalizacji Szpital Morski im. PCK w Gdyni ”.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SIWZ </vt:lpstr>
      <vt:lpstr>szacunek</vt:lpstr>
      <vt:lpstr>GIP</vt:lpstr>
      <vt:lpstr>GIP!Obszar_wydruku</vt:lpstr>
      <vt:lpstr>'SIWZ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Pszemo</dc:creator>
  <cp:lastModifiedBy>Agnieszka Korolczuk</cp:lastModifiedBy>
  <cp:lastPrinted>2022-03-29T07:49:50Z</cp:lastPrinted>
  <dcterms:created xsi:type="dcterms:W3CDTF">2013-02-07T10:26:32Z</dcterms:created>
  <dcterms:modified xsi:type="dcterms:W3CDTF">2022-04-29T12:07:21Z</dcterms:modified>
</cp:coreProperties>
</file>