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 activeTab="9"/>
  </bookViews>
  <sheets>
    <sheet name="Wołomin" sheetId="1" r:id="rId1"/>
    <sheet name="Kobyłka" sheetId="11" r:id="rId2"/>
    <sheet name="Żyrardów" sheetId="2" r:id="rId3"/>
    <sheet name="Piaseczno" sheetId="3" r:id="rId4"/>
    <sheet name="Siedlce" sheetId="4" r:id="rId5"/>
    <sheet name="Szydłowiec" sheetId="5" r:id="rId6"/>
    <sheet name="Radom" sheetId="6" r:id="rId7"/>
    <sheet name="Ożarów" sheetId="7" r:id="rId8"/>
    <sheet name="Glinojeck" sheetId="8" r:id="rId9"/>
    <sheet name="Zbiorcza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21" i="5"/>
  <c r="F35" i="6"/>
  <c r="F20" i="6"/>
  <c r="F33" i="6" l="1"/>
  <c r="F35" i="7"/>
  <c r="F36" i="7" s="1"/>
  <c r="F35" i="3"/>
  <c r="F36" i="3" s="1"/>
  <c r="F27" i="5"/>
  <c r="F26" i="5"/>
  <c r="F30" i="6"/>
  <c r="F31" i="6"/>
  <c r="F32" i="6"/>
  <c r="F29" i="6"/>
  <c r="F27" i="6"/>
  <c r="F23" i="6"/>
  <c r="F24" i="6"/>
  <c r="F25" i="6"/>
  <c r="F26" i="6"/>
  <c r="F22" i="6"/>
  <c r="F35" i="11"/>
  <c r="D37" i="5"/>
  <c r="D36" i="5"/>
  <c r="D36" i="3"/>
  <c r="D35" i="3"/>
  <c r="D37" i="7"/>
  <c r="D36" i="7"/>
  <c r="A37" i="10" l="1"/>
  <c r="F35" i="4"/>
  <c r="F35" i="8"/>
  <c r="E36" i="1"/>
  <c r="E32" i="7" l="1"/>
  <c r="C32" i="7"/>
  <c r="E31" i="7"/>
  <c r="C31" i="7"/>
  <c r="C15" i="7"/>
  <c r="E15" i="7"/>
  <c r="C25" i="7"/>
  <c r="E25" i="7"/>
  <c r="C23" i="7"/>
  <c r="E23" i="7"/>
  <c r="C19" i="7"/>
  <c r="E19" i="7"/>
  <c r="E16" i="7"/>
  <c r="C16" i="7"/>
  <c r="H27" i="3" l="1"/>
  <c r="H26" i="3"/>
  <c r="H24" i="3"/>
  <c r="H22" i="3"/>
  <c r="H20" i="3"/>
  <c r="H19" i="3"/>
  <c r="H17" i="3"/>
  <c r="H15" i="3"/>
  <c r="G27" i="3"/>
  <c r="G26" i="3"/>
  <c r="G24" i="3"/>
  <c r="G22" i="3"/>
  <c r="G20" i="3"/>
  <c r="G19" i="3"/>
  <c r="G17" i="3"/>
  <c r="G15" i="3"/>
  <c r="E27" i="3"/>
  <c r="E26" i="3"/>
  <c r="E24" i="3"/>
  <c r="E22" i="3"/>
  <c r="E20" i="3"/>
  <c r="E19" i="3"/>
  <c r="E17" i="3"/>
  <c r="E15" i="3"/>
  <c r="C27" i="3"/>
  <c r="C26" i="3"/>
  <c r="C24" i="3"/>
  <c r="C22" i="3"/>
  <c r="C20" i="3"/>
  <c r="C19" i="3"/>
  <c r="C17" i="3"/>
  <c r="C15" i="3"/>
  <c r="H12" i="7" l="1"/>
  <c r="H11" i="7"/>
  <c r="E12" i="7"/>
  <c r="E11" i="7"/>
  <c r="C12" i="7"/>
  <c r="C11" i="7"/>
  <c r="C33" i="2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8" i="2"/>
  <c r="C7" i="2"/>
  <c r="C6" i="2"/>
  <c r="C5" i="2"/>
  <c r="C4" i="2"/>
  <c r="C3" i="2"/>
  <c r="C3" i="11"/>
  <c r="H4" i="10" s="1"/>
  <c r="L7" i="10"/>
  <c r="E33" i="11"/>
  <c r="J34" i="10" s="1"/>
  <c r="E32" i="11"/>
  <c r="J33" i="10" s="1"/>
  <c r="E31" i="11"/>
  <c r="J32" i="10" s="1"/>
  <c r="E30" i="11"/>
  <c r="J31" i="10" s="1"/>
  <c r="E29" i="11"/>
  <c r="J30" i="10" s="1"/>
  <c r="E28" i="11"/>
  <c r="J29" i="10" s="1"/>
  <c r="E27" i="11"/>
  <c r="J28" i="10" s="1"/>
  <c r="E26" i="11"/>
  <c r="J27" i="10" s="1"/>
  <c r="E25" i="11"/>
  <c r="J26" i="10" s="1"/>
  <c r="E24" i="11"/>
  <c r="J25" i="10" s="1"/>
  <c r="E23" i="11"/>
  <c r="J24" i="10" s="1"/>
  <c r="J23" i="10"/>
  <c r="E21" i="11"/>
  <c r="J22" i="10" s="1"/>
  <c r="E20" i="11"/>
  <c r="J21" i="10" s="1"/>
  <c r="E19" i="11"/>
  <c r="J20" i="10" s="1"/>
  <c r="E18" i="11"/>
  <c r="J19" i="10" s="1"/>
  <c r="E17" i="11"/>
  <c r="J18" i="10" s="1"/>
  <c r="E16" i="11"/>
  <c r="J17" i="10" s="1"/>
  <c r="E15" i="11"/>
  <c r="J16" i="10" s="1"/>
  <c r="E14" i="11"/>
  <c r="J15" i="10" s="1"/>
  <c r="J14" i="10"/>
  <c r="E12" i="11"/>
  <c r="J13" i="10" s="1"/>
  <c r="E11" i="11"/>
  <c r="J12" i="10" s="1"/>
  <c r="E10" i="11"/>
  <c r="J11" i="10" s="1"/>
  <c r="J10" i="10"/>
  <c r="E8" i="11"/>
  <c r="J9" i="10" s="1"/>
  <c r="E7" i="11"/>
  <c r="J8" i="10" s="1"/>
  <c r="J7" i="10"/>
  <c r="E5" i="11"/>
  <c r="J6" i="10" s="1"/>
  <c r="E4" i="11"/>
  <c r="J5" i="10" s="1"/>
  <c r="E3" i="11"/>
  <c r="G33" i="11"/>
  <c r="K34" i="10" s="1"/>
  <c r="K33" i="10"/>
  <c r="K32" i="10"/>
  <c r="K31" i="10"/>
  <c r="K30" i="10"/>
  <c r="K29" i="10"/>
  <c r="K28" i="10"/>
  <c r="K27" i="10"/>
  <c r="K26" i="10"/>
  <c r="K25" i="10"/>
  <c r="K24" i="10"/>
  <c r="K23" i="10"/>
  <c r="K21" i="10"/>
  <c r="K20" i="10"/>
  <c r="K19" i="10"/>
  <c r="K18" i="10"/>
  <c r="K17" i="10"/>
  <c r="K16" i="10"/>
  <c r="K15" i="10"/>
  <c r="K14" i="10"/>
  <c r="K12" i="10"/>
  <c r="K11" i="10"/>
  <c r="K10" i="10"/>
  <c r="K9" i="10"/>
  <c r="K8" i="10"/>
  <c r="K5" i="10"/>
  <c r="K6" i="10"/>
  <c r="K13" i="10"/>
  <c r="K7" i="10"/>
  <c r="K22" i="10"/>
  <c r="K4" i="10"/>
  <c r="H15" i="11"/>
  <c r="L16" i="10" s="1"/>
  <c r="H13" i="11"/>
  <c r="L14" i="10" s="1"/>
  <c r="L10" i="10"/>
  <c r="C33" i="11"/>
  <c r="H34" i="10" s="1"/>
  <c r="C32" i="11"/>
  <c r="H33" i="10" s="1"/>
  <c r="C31" i="11"/>
  <c r="H32" i="10" s="1"/>
  <c r="C30" i="11"/>
  <c r="H31" i="10" s="1"/>
  <c r="C12" i="11"/>
  <c r="H13" i="10" s="1"/>
  <c r="C29" i="11"/>
  <c r="H30" i="10" s="1"/>
  <c r="C28" i="11"/>
  <c r="H29" i="10" s="1"/>
  <c r="C27" i="11"/>
  <c r="H28" i="10" s="1"/>
  <c r="C26" i="11"/>
  <c r="H27" i="10" s="1"/>
  <c r="C25" i="11"/>
  <c r="H26" i="10" s="1"/>
  <c r="C24" i="11"/>
  <c r="H25" i="10" s="1"/>
  <c r="C23" i="11"/>
  <c r="H24" i="10" s="1"/>
  <c r="H23" i="10"/>
  <c r="C21" i="11"/>
  <c r="H22" i="10" s="1"/>
  <c r="C20" i="11"/>
  <c r="H21" i="10" s="1"/>
  <c r="C19" i="11"/>
  <c r="H20" i="10" s="1"/>
  <c r="C18" i="11"/>
  <c r="H19" i="10" s="1"/>
  <c r="C17" i="11"/>
  <c r="H18" i="10" s="1"/>
  <c r="C16" i="11"/>
  <c r="H17" i="10" s="1"/>
  <c r="C14" i="11"/>
  <c r="H15" i="10" s="1"/>
  <c r="C11" i="11"/>
  <c r="H12" i="10" s="1"/>
  <c r="C10" i="11"/>
  <c r="H11" i="10" s="1"/>
  <c r="H14" i="10"/>
  <c r="C15" i="11"/>
  <c r="H16" i="10" s="1"/>
  <c r="C8" i="11"/>
  <c r="H9" i="10" s="1"/>
  <c r="C7" i="11"/>
  <c r="H8" i="10" s="1"/>
  <c r="C5" i="11"/>
  <c r="H6" i="10" s="1"/>
  <c r="C4" i="11"/>
  <c r="H5" i="10" s="1"/>
  <c r="H7" i="10"/>
  <c r="H10" i="10"/>
  <c r="L5" i="10"/>
  <c r="L6" i="10"/>
  <c r="L8" i="10"/>
  <c r="L9" i="10"/>
  <c r="L11" i="10"/>
  <c r="L12" i="10"/>
  <c r="L13" i="10"/>
  <c r="L15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L4" i="10"/>
  <c r="J4" i="10"/>
  <c r="I4" i="10"/>
  <c r="AU5" i="10" l="1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T5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S5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R5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U4" i="10"/>
  <c r="AT4" i="10"/>
  <c r="AS4" i="10"/>
  <c r="AR4" i="10"/>
  <c r="AQ4" i="10"/>
  <c r="AP5" i="10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O5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L5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P4" i="10"/>
  <c r="AO4" i="10"/>
  <c r="AN4" i="10"/>
  <c r="AM4" i="10"/>
  <c r="AL4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K4" i="10"/>
  <c r="AJ4" i="10"/>
  <c r="AI4" i="10"/>
  <c r="AH4" i="10"/>
  <c r="AG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F4" i="10"/>
  <c r="AE4" i="10"/>
  <c r="AD4" i="10"/>
  <c r="AC4" i="10"/>
  <c r="AB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AA4" i="10"/>
  <c r="Z4" i="10"/>
  <c r="Y4" i="10"/>
  <c r="X4" i="10"/>
  <c r="W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V4" i="10"/>
  <c r="U4" i="10"/>
  <c r="T4" i="10"/>
  <c r="S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4" i="10"/>
  <c r="M6" i="10"/>
  <c r="M5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4" i="10"/>
  <c r="C4" i="10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4" i="10"/>
  <c r="F4" i="10"/>
  <c r="D4" i="10"/>
  <c r="E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</calcChain>
</file>

<file path=xl/sharedStrings.xml><?xml version="1.0" encoding="utf-8"?>
<sst xmlns="http://schemas.openxmlformats.org/spreadsheetml/2006/main" count="592" uniqueCount="66">
  <si>
    <t xml:space="preserve">dzień miesiąca </t>
  </si>
  <si>
    <t>REKRUTACJA</t>
  </si>
  <si>
    <t>TŁUMACZ</t>
  </si>
  <si>
    <t>godziny od... do..</t>
  </si>
  <si>
    <t>dzień tygodnia</t>
  </si>
  <si>
    <t>środa</t>
  </si>
  <si>
    <t>czwartek</t>
  </si>
  <si>
    <t>piątek</t>
  </si>
  <si>
    <t xml:space="preserve">sobota </t>
  </si>
  <si>
    <t>niedziela</t>
  </si>
  <si>
    <t>wtorek</t>
  </si>
  <si>
    <t xml:space="preserve">poniedziałek </t>
  </si>
  <si>
    <t>sobota</t>
  </si>
  <si>
    <t>poniedziałek</t>
  </si>
  <si>
    <t>Miejsce rekrutacji</t>
  </si>
  <si>
    <t>WOŁOMIN</t>
  </si>
  <si>
    <t>ŻYRARDÓW</t>
  </si>
  <si>
    <t>PIASECZNO</t>
  </si>
  <si>
    <t>SIEDLCE</t>
  </si>
  <si>
    <t>SZYDŁOWIEC</t>
  </si>
  <si>
    <t>RADOM</t>
  </si>
  <si>
    <t>OŻARÓW MAZOWIECKI</t>
  </si>
  <si>
    <t>GLINOJECK</t>
  </si>
  <si>
    <t xml:space="preserve">Planowana liczba uczestników </t>
  </si>
  <si>
    <t xml:space="preserve">Planowana liczba tłumaczy </t>
  </si>
  <si>
    <t>zbiorcza</t>
  </si>
  <si>
    <t>Ozarów Mazowiecki</t>
  </si>
  <si>
    <t>Glinojeck</t>
  </si>
  <si>
    <t>KOBYŁKA</t>
  </si>
  <si>
    <t>WSD PALLOTYNÓW W OŁTARZEWIE ul. Kilińskiego 20, 05 - 850 Ożarów Mazowiecki</t>
  </si>
  <si>
    <t>CMA ul. Warszawska 826, 05 - 082 Borzęcin Duży</t>
  </si>
  <si>
    <t>Ośrodek w Bramkach, ul. Północna 18, 05 - 870 BŁONIE</t>
  </si>
  <si>
    <t>Ośrodek w Bramkach, Ul. Północna 18, 05 - 870 BŁONIE/ Ośrodek w Laskach ul. Brozowa 75, 05 - 080 Izabelin</t>
  </si>
  <si>
    <t>9.00-16.00</t>
  </si>
  <si>
    <t>DOL w Pilaszkowie uL. Nowowiejska 137, 05 - 860 Pilaszków</t>
  </si>
  <si>
    <t>Zajazd ul. Sochaczewska 33A, 05 - 870 Błonie/ OSP w Gnatowicach Starych 5, 05 - 085 Kampinos</t>
  </si>
  <si>
    <t>Dom Uchodźcy "Ożarów" ul. Żeromskiego 3, 05 - 850 Ożarów Mazowiecki</t>
  </si>
  <si>
    <t>Willa Święcice, ul. Wiosenna 1, 05 - 860 Święcice</t>
  </si>
  <si>
    <t>ilość godzin</t>
  </si>
  <si>
    <t>Ilość godzin</t>
  </si>
  <si>
    <t>8.30-16.00</t>
  </si>
  <si>
    <t>Wołomin, ul. Warszawska 8</t>
  </si>
  <si>
    <t>MGOPS , Glinojeck</t>
  </si>
  <si>
    <t>11.00-17.00</t>
  </si>
  <si>
    <t>LICZBA GODZIN</t>
  </si>
  <si>
    <t>7 godzin 30 min</t>
  </si>
  <si>
    <t>16.00 – 20.00</t>
  </si>
  <si>
    <t>Hotel ,,Oleńka" Barak 1A, Szydłowiec</t>
  </si>
  <si>
    <t>9.30 – 20.00</t>
  </si>
  <si>
    <t>PPHU SAJPRUS Dariusz Grecki
 Zajazd "Małe Ciche"ul. Czachowskiego 66, Chlewiska</t>
  </si>
  <si>
    <t>9.30 – 11.00</t>
  </si>
  <si>
    <t>15.00 – 18.00</t>
  </si>
  <si>
    <t>PPHU "Elima 2" Wychowaniec Adam ul. Kamienna 38
Szydłowiec</t>
  </si>
  <si>
    <t>Szkolne Schronisko Młodzieżowe "Skałka"ul. Kościuszki 39
Szydłowiec</t>
  </si>
  <si>
    <t>Centrum Rekreacyjno-Rozrywkowe Łukasz Zawadzki 
(Restauracja - Hotel ,,Ballaton")
Chustki 64b, Szydłowiec</t>
  </si>
  <si>
    <t>Spółdzielnia Socjalna Pierrot&amp;Róża Rynek Wielki 5, Szydłowiec</t>
  </si>
  <si>
    <t>15.30 – 18.00</t>
  </si>
  <si>
    <t>Punkt spisowy
Starostwo Powiatowe
w Szydłowcu pl. M.Konopnickiej 7, Szydłowiec</t>
  </si>
  <si>
    <t>14.00-18.00</t>
  </si>
  <si>
    <t>Tłuszcz</t>
  </si>
  <si>
    <t>9.00 – 14.00</t>
  </si>
  <si>
    <t>9.00 – 20.00</t>
  </si>
  <si>
    <t>Punkt pomocy Ukrainie Ul. Wernera 8a, Radom</t>
  </si>
  <si>
    <t>16.00 – 19.00</t>
  </si>
  <si>
    <t>Centrum Organizacji Pozarządowych ul. Rynek 15,sala 1.28 i 1.23</t>
  </si>
  <si>
    <t>10.00-16.00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</si>
</sst>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NumberFormat="1" applyFill="1" applyBorder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5" xfId="0" applyFont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0" borderId="1" xfId="0" applyNumberFormat="1" applyFont="1" applyBorder="1"/>
    <xf numFmtId="2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/>
    <xf numFmtId="0" fontId="5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\Mazowsze%20dla%20Ukrainy\2023.03.06%20harmonogram%20wsparcia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_marzec_2023"/>
      <sheetName val="Sheet2"/>
      <sheetName val="Sheet3"/>
    </sheetNames>
    <sheetDataSet>
      <sheetData sheetId="0" refreshError="1">
        <row r="4">
          <cell r="D4" t="str">
            <v>Spóldzielnia Socjalna ul. Fałata 4a, Kobyłka</v>
          </cell>
          <cell r="G4" t="str">
            <v>x</v>
          </cell>
          <cell r="H4" t="str">
            <v>x</v>
          </cell>
          <cell r="I4" t="str">
            <v>x</v>
          </cell>
          <cell r="K4" t="str">
            <v>x</v>
          </cell>
          <cell r="L4" t="str">
            <v>x</v>
          </cell>
          <cell r="N4" t="str">
            <v>x</v>
          </cell>
          <cell r="O4" t="str">
            <v>x</v>
          </cell>
          <cell r="P4" t="str">
            <v>x</v>
          </cell>
          <cell r="R4" t="str">
            <v>x</v>
          </cell>
          <cell r="S4" t="str">
            <v>15.00-19.00</v>
          </cell>
          <cell r="T4" t="str">
            <v>x</v>
          </cell>
          <cell r="U4" t="str">
            <v>x</v>
          </cell>
          <cell r="V4" t="str">
            <v>x</v>
          </cell>
          <cell r="W4" t="str">
            <v>x</v>
          </cell>
          <cell r="X4" t="str">
            <v>x</v>
          </cell>
          <cell r="Y4" t="str">
            <v>x</v>
          </cell>
          <cell r="AA4" t="str">
            <v>x</v>
          </cell>
          <cell r="AB4" t="str">
            <v>x</v>
          </cell>
          <cell r="AC4" t="str">
            <v>x</v>
          </cell>
          <cell r="AD4" t="str">
            <v>x</v>
          </cell>
          <cell r="AE4" t="str">
            <v>x</v>
          </cell>
          <cell r="AF4" t="str">
            <v>x</v>
          </cell>
          <cell r="AG4" t="str">
            <v>x</v>
          </cell>
          <cell r="AH4" t="str">
            <v>x</v>
          </cell>
          <cell r="AI4" t="str">
            <v>x</v>
          </cell>
          <cell r="AJ4" t="str">
            <v>x</v>
          </cell>
          <cell r="AK4" t="str">
            <v>x</v>
          </cell>
        </row>
        <row r="5">
          <cell r="G5" t="str">
            <v>x</v>
          </cell>
          <cell r="H5" t="str">
            <v>x</v>
          </cell>
          <cell r="I5" t="str">
            <v>x</v>
          </cell>
          <cell r="K5" t="str">
            <v>x</v>
          </cell>
          <cell r="L5" t="str">
            <v>x</v>
          </cell>
          <cell r="N5" t="str">
            <v>x</v>
          </cell>
          <cell r="O5" t="str">
            <v>x</v>
          </cell>
          <cell r="P5" t="str">
            <v>x</v>
          </cell>
          <cell r="R5" t="str">
            <v>x</v>
          </cell>
          <cell r="S5" t="str">
            <v>15.00-19.00</v>
          </cell>
          <cell r="T5" t="str">
            <v>x</v>
          </cell>
          <cell r="U5" t="str">
            <v>x</v>
          </cell>
          <cell r="V5" t="str">
            <v>x</v>
          </cell>
          <cell r="W5" t="str">
            <v>x</v>
          </cell>
          <cell r="X5" t="str">
            <v>x</v>
          </cell>
          <cell r="Y5" t="str">
            <v>x</v>
          </cell>
          <cell r="AA5" t="str">
            <v>x</v>
          </cell>
          <cell r="AB5" t="str">
            <v>x</v>
          </cell>
          <cell r="AC5" t="str">
            <v>x</v>
          </cell>
          <cell r="AD5" t="str">
            <v>x</v>
          </cell>
          <cell r="AE5" t="str">
            <v>x</v>
          </cell>
          <cell r="AF5" t="str">
            <v>x</v>
          </cell>
          <cell r="AG5" t="str">
            <v>x</v>
          </cell>
          <cell r="AH5" t="str">
            <v>x</v>
          </cell>
          <cell r="AI5" t="str">
            <v>x</v>
          </cell>
          <cell r="AJ5" t="str">
            <v>x</v>
          </cell>
          <cell r="AK5" t="str">
            <v>x</v>
          </cell>
        </row>
        <row r="6">
          <cell r="G6" t="str">
            <v>x</v>
          </cell>
          <cell r="H6" t="str">
            <v>x</v>
          </cell>
          <cell r="I6" t="str">
            <v>x</v>
          </cell>
          <cell r="J6" t="str">
            <v>x</v>
          </cell>
          <cell r="K6" t="str">
            <v>x</v>
          </cell>
          <cell r="L6" t="str">
            <v>x</v>
          </cell>
          <cell r="P6" t="str">
            <v>x</v>
          </cell>
          <cell r="Q6" t="str">
            <v>x</v>
          </cell>
          <cell r="R6" t="str">
            <v>x</v>
          </cell>
          <cell r="S6" t="str">
            <v>x</v>
          </cell>
          <cell r="T6" t="str">
            <v>x</v>
          </cell>
          <cell r="U6" t="str">
            <v>x</v>
          </cell>
          <cell r="V6" t="str">
            <v>x</v>
          </cell>
          <cell r="W6" t="str">
            <v>x</v>
          </cell>
          <cell r="X6" t="str">
            <v>x</v>
          </cell>
          <cell r="Y6" t="str">
            <v>x</v>
          </cell>
          <cell r="Z6" t="str">
            <v>x</v>
          </cell>
          <cell r="AA6" t="str">
            <v>x</v>
          </cell>
          <cell r="AB6" t="str">
            <v>x</v>
          </cell>
          <cell r="AC6" t="str">
            <v>x</v>
          </cell>
          <cell r="AD6" t="str">
            <v>x</v>
          </cell>
          <cell r="AE6" t="str">
            <v>x</v>
          </cell>
          <cell r="AF6" t="str">
            <v>x</v>
          </cell>
          <cell r="AG6" t="str">
            <v>x</v>
          </cell>
          <cell r="AH6" t="str">
            <v>x</v>
          </cell>
          <cell r="AI6" t="str">
            <v>x</v>
          </cell>
          <cell r="AJ6" t="str">
            <v>x</v>
          </cell>
          <cell r="AK6" t="str">
            <v>x</v>
          </cell>
        </row>
        <row r="11">
          <cell r="N11" t="str">
            <v>10.00-16.00</v>
          </cell>
        </row>
        <row r="26">
          <cell r="D26" t="str">
            <v>Willa Święcice, ul. Wiosenna 1, 05 - 860 Święcice</v>
          </cell>
        </row>
        <row r="27">
          <cell r="O27" t="str">
            <v>9.00-16.00</v>
          </cell>
        </row>
        <row r="42">
          <cell r="D42" t="str">
            <v>Willa Święcice, ul. Wiosenna 1, 05 - 860 Święcice</v>
          </cell>
          <cell r="N42" t="str">
            <v>10.00-16.00</v>
          </cell>
        </row>
        <row r="43">
          <cell r="O43" t="str">
            <v>9.00-16.00</v>
          </cell>
        </row>
        <row r="58">
          <cell r="D58" t="str">
            <v>ul Warszawska 1,  Centrum Przedsiębiorczości Piaseczno</v>
          </cell>
          <cell r="S58" t="str">
            <v>09.00-17.00</v>
          </cell>
          <cell r="W58" t="str">
            <v>09.00-17.00</v>
          </cell>
          <cell r="Z58" t="str">
            <v>09.00-17.00</v>
          </cell>
          <cell r="AB58" t="str">
            <v>09.00-17.00</v>
          </cell>
          <cell r="AD58" t="str">
            <v>09.00-17.00</v>
          </cell>
          <cell r="AE58" t="str">
            <v>09.00-17.00</v>
          </cell>
        </row>
        <row r="59">
          <cell r="D59" t="str">
            <v>ul Warszawska 1,  Centrum Przedsiębiorczości Piaseczno</v>
          </cell>
          <cell r="S59" t="str">
            <v>09.00-17.00</v>
          </cell>
          <cell r="U59" t="str">
            <v>09.00-17.00</v>
          </cell>
          <cell r="W59" t="str">
            <v>09.00-17.00</v>
          </cell>
          <cell r="X59" t="str">
            <v>09.00-17.00</v>
          </cell>
          <cell r="Z59" t="str">
            <v>09.00-17.00</v>
          </cell>
          <cell r="AB59" t="str">
            <v>09.00-17.00</v>
          </cell>
          <cell r="AD59" t="str">
            <v>09.00-17.00</v>
          </cell>
          <cell r="AE59" t="str">
            <v>09.00-17.00</v>
          </cell>
        </row>
        <row r="60">
          <cell r="D60" t="str">
            <v>ul Warszawska 1,  Centrum Przedsiębiorczości Piaseczno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C:\Users\agnieszka.kosel\Desktop\2023.03.06%20harmonogram%20rekrutacji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6" sqref="F16"/>
    </sheetView>
  </sheetViews>
  <sheetFormatPr defaultRowHeight="15" x14ac:dyDescent="0.25"/>
  <cols>
    <col min="2" max="2" width="12.140625" customWidth="1"/>
    <col min="3" max="4" width="16.140625" customWidth="1"/>
    <col min="5" max="7" width="20.28515625" customWidth="1"/>
    <col min="8" max="8" width="30.28515625" customWidth="1"/>
  </cols>
  <sheetData>
    <row r="1" spans="1:9" ht="28.5" customHeight="1" x14ac:dyDescent="0.25">
      <c r="A1" s="36" t="s">
        <v>15</v>
      </c>
      <c r="B1" s="37"/>
      <c r="C1" s="6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  <c r="I1" s="1"/>
    </row>
    <row r="2" spans="1:9" ht="30" x14ac:dyDescent="0.25">
      <c r="A2" s="7" t="s">
        <v>0</v>
      </c>
      <c r="B2" s="7" t="s">
        <v>4</v>
      </c>
      <c r="C2" s="7" t="s">
        <v>3</v>
      </c>
      <c r="D2" s="39"/>
      <c r="E2" s="8" t="s">
        <v>3</v>
      </c>
      <c r="F2" s="20" t="s">
        <v>44</v>
      </c>
      <c r="G2" s="39"/>
      <c r="H2" s="35"/>
    </row>
    <row r="3" spans="1:9" x14ac:dyDescent="0.25">
      <c r="A3" s="2">
        <v>1</v>
      </c>
      <c r="B3" s="2" t="s">
        <v>5</v>
      </c>
      <c r="C3" s="10"/>
      <c r="D3" s="2"/>
      <c r="E3" s="10"/>
      <c r="F3" s="10"/>
      <c r="G3" s="2"/>
      <c r="H3" s="2"/>
    </row>
    <row r="4" spans="1:9" x14ac:dyDescent="0.25">
      <c r="A4" s="2">
        <v>2</v>
      </c>
      <c r="B4" s="2" t="s">
        <v>6</v>
      </c>
      <c r="C4" s="2"/>
      <c r="D4" s="2"/>
      <c r="E4" s="2"/>
      <c r="F4" s="2"/>
      <c r="G4" s="2"/>
      <c r="H4" s="2"/>
    </row>
    <row r="5" spans="1:9" x14ac:dyDescent="0.25">
      <c r="A5" s="2">
        <v>3</v>
      </c>
      <c r="B5" s="2" t="s">
        <v>7</v>
      </c>
      <c r="C5" s="2"/>
      <c r="D5" s="2"/>
      <c r="E5" s="2"/>
      <c r="F5" s="2"/>
      <c r="G5" s="2"/>
      <c r="H5" s="2"/>
    </row>
    <row r="6" spans="1:9" x14ac:dyDescent="0.25">
      <c r="A6" s="3">
        <v>4</v>
      </c>
      <c r="B6" s="3" t="s">
        <v>8</v>
      </c>
      <c r="C6" s="3"/>
      <c r="D6" s="3"/>
      <c r="E6" s="3"/>
      <c r="F6" s="3"/>
      <c r="G6" s="3"/>
      <c r="H6" s="3"/>
    </row>
    <row r="7" spans="1:9" x14ac:dyDescent="0.25">
      <c r="A7" s="3">
        <v>5</v>
      </c>
      <c r="B7" s="3" t="s">
        <v>9</v>
      </c>
      <c r="C7" s="3"/>
      <c r="D7" s="3"/>
      <c r="E7" s="3"/>
      <c r="F7" s="3"/>
      <c r="G7" s="3"/>
      <c r="H7" s="3"/>
    </row>
    <row r="8" spans="1:9" x14ac:dyDescent="0.25">
      <c r="A8" s="2">
        <v>6</v>
      </c>
      <c r="B8" s="2" t="s">
        <v>11</v>
      </c>
      <c r="C8" s="2"/>
      <c r="D8" s="2"/>
      <c r="E8" s="2"/>
      <c r="F8" s="2"/>
      <c r="G8" s="2"/>
      <c r="H8" s="2"/>
    </row>
    <row r="9" spans="1:9" x14ac:dyDescent="0.25">
      <c r="A9" s="2">
        <v>7</v>
      </c>
      <c r="B9" s="2" t="s">
        <v>10</v>
      </c>
      <c r="C9" s="2"/>
      <c r="D9" s="2"/>
      <c r="E9" s="2"/>
      <c r="F9" s="2"/>
      <c r="G9" s="2"/>
      <c r="H9" s="2"/>
    </row>
    <row r="10" spans="1:9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2"/>
    </row>
    <row r="11" spans="1:9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2"/>
    </row>
    <row r="12" spans="1:9" x14ac:dyDescent="0.25">
      <c r="A12" s="2">
        <v>10</v>
      </c>
      <c r="B12" s="2" t="s">
        <v>7</v>
      </c>
      <c r="C12" s="2"/>
      <c r="D12" s="2"/>
      <c r="E12" s="2"/>
      <c r="F12" s="2"/>
      <c r="G12" s="2"/>
      <c r="H12" s="2"/>
    </row>
    <row r="13" spans="1:9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3"/>
    </row>
    <row r="14" spans="1:9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3"/>
    </row>
    <row r="15" spans="1:9" x14ac:dyDescent="0.25">
      <c r="A15" s="2">
        <v>13</v>
      </c>
      <c r="B15" s="2" t="s">
        <v>13</v>
      </c>
      <c r="C15" s="2"/>
      <c r="D15" s="2"/>
      <c r="E15" s="2"/>
      <c r="F15" s="2"/>
      <c r="G15" s="2"/>
      <c r="H15" s="2"/>
    </row>
    <row r="16" spans="1:9" x14ac:dyDescent="0.25">
      <c r="A16" s="2">
        <v>14</v>
      </c>
      <c r="B16" s="2" t="s">
        <v>10</v>
      </c>
      <c r="C16" s="2" t="s">
        <v>40</v>
      </c>
      <c r="D16" s="2"/>
      <c r="E16" s="2"/>
      <c r="F16" s="2" t="s">
        <v>45</v>
      </c>
      <c r="G16" s="2">
        <v>2</v>
      </c>
      <c r="H16" s="2" t="s">
        <v>41</v>
      </c>
    </row>
    <row r="17" spans="1:8" x14ac:dyDescent="0.25">
      <c r="A17" s="2">
        <v>15</v>
      </c>
      <c r="B17" s="2" t="s">
        <v>5</v>
      </c>
      <c r="C17" s="2" t="s">
        <v>40</v>
      </c>
      <c r="D17" s="2"/>
      <c r="E17" s="2"/>
      <c r="F17" s="2" t="s">
        <v>45</v>
      </c>
      <c r="G17" s="2">
        <v>2</v>
      </c>
      <c r="H17" s="2" t="s">
        <v>41</v>
      </c>
    </row>
    <row r="18" spans="1:8" x14ac:dyDescent="0.25">
      <c r="A18" s="2">
        <v>16</v>
      </c>
      <c r="B18" s="2" t="s">
        <v>6</v>
      </c>
      <c r="C18" s="2"/>
      <c r="D18" s="2"/>
      <c r="E18" s="2"/>
      <c r="F18" s="2"/>
      <c r="G18" s="2"/>
      <c r="H18" s="2"/>
    </row>
    <row r="19" spans="1:8" x14ac:dyDescent="0.25">
      <c r="A19" s="2">
        <v>17</v>
      </c>
      <c r="B19" s="2" t="s">
        <v>7</v>
      </c>
      <c r="C19" s="2"/>
      <c r="D19" s="2"/>
      <c r="E19" s="2"/>
      <c r="F19" s="2"/>
      <c r="G19" s="2"/>
      <c r="H19" s="2"/>
    </row>
    <row r="20" spans="1:8" x14ac:dyDescent="0.25">
      <c r="A20" s="3">
        <v>18</v>
      </c>
      <c r="B20" s="3" t="s">
        <v>12</v>
      </c>
      <c r="C20" s="3"/>
      <c r="D20" s="3"/>
      <c r="E20" s="3"/>
      <c r="F20" s="3"/>
      <c r="G20" s="3"/>
      <c r="H20" s="3"/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3"/>
    </row>
    <row r="22" spans="1:8" x14ac:dyDescent="0.25">
      <c r="A22" s="2">
        <v>20</v>
      </c>
      <c r="B22" s="2" t="s">
        <v>13</v>
      </c>
      <c r="C22" s="2"/>
      <c r="D22" s="2"/>
      <c r="E22" s="2"/>
      <c r="F22" s="2"/>
      <c r="G22" s="2"/>
      <c r="H22" s="2"/>
    </row>
    <row r="23" spans="1:8" x14ac:dyDescent="0.25">
      <c r="A23" s="2">
        <v>21</v>
      </c>
      <c r="B23" s="2" t="s">
        <v>10</v>
      </c>
      <c r="C23" s="2"/>
      <c r="D23" s="2"/>
      <c r="E23" s="2"/>
      <c r="F23" s="2"/>
      <c r="G23" s="2"/>
      <c r="H23" s="2"/>
    </row>
    <row r="24" spans="1:8" x14ac:dyDescent="0.25">
      <c r="A24" s="2">
        <v>22</v>
      </c>
      <c r="B24" s="2" t="s">
        <v>5</v>
      </c>
      <c r="C24" s="2"/>
      <c r="D24" s="2"/>
      <c r="E24" s="2"/>
      <c r="F24" s="2"/>
      <c r="G24" s="2"/>
      <c r="H24" s="2"/>
    </row>
    <row r="25" spans="1:8" x14ac:dyDescent="0.25">
      <c r="A25" s="2">
        <v>23</v>
      </c>
      <c r="B25" s="2" t="s">
        <v>6</v>
      </c>
      <c r="C25" s="2"/>
      <c r="D25" s="2"/>
      <c r="E25" s="2"/>
      <c r="F25" s="2"/>
      <c r="G25" s="2"/>
      <c r="H25" s="2"/>
    </row>
    <row r="26" spans="1:8" x14ac:dyDescent="0.25">
      <c r="A26" s="2">
        <v>24</v>
      </c>
      <c r="B26" s="2" t="s">
        <v>7</v>
      </c>
      <c r="C26" s="2"/>
      <c r="D26" s="2"/>
      <c r="E26" s="2"/>
      <c r="F26" s="2"/>
      <c r="G26" s="2"/>
      <c r="H26" s="2"/>
    </row>
    <row r="27" spans="1:8" x14ac:dyDescent="0.25">
      <c r="A27" s="3">
        <v>25</v>
      </c>
      <c r="B27" s="3" t="s">
        <v>12</v>
      </c>
      <c r="C27" s="3"/>
      <c r="D27" s="3"/>
      <c r="E27" s="3"/>
      <c r="F27" s="3"/>
      <c r="G27" s="3"/>
      <c r="H27" s="3"/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3"/>
    </row>
    <row r="29" spans="1:8" x14ac:dyDescent="0.25">
      <c r="A29" s="2">
        <v>27</v>
      </c>
      <c r="B29" s="2" t="s">
        <v>13</v>
      </c>
      <c r="C29" s="2"/>
      <c r="D29" s="2"/>
      <c r="E29" s="2"/>
      <c r="F29" s="2"/>
      <c r="G29" s="2"/>
      <c r="H29" s="2"/>
    </row>
    <row r="30" spans="1:8" x14ac:dyDescent="0.25">
      <c r="A30" s="2">
        <v>28</v>
      </c>
      <c r="B30" s="2" t="s">
        <v>10</v>
      </c>
      <c r="C30" s="2"/>
      <c r="D30" s="2"/>
      <c r="E30" s="2"/>
      <c r="F30" s="2"/>
      <c r="G30" s="2"/>
      <c r="H30" s="2"/>
    </row>
    <row r="31" spans="1:8" x14ac:dyDescent="0.25">
      <c r="A31" s="2">
        <v>29</v>
      </c>
      <c r="B31" s="2" t="s">
        <v>5</v>
      </c>
      <c r="C31" s="2"/>
      <c r="D31" s="2"/>
      <c r="E31" s="2"/>
      <c r="F31" s="2"/>
      <c r="G31" s="2"/>
      <c r="H31" s="2"/>
    </row>
    <row r="32" spans="1:8" x14ac:dyDescent="0.25">
      <c r="A32" s="2">
        <v>30</v>
      </c>
      <c r="B32" s="2" t="s">
        <v>6</v>
      </c>
      <c r="C32" s="2"/>
      <c r="D32" s="2"/>
      <c r="E32" s="2"/>
      <c r="F32" s="2"/>
      <c r="G32" s="2"/>
      <c r="H32" s="2"/>
    </row>
    <row r="33" spans="1:8" x14ac:dyDescent="0.25">
      <c r="A33" s="2">
        <v>31</v>
      </c>
      <c r="B33" s="2" t="s">
        <v>7</v>
      </c>
      <c r="C33" s="2"/>
      <c r="D33" s="2"/>
      <c r="E33" s="2"/>
      <c r="F33" s="2"/>
      <c r="G33" s="2"/>
      <c r="H33" s="2"/>
    </row>
    <row r="35" spans="1:8" x14ac:dyDescent="0.25">
      <c r="E35">
        <v>15</v>
      </c>
    </row>
    <row r="36" spans="1:8" x14ac:dyDescent="0.25">
      <c r="E36">
        <f>E35*G17</f>
        <v>30</v>
      </c>
    </row>
  </sheetData>
  <mergeCells count="5">
    <mergeCell ref="H1:H2"/>
    <mergeCell ref="A1:B1"/>
    <mergeCell ref="D1:D2"/>
    <mergeCell ref="G1:G2"/>
    <mergeCell ref="E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9"/>
  <sheetViews>
    <sheetView tabSelected="1" workbookViewId="0">
      <selection activeCell="AC15" sqref="AC15"/>
    </sheetView>
  </sheetViews>
  <sheetFormatPr defaultRowHeight="15" x14ac:dyDescent="0.25"/>
  <cols>
    <col min="2" max="2" width="12.140625" customWidth="1"/>
    <col min="3" max="4" width="16.140625" customWidth="1"/>
    <col min="5" max="6" width="20.28515625" customWidth="1"/>
    <col min="7" max="7" width="25.5703125" bestFit="1" customWidth="1"/>
    <col min="8" max="12" width="18.5703125" customWidth="1"/>
    <col min="18" max="18" width="12.28515625" bestFit="1" customWidth="1"/>
    <col min="20" max="20" width="10.85546875" bestFit="1" customWidth="1"/>
    <col min="22" max="22" width="51.5703125" bestFit="1" customWidth="1"/>
    <col min="28" max="28" width="12.28515625" bestFit="1" customWidth="1"/>
    <col min="29" max="29" width="28.140625" bestFit="1" customWidth="1"/>
    <col min="30" max="30" width="12" bestFit="1" customWidth="1"/>
    <col min="32" max="32" width="98.7109375" bestFit="1" customWidth="1"/>
    <col min="33" max="33" width="12.28515625" bestFit="1" customWidth="1"/>
    <col min="34" max="34" width="18.5703125" customWidth="1"/>
    <col min="35" max="35" width="12" bestFit="1" customWidth="1"/>
    <col min="42" max="42" width="97.28515625" bestFit="1" customWidth="1"/>
    <col min="43" max="43" width="12.28515625" bestFit="1" customWidth="1"/>
    <col min="45" max="45" width="10.85546875" bestFit="1" customWidth="1"/>
    <col min="47" max="47" width="17" style="16" bestFit="1" customWidth="1"/>
  </cols>
  <sheetData>
    <row r="1" spans="1:47" x14ac:dyDescent="0.25">
      <c r="C1" s="45" t="s">
        <v>15</v>
      </c>
      <c r="D1" s="45"/>
      <c r="E1" s="45"/>
      <c r="F1" s="45"/>
      <c r="G1" s="45"/>
      <c r="H1" s="46" t="s">
        <v>28</v>
      </c>
      <c r="I1" s="46"/>
      <c r="J1" s="46"/>
      <c r="K1" s="46"/>
      <c r="L1" s="46"/>
      <c r="M1" s="44" t="s">
        <v>16</v>
      </c>
      <c r="N1" s="44"/>
      <c r="O1" s="44"/>
      <c r="P1" s="44"/>
      <c r="Q1" s="44"/>
      <c r="R1" s="45" t="s">
        <v>17</v>
      </c>
      <c r="S1" s="45"/>
      <c r="T1" s="45"/>
      <c r="U1" s="45"/>
      <c r="V1" s="45"/>
      <c r="W1" s="44" t="s">
        <v>18</v>
      </c>
      <c r="X1" s="44"/>
      <c r="Y1" s="44"/>
      <c r="Z1" s="44"/>
      <c r="AA1" s="44"/>
      <c r="AB1" s="46" t="s">
        <v>19</v>
      </c>
      <c r="AC1" s="46"/>
      <c r="AD1" s="46"/>
      <c r="AE1" s="46"/>
      <c r="AF1" s="46"/>
      <c r="AG1" s="44" t="s">
        <v>20</v>
      </c>
      <c r="AH1" s="44"/>
      <c r="AI1" s="44"/>
      <c r="AJ1" s="44"/>
      <c r="AK1" s="44"/>
      <c r="AL1" s="45" t="s">
        <v>26</v>
      </c>
      <c r="AM1" s="45"/>
      <c r="AN1" s="45"/>
      <c r="AO1" s="45"/>
      <c r="AP1" s="45"/>
      <c r="AQ1" s="46" t="s">
        <v>27</v>
      </c>
      <c r="AR1" s="46"/>
      <c r="AS1" s="46"/>
      <c r="AT1" s="46"/>
      <c r="AU1" s="46"/>
    </row>
    <row r="2" spans="1:47" ht="28.5" customHeight="1" x14ac:dyDescent="0.25">
      <c r="A2" s="36" t="s">
        <v>25</v>
      </c>
      <c r="B2" s="37"/>
      <c r="C2" s="6" t="s">
        <v>1</v>
      </c>
      <c r="D2" s="38" t="s">
        <v>23</v>
      </c>
      <c r="E2" s="6" t="s">
        <v>2</v>
      </c>
      <c r="F2" s="38" t="s">
        <v>24</v>
      </c>
      <c r="G2" s="35" t="s">
        <v>14</v>
      </c>
      <c r="H2" s="6" t="s">
        <v>1</v>
      </c>
      <c r="I2" s="38" t="s">
        <v>23</v>
      </c>
      <c r="J2" s="6" t="s">
        <v>2</v>
      </c>
      <c r="K2" s="38" t="s">
        <v>24</v>
      </c>
      <c r="L2" s="35" t="s">
        <v>14</v>
      </c>
      <c r="M2" s="6" t="s">
        <v>1</v>
      </c>
      <c r="N2" s="38" t="s">
        <v>23</v>
      </c>
      <c r="O2" s="6" t="s">
        <v>2</v>
      </c>
      <c r="P2" s="38" t="s">
        <v>24</v>
      </c>
      <c r="Q2" s="35" t="s">
        <v>14</v>
      </c>
      <c r="R2" s="6" t="s">
        <v>1</v>
      </c>
      <c r="S2" s="38" t="s">
        <v>23</v>
      </c>
      <c r="T2" s="6" t="s">
        <v>2</v>
      </c>
      <c r="U2" s="38" t="s">
        <v>24</v>
      </c>
      <c r="V2" s="35" t="s">
        <v>14</v>
      </c>
      <c r="W2" s="6" t="s">
        <v>1</v>
      </c>
      <c r="X2" s="38" t="s">
        <v>23</v>
      </c>
      <c r="Y2" s="6" t="s">
        <v>2</v>
      </c>
      <c r="Z2" s="38" t="s">
        <v>24</v>
      </c>
      <c r="AA2" s="35" t="s">
        <v>14</v>
      </c>
      <c r="AB2" s="6" t="s">
        <v>1</v>
      </c>
      <c r="AC2" s="38" t="s">
        <v>23</v>
      </c>
      <c r="AD2" s="6" t="s">
        <v>2</v>
      </c>
      <c r="AE2" s="38" t="s">
        <v>24</v>
      </c>
      <c r="AF2" s="35" t="s">
        <v>14</v>
      </c>
      <c r="AG2" s="6" t="s">
        <v>1</v>
      </c>
      <c r="AH2" s="38" t="s">
        <v>23</v>
      </c>
      <c r="AI2" s="6" t="s">
        <v>2</v>
      </c>
      <c r="AJ2" s="38" t="s">
        <v>24</v>
      </c>
      <c r="AK2" s="35" t="s">
        <v>14</v>
      </c>
      <c r="AL2" s="6" t="s">
        <v>1</v>
      </c>
      <c r="AM2" s="38" t="s">
        <v>23</v>
      </c>
      <c r="AN2" s="6" t="s">
        <v>2</v>
      </c>
      <c r="AO2" s="38" t="s">
        <v>24</v>
      </c>
      <c r="AP2" s="35" t="s">
        <v>14</v>
      </c>
      <c r="AQ2" s="6" t="s">
        <v>1</v>
      </c>
      <c r="AR2" s="38" t="s">
        <v>23</v>
      </c>
      <c r="AS2" s="6" t="s">
        <v>2</v>
      </c>
      <c r="AT2" s="38" t="s">
        <v>24</v>
      </c>
      <c r="AU2" s="35" t="s">
        <v>14</v>
      </c>
    </row>
    <row r="3" spans="1:47" ht="30" x14ac:dyDescent="0.25">
      <c r="A3" s="7" t="s">
        <v>0</v>
      </c>
      <c r="B3" s="7" t="s">
        <v>4</v>
      </c>
      <c r="C3" s="7" t="s">
        <v>3</v>
      </c>
      <c r="D3" s="39"/>
      <c r="E3" s="8" t="s">
        <v>3</v>
      </c>
      <c r="F3" s="39"/>
      <c r="G3" s="35"/>
      <c r="H3" s="7" t="s">
        <v>3</v>
      </c>
      <c r="I3" s="39"/>
      <c r="J3" s="11" t="s">
        <v>3</v>
      </c>
      <c r="K3" s="39"/>
      <c r="L3" s="35"/>
      <c r="M3" s="7" t="s">
        <v>3</v>
      </c>
      <c r="N3" s="39"/>
      <c r="O3" s="8" t="s">
        <v>3</v>
      </c>
      <c r="P3" s="39"/>
      <c r="Q3" s="35"/>
      <c r="R3" s="7" t="s">
        <v>3</v>
      </c>
      <c r="S3" s="39"/>
      <c r="T3" s="8" t="s">
        <v>3</v>
      </c>
      <c r="U3" s="39"/>
      <c r="V3" s="35"/>
      <c r="W3" s="7" t="s">
        <v>3</v>
      </c>
      <c r="X3" s="39"/>
      <c r="Y3" s="8" t="s">
        <v>3</v>
      </c>
      <c r="Z3" s="39"/>
      <c r="AA3" s="35"/>
      <c r="AB3" s="7" t="s">
        <v>3</v>
      </c>
      <c r="AC3" s="39"/>
      <c r="AD3" s="8" t="s">
        <v>3</v>
      </c>
      <c r="AE3" s="39"/>
      <c r="AF3" s="35"/>
      <c r="AG3" s="7" t="s">
        <v>3</v>
      </c>
      <c r="AH3" s="39"/>
      <c r="AI3" s="8" t="s">
        <v>3</v>
      </c>
      <c r="AJ3" s="39"/>
      <c r="AK3" s="35"/>
      <c r="AL3" s="7" t="s">
        <v>3</v>
      </c>
      <c r="AM3" s="39"/>
      <c r="AN3" s="8" t="s">
        <v>3</v>
      </c>
      <c r="AO3" s="39"/>
      <c r="AP3" s="35"/>
      <c r="AQ3" s="7" t="s">
        <v>3</v>
      </c>
      <c r="AR3" s="39"/>
      <c r="AS3" s="8" t="s">
        <v>3</v>
      </c>
      <c r="AT3" s="39"/>
      <c r="AU3" s="35"/>
    </row>
    <row r="4" spans="1:47" x14ac:dyDescent="0.25">
      <c r="A4" s="2">
        <v>1</v>
      </c>
      <c r="B4" s="2" t="s">
        <v>5</v>
      </c>
      <c r="C4" s="2">
        <f>Wołomin!C3</f>
        <v>0</v>
      </c>
      <c r="D4" s="2">
        <f>Wołomin!D3</f>
        <v>0</v>
      </c>
      <c r="E4" s="2">
        <f>Wołomin!E3</f>
        <v>0</v>
      </c>
      <c r="F4" s="2">
        <f>Wołomin!G3</f>
        <v>0</v>
      </c>
      <c r="G4" s="2">
        <f>Wołomin!H3</f>
        <v>0</v>
      </c>
      <c r="H4" s="2" t="str">
        <f>Kobyłka!C3</f>
        <v>x</v>
      </c>
      <c r="I4" s="2">
        <f>Kobyłka!D3</f>
        <v>0</v>
      </c>
      <c r="J4" s="2" t="str">
        <f>Kobyłka!E3</f>
        <v>x</v>
      </c>
      <c r="K4" s="2">
        <f>Kobyłka!G3</f>
        <v>0</v>
      </c>
      <c r="L4" s="2">
        <f>Kobyłka!H3</f>
        <v>0</v>
      </c>
      <c r="M4" s="2" t="str">
        <f>Żyrardów!C3</f>
        <v>x</v>
      </c>
      <c r="N4" s="2">
        <f>Żyrardów!D3</f>
        <v>0</v>
      </c>
      <c r="O4" s="2">
        <f>Żyrardów!E3</f>
        <v>0</v>
      </c>
      <c r="P4" s="2">
        <f>Żyrardów!F3</f>
        <v>0</v>
      </c>
      <c r="Q4" s="2">
        <f>Żyrardów!G3</f>
        <v>0</v>
      </c>
      <c r="R4" s="2">
        <f>Piaseczno!C3</f>
        <v>0</v>
      </c>
      <c r="S4" s="2">
        <f>Piaseczno!D3</f>
        <v>0</v>
      </c>
      <c r="T4" s="2">
        <f>Piaseczno!E3</f>
        <v>0</v>
      </c>
      <c r="U4" s="2">
        <f>Piaseczno!G3</f>
        <v>0</v>
      </c>
      <c r="V4" s="2">
        <f>Piaseczno!H3</f>
        <v>0</v>
      </c>
      <c r="W4" s="2">
        <f>Siedlce!C3</f>
        <v>0</v>
      </c>
      <c r="X4" s="2">
        <f>Siedlce!D3</f>
        <v>0</v>
      </c>
      <c r="Y4" s="2">
        <f>Siedlce!E3</f>
        <v>0</v>
      </c>
      <c r="Z4" s="2">
        <f>Siedlce!G3</f>
        <v>0</v>
      </c>
      <c r="AA4" s="2">
        <f>Siedlce!H3</f>
        <v>0</v>
      </c>
      <c r="AB4" s="2">
        <f>Szydłowiec!C3</f>
        <v>0</v>
      </c>
      <c r="AC4" s="2">
        <f>Szydłowiec!D3</f>
        <v>0</v>
      </c>
      <c r="AD4" s="2">
        <f>Szydłowiec!E3</f>
        <v>0</v>
      </c>
      <c r="AE4" s="2">
        <f>Szydłowiec!G3</f>
        <v>0</v>
      </c>
      <c r="AF4" s="2">
        <f>Szydłowiec!H3</f>
        <v>0</v>
      </c>
      <c r="AG4" s="2">
        <f>Radom!C3</f>
        <v>0</v>
      </c>
      <c r="AH4" s="2">
        <f>Radom!D3</f>
        <v>0</v>
      </c>
      <c r="AI4" s="2">
        <f>Radom!E3</f>
        <v>0</v>
      </c>
      <c r="AJ4" s="2">
        <f>Radom!G3</f>
        <v>0</v>
      </c>
      <c r="AK4" s="2">
        <f>Radom!H3</f>
        <v>0</v>
      </c>
      <c r="AL4" s="2">
        <f>Ożarów!C3</f>
        <v>0</v>
      </c>
      <c r="AM4" s="2">
        <f>Ożarów!D3</f>
        <v>0</v>
      </c>
      <c r="AN4" s="2">
        <f>Ożarów!E3</f>
        <v>0</v>
      </c>
      <c r="AO4" s="2">
        <f>Ożarów!G3</f>
        <v>0</v>
      </c>
      <c r="AP4" s="2">
        <f>Ożarów!H3</f>
        <v>0</v>
      </c>
      <c r="AQ4" s="2">
        <f>Glinojeck!C3</f>
        <v>0</v>
      </c>
      <c r="AR4" s="2">
        <f>Glinojeck!D3</f>
        <v>0</v>
      </c>
      <c r="AS4" s="2">
        <f>Glinojeck!E3</f>
        <v>0</v>
      </c>
      <c r="AT4" s="2">
        <f>Glinojeck!G3</f>
        <v>0</v>
      </c>
      <c r="AU4" s="14">
        <f>Glinojeck!H3</f>
        <v>0</v>
      </c>
    </row>
    <row r="5" spans="1:47" x14ac:dyDescent="0.25">
      <c r="A5" s="2">
        <v>2</v>
      </c>
      <c r="B5" s="2" t="s">
        <v>6</v>
      </c>
      <c r="C5" s="2">
        <f>Wołomin!C4</f>
        <v>0</v>
      </c>
      <c r="D5" s="2">
        <f>Wołomin!D4</f>
        <v>0</v>
      </c>
      <c r="E5" s="2">
        <f>Wołomin!E4</f>
        <v>0</v>
      </c>
      <c r="F5" s="2">
        <f>Wołomin!G4</f>
        <v>0</v>
      </c>
      <c r="G5" s="2">
        <f>Wołomin!H4</f>
        <v>0</v>
      </c>
      <c r="H5" s="2" t="str">
        <f>Kobyłka!C4</f>
        <v>x</v>
      </c>
      <c r="I5" s="2">
        <f>Kobyłka!D4</f>
        <v>0</v>
      </c>
      <c r="J5" s="2" t="str">
        <f>Kobyłka!E4</f>
        <v>x</v>
      </c>
      <c r="K5" s="2">
        <f>Kobyłka!G4</f>
        <v>0</v>
      </c>
      <c r="L5" s="2">
        <f>Kobyłka!H4</f>
        <v>0</v>
      </c>
      <c r="M5" s="2" t="str">
        <f>Żyrardów!C4</f>
        <v>x</v>
      </c>
      <c r="N5" s="2">
        <f>Żyrardów!D4</f>
        <v>0</v>
      </c>
      <c r="O5" s="2">
        <f>Żyrardów!E4</f>
        <v>0</v>
      </c>
      <c r="P5" s="2">
        <f>Żyrardów!F4</f>
        <v>0</v>
      </c>
      <c r="Q5" s="2">
        <f>Żyrardów!G4</f>
        <v>0</v>
      </c>
      <c r="R5" s="2">
        <f>Piaseczno!C4</f>
        <v>0</v>
      </c>
      <c r="S5" s="2">
        <f>Piaseczno!D4</f>
        <v>0</v>
      </c>
      <c r="T5" s="2">
        <f>Piaseczno!E4</f>
        <v>0</v>
      </c>
      <c r="U5" s="2">
        <f>Piaseczno!G4</f>
        <v>0</v>
      </c>
      <c r="V5" s="2">
        <f>Piaseczno!H4</f>
        <v>0</v>
      </c>
      <c r="W5" s="2">
        <f>Siedlce!C4</f>
        <v>0</v>
      </c>
      <c r="X5" s="2">
        <f>Siedlce!D4</f>
        <v>0</v>
      </c>
      <c r="Y5" s="2">
        <f>Siedlce!E4</f>
        <v>0</v>
      </c>
      <c r="Z5" s="2">
        <f>Siedlce!G4</f>
        <v>0</v>
      </c>
      <c r="AA5" s="2">
        <f>Siedlce!H4</f>
        <v>0</v>
      </c>
      <c r="AB5" s="2">
        <f>Szydłowiec!C4</f>
        <v>0</v>
      </c>
      <c r="AC5" s="2">
        <f>Szydłowiec!D4</f>
        <v>0</v>
      </c>
      <c r="AD5" s="2">
        <f>Szydłowiec!E4</f>
        <v>0</v>
      </c>
      <c r="AE5" s="2">
        <f>Szydłowiec!G4</f>
        <v>0</v>
      </c>
      <c r="AF5" s="2">
        <f>Szydłowiec!H4</f>
        <v>0</v>
      </c>
      <c r="AG5" s="2">
        <f>Radom!C4</f>
        <v>0</v>
      </c>
      <c r="AH5" s="2">
        <f>Radom!D4</f>
        <v>0</v>
      </c>
      <c r="AI5" s="2">
        <f>Radom!E4</f>
        <v>0</v>
      </c>
      <c r="AJ5" s="2">
        <f>Radom!G4</f>
        <v>0</v>
      </c>
      <c r="AK5" s="2">
        <f>Radom!H4</f>
        <v>0</v>
      </c>
      <c r="AL5" s="2">
        <f>Ożarów!C4</f>
        <v>0</v>
      </c>
      <c r="AM5" s="2">
        <f>Ożarów!D4</f>
        <v>0</v>
      </c>
      <c r="AN5" s="2">
        <f>Ożarów!E4</f>
        <v>0</v>
      </c>
      <c r="AO5" s="2">
        <f>Ożarów!G4</f>
        <v>0</v>
      </c>
      <c r="AP5" s="2">
        <f>Ożarów!H4</f>
        <v>0</v>
      </c>
      <c r="AQ5" s="2">
        <f>Glinojeck!C4</f>
        <v>0</v>
      </c>
      <c r="AR5" s="2">
        <f>Glinojeck!D4</f>
        <v>0</v>
      </c>
      <c r="AS5" s="2">
        <f>Glinojeck!E4</f>
        <v>0</v>
      </c>
      <c r="AT5" s="2">
        <f>Glinojeck!G4</f>
        <v>0</v>
      </c>
      <c r="AU5" s="14">
        <f>Glinojeck!H4</f>
        <v>0</v>
      </c>
    </row>
    <row r="6" spans="1:47" x14ac:dyDescent="0.25">
      <c r="A6" s="2">
        <v>3</v>
      </c>
      <c r="B6" s="2" t="s">
        <v>7</v>
      </c>
      <c r="C6" s="2">
        <f>Wołomin!C5</f>
        <v>0</v>
      </c>
      <c r="D6" s="2">
        <f>Wołomin!D5</f>
        <v>0</v>
      </c>
      <c r="E6" s="2">
        <f>Wołomin!E5</f>
        <v>0</v>
      </c>
      <c r="F6" s="2">
        <f>Wołomin!G5</f>
        <v>0</v>
      </c>
      <c r="G6" s="2">
        <f>Wołomin!H5</f>
        <v>0</v>
      </c>
      <c r="H6" s="2" t="str">
        <f>Kobyłka!C5</f>
        <v>x</v>
      </c>
      <c r="I6" s="2">
        <f>Kobyłka!D5</f>
        <v>0</v>
      </c>
      <c r="J6" s="2" t="str">
        <f>Kobyłka!E5</f>
        <v>x</v>
      </c>
      <c r="K6" s="2">
        <f>Kobyłka!G5</f>
        <v>0</v>
      </c>
      <c r="L6" s="2">
        <f>Kobyłka!H5</f>
        <v>0</v>
      </c>
      <c r="M6" s="2" t="str">
        <f>Żyrardów!C5</f>
        <v>x</v>
      </c>
      <c r="N6" s="2">
        <f>Żyrardów!D5</f>
        <v>0</v>
      </c>
      <c r="O6" s="2">
        <f>Żyrardów!E5</f>
        <v>0</v>
      </c>
      <c r="P6" s="2">
        <f>Żyrardów!F5</f>
        <v>0</v>
      </c>
      <c r="Q6" s="2">
        <f>Żyrardów!G5</f>
        <v>0</v>
      </c>
      <c r="R6" s="2">
        <f>Piaseczno!C5</f>
        <v>0</v>
      </c>
      <c r="S6" s="2">
        <f>Piaseczno!D5</f>
        <v>0</v>
      </c>
      <c r="T6" s="2">
        <f>Piaseczno!E5</f>
        <v>0</v>
      </c>
      <c r="U6" s="2">
        <f>Piaseczno!G5</f>
        <v>0</v>
      </c>
      <c r="V6" s="2">
        <f>Piaseczno!H5</f>
        <v>0</v>
      </c>
      <c r="W6" s="2">
        <f>Siedlce!C5</f>
        <v>0</v>
      </c>
      <c r="X6" s="2">
        <f>Siedlce!D5</f>
        <v>0</v>
      </c>
      <c r="Y6" s="2">
        <f>Siedlce!E5</f>
        <v>0</v>
      </c>
      <c r="Z6" s="2">
        <f>Siedlce!G5</f>
        <v>0</v>
      </c>
      <c r="AA6" s="2">
        <f>Siedlce!H5</f>
        <v>0</v>
      </c>
      <c r="AB6" s="2">
        <f>Szydłowiec!C5</f>
        <v>0</v>
      </c>
      <c r="AC6" s="2">
        <f>Szydłowiec!D5</f>
        <v>0</v>
      </c>
      <c r="AD6" s="2">
        <f>Szydłowiec!E5</f>
        <v>0</v>
      </c>
      <c r="AE6" s="2">
        <f>Szydłowiec!G5</f>
        <v>0</v>
      </c>
      <c r="AF6" s="2">
        <f>Szydłowiec!H5</f>
        <v>0</v>
      </c>
      <c r="AG6" s="2">
        <f>Radom!C5</f>
        <v>0</v>
      </c>
      <c r="AH6" s="2">
        <f>Radom!D5</f>
        <v>0</v>
      </c>
      <c r="AI6" s="2">
        <f>Radom!E5</f>
        <v>0</v>
      </c>
      <c r="AJ6" s="2">
        <f>Radom!G5</f>
        <v>0</v>
      </c>
      <c r="AK6" s="2">
        <f>Radom!H5</f>
        <v>0</v>
      </c>
      <c r="AL6" s="2">
        <f>Ożarów!C5</f>
        <v>0</v>
      </c>
      <c r="AM6" s="2">
        <f>Ożarów!D5</f>
        <v>0</v>
      </c>
      <c r="AN6" s="2">
        <f>Ożarów!E5</f>
        <v>0</v>
      </c>
      <c r="AO6" s="2">
        <f>Ożarów!G5</f>
        <v>0</v>
      </c>
      <c r="AP6" s="2">
        <f>Ożarów!H5</f>
        <v>0</v>
      </c>
      <c r="AQ6" s="2">
        <f>Glinojeck!C5</f>
        <v>0</v>
      </c>
      <c r="AR6" s="2">
        <f>Glinojeck!D5</f>
        <v>0</v>
      </c>
      <c r="AS6" s="2">
        <f>Glinojeck!E5</f>
        <v>0</v>
      </c>
      <c r="AT6" s="2">
        <f>Glinojeck!G5</f>
        <v>0</v>
      </c>
      <c r="AU6" s="14">
        <f>Glinojeck!H5</f>
        <v>0</v>
      </c>
    </row>
    <row r="7" spans="1:47" s="12" customFormat="1" x14ac:dyDescent="0.25">
      <c r="A7" s="3">
        <v>4</v>
      </c>
      <c r="B7" s="3" t="s">
        <v>8</v>
      </c>
      <c r="C7" s="3">
        <f>Wołomin!C6</f>
        <v>0</v>
      </c>
      <c r="D7" s="3">
        <f>Wołomin!D6</f>
        <v>0</v>
      </c>
      <c r="E7" s="3">
        <f>Wołomin!E6</f>
        <v>0</v>
      </c>
      <c r="F7" s="3">
        <f>Wołomin!G6</f>
        <v>0</v>
      </c>
      <c r="G7" s="3">
        <f>Wołomin!H6</f>
        <v>0</v>
      </c>
      <c r="H7" s="3">
        <f>Kobyłka!C6</f>
        <v>0</v>
      </c>
      <c r="I7" s="3">
        <f>Kobyłka!D6</f>
        <v>0</v>
      </c>
      <c r="J7" s="3">
        <f>Kobyłka!E6</f>
        <v>0</v>
      </c>
      <c r="K7" s="3">
        <f>Kobyłka!G6</f>
        <v>0</v>
      </c>
      <c r="L7" s="3">
        <f>Kobyłka!H6</f>
        <v>0</v>
      </c>
      <c r="M7" s="3" t="str">
        <f>Żyrardów!C6</f>
        <v>x</v>
      </c>
      <c r="N7" s="3">
        <f>Żyrardów!D6</f>
        <v>0</v>
      </c>
      <c r="O7" s="3">
        <f>Żyrardów!E6</f>
        <v>0</v>
      </c>
      <c r="P7" s="3">
        <f>Żyrardów!F6</f>
        <v>0</v>
      </c>
      <c r="Q7" s="3">
        <f>Żyrardów!G6</f>
        <v>0</v>
      </c>
      <c r="R7" s="3">
        <f>Piaseczno!C6</f>
        <v>0</v>
      </c>
      <c r="S7" s="3">
        <f>Piaseczno!D6</f>
        <v>0</v>
      </c>
      <c r="T7" s="3">
        <f>Piaseczno!E6</f>
        <v>0</v>
      </c>
      <c r="U7" s="3">
        <f>Piaseczno!G6</f>
        <v>0</v>
      </c>
      <c r="V7" s="3">
        <f>Piaseczno!H6</f>
        <v>0</v>
      </c>
      <c r="W7" s="3">
        <f>Siedlce!C6</f>
        <v>0</v>
      </c>
      <c r="X7" s="3">
        <f>Siedlce!D6</f>
        <v>0</v>
      </c>
      <c r="Y7" s="3">
        <f>Siedlce!E6</f>
        <v>0</v>
      </c>
      <c r="Z7" s="3">
        <f>Siedlce!G6</f>
        <v>0</v>
      </c>
      <c r="AA7" s="3">
        <f>Siedlce!H6</f>
        <v>0</v>
      </c>
      <c r="AB7" s="3">
        <f>Szydłowiec!C6</f>
        <v>0</v>
      </c>
      <c r="AC7" s="3">
        <f>Szydłowiec!D6</f>
        <v>0</v>
      </c>
      <c r="AD7" s="3">
        <f>Szydłowiec!E6</f>
        <v>0</v>
      </c>
      <c r="AE7" s="3">
        <f>Szydłowiec!G6</f>
        <v>0</v>
      </c>
      <c r="AF7" s="3">
        <f>Szydłowiec!H6</f>
        <v>0</v>
      </c>
      <c r="AG7" s="3">
        <f>Radom!C6</f>
        <v>0</v>
      </c>
      <c r="AH7" s="3">
        <f>Radom!D6</f>
        <v>0</v>
      </c>
      <c r="AI7" s="3">
        <f>Radom!E6</f>
        <v>0</v>
      </c>
      <c r="AJ7" s="3">
        <f>Radom!G6</f>
        <v>0</v>
      </c>
      <c r="AK7" s="3">
        <f>Radom!H6</f>
        <v>0</v>
      </c>
      <c r="AL7" s="3">
        <f>Ożarów!C6</f>
        <v>0</v>
      </c>
      <c r="AM7" s="3">
        <f>Ożarów!D6</f>
        <v>0</v>
      </c>
      <c r="AN7" s="3">
        <f>Ożarów!E6</f>
        <v>0</v>
      </c>
      <c r="AO7" s="3">
        <f>Ożarów!G6</f>
        <v>0</v>
      </c>
      <c r="AP7" s="3">
        <f>Ożarów!H6</f>
        <v>0</v>
      </c>
      <c r="AQ7" s="3">
        <f>Glinojeck!C6</f>
        <v>0</v>
      </c>
      <c r="AR7" s="3">
        <f>Glinojeck!D6</f>
        <v>0</v>
      </c>
      <c r="AS7" s="3">
        <f>Glinojeck!E6</f>
        <v>0</v>
      </c>
      <c r="AT7" s="3">
        <f>Glinojeck!G6</f>
        <v>0</v>
      </c>
      <c r="AU7" s="13">
        <f>Glinojeck!H6</f>
        <v>0</v>
      </c>
    </row>
    <row r="8" spans="1:47" s="12" customFormat="1" x14ac:dyDescent="0.25">
      <c r="A8" s="3">
        <v>5</v>
      </c>
      <c r="B8" s="3" t="s">
        <v>9</v>
      </c>
      <c r="C8" s="3">
        <f>Wołomin!C7</f>
        <v>0</v>
      </c>
      <c r="D8" s="3">
        <f>Wołomin!D7</f>
        <v>0</v>
      </c>
      <c r="E8" s="3">
        <f>Wołomin!E7</f>
        <v>0</v>
      </c>
      <c r="F8" s="3">
        <f>Wołomin!G7</f>
        <v>0</v>
      </c>
      <c r="G8" s="3">
        <f>Wołomin!H7</f>
        <v>0</v>
      </c>
      <c r="H8" s="3" t="str">
        <f>Kobyłka!C7</f>
        <v>x</v>
      </c>
      <c r="I8" s="3">
        <f>Kobyłka!D7</f>
        <v>0</v>
      </c>
      <c r="J8" s="3" t="str">
        <f>Kobyłka!E7</f>
        <v>x</v>
      </c>
      <c r="K8" s="3">
        <f>Kobyłka!G7</f>
        <v>0</v>
      </c>
      <c r="L8" s="3">
        <f>Kobyłka!H7</f>
        <v>0</v>
      </c>
      <c r="M8" s="3" t="str">
        <f>Żyrardów!C7</f>
        <v>x</v>
      </c>
      <c r="N8" s="3">
        <f>Żyrardów!D7</f>
        <v>0</v>
      </c>
      <c r="O8" s="3">
        <f>Żyrardów!E7</f>
        <v>0</v>
      </c>
      <c r="P8" s="3">
        <f>Żyrardów!F7</f>
        <v>0</v>
      </c>
      <c r="Q8" s="3">
        <f>Żyrardów!G7</f>
        <v>0</v>
      </c>
      <c r="R8" s="3">
        <f>Piaseczno!C7</f>
        <v>0</v>
      </c>
      <c r="S8" s="3">
        <f>Piaseczno!D7</f>
        <v>0</v>
      </c>
      <c r="T8" s="3">
        <f>Piaseczno!E7</f>
        <v>0</v>
      </c>
      <c r="U8" s="3">
        <f>Piaseczno!G7</f>
        <v>0</v>
      </c>
      <c r="V8" s="3">
        <f>Piaseczno!H7</f>
        <v>0</v>
      </c>
      <c r="W8" s="3">
        <f>Siedlce!C7</f>
        <v>0</v>
      </c>
      <c r="X8" s="3">
        <f>Siedlce!D7</f>
        <v>0</v>
      </c>
      <c r="Y8" s="3">
        <f>Siedlce!E7</f>
        <v>0</v>
      </c>
      <c r="Z8" s="3">
        <f>Siedlce!G7</f>
        <v>0</v>
      </c>
      <c r="AA8" s="3">
        <f>Siedlce!H7</f>
        <v>0</v>
      </c>
      <c r="AB8" s="3">
        <f>Szydłowiec!C7</f>
        <v>0</v>
      </c>
      <c r="AC8" s="3">
        <f>Szydłowiec!D7</f>
        <v>0</v>
      </c>
      <c r="AD8" s="3">
        <f>Szydłowiec!E7</f>
        <v>0</v>
      </c>
      <c r="AE8" s="3">
        <f>Szydłowiec!G7</f>
        <v>0</v>
      </c>
      <c r="AF8" s="3">
        <f>Szydłowiec!H7</f>
        <v>0</v>
      </c>
      <c r="AG8" s="3">
        <f>Radom!C7</f>
        <v>0</v>
      </c>
      <c r="AH8" s="3">
        <f>Radom!D7</f>
        <v>0</v>
      </c>
      <c r="AI8" s="3">
        <f>Radom!E7</f>
        <v>0</v>
      </c>
      <c r="AJ8" s="3">
        <f>Radom!G7</f>
        <v>0</v>
      </c>
      <c r="AK8" s="3">
        <f>Radom!H7</f>
        <v>0</v>
      </c>
      <c r="AL8" s="3">
        <f>Ożarów!C7</f>
        <v>0</v>
      </c>
      <c r="AM8" s="3">
        <f>Ożarów!D7</f>
        <v>0</v>
      </c>
      <c r="AN8" s="3">
        <f>Ożarów!E7</f>
        <v>0</v>
      </c>
      <c r="AO8" s="3">
        <f>Ożarów!G7</f>
        <v>0</v>
      </c>
      <c r="AP8" s="3">
        <f>Ożarów!H7</f>
        <v>0</v>
      </c>
      <c r="AQ8" s="3">
        <f>Glinojeck!C7</f>
        <v>0</v>
      </c>
      <c r="AR8" s="3">
        <f>Glinojeck!D7</f>
        <v>0</v>
      </c>
      <c r="AS8" s="3">
        <f>Glinojeck!E7</f>
        <v>0</v>
      </c>
      <c r="AT8" s="3">
        <f>Glinojeck!G7</f>
        <v>0</v>
      </c>
      <c r="AU8" s="13">
        <f>Glinojeck!H7</f>
        <v>0</v>
      </c>
    </row>
    <row r="9" spans="1:47" x14ac:dyDescent="0.25">
      <c r="A9" s="2">
        <v>6</v>
      </c>
      <c r="B9" s="2" t="s">
        <v>11</v>
      </c>
      <c r="C9" s="2">
        <f>Wołomin!C8</f>
        <v>0</v>
      </c>
      <c r="D9" s="2">
        <f>Wołomin!D8</f>
        <v>0</v>
      </c>
      <c r="E9" s="2">
        <f>Wołomin!E8</f>
        <v>0</v>
      </c>
      <c r="F9" s="2">
        <f>Wołomin!G8</f>
        <v>0</v>
      </c>
      <c r="G9" s="2">
        <f>Wołomin!H8</f>
        <v>0</v>
      </c>
      <c r="H9" s="2" t="str">
        <f>Kobyłka!C8</f>
        <v>x</v>
      </c>
      <c r="I9" s="2">
        <f>Kobyłka!D8</f>
        <v>0</v>
      </c>
      <c r="J9" s="2" t="str">
        <f>Kobyłka!E8</f>
        <v>x</v>
      </c>
      <c r="K9" s="2">
        <f>Kobyłka!G8</f>
        <v>0</v>
      </c>
      <c r="L9" s="2">
        <f>Kobyłka!H8</f>
        <v>0</v>
      </c>
      <c r="M9" s="2" t="str">
        <f>Żyrardów!C8</f>
        <v>x</v>
      </c>
      <c r="N9" s="2">
        <f>Żyrardów!D8</f>
        <v>0</v>
      </c>
      <c r="O9" s="2">
        <f>Żyrardów!E8</f>
        <v>0</v>
      </c>
      <c r="P9" s="2">
        <f>Żyrardów!F8</f>
        <v>0</v>
      </c>
      <c r="Q9" s="2">
        <f>Żyrardów!G8</f>
        <v>0</v>
      </c>
      <c r="R9" s="2">
        <f>Piaseczno!C8</f>
        <v>0</v>
      </c>
      <c r="S9" s="2">
        <f>Piaseczno!D8</f>
        <v>0</v>
      </c>
      <c r="T9" s="2">
        <f>Piaseczno!E8</f>
        <v>0</v>
      </c>
      <c r="U9" s="2">
        <f>Piaseczno!G8</f>
        <v>0</v>
      </c>
      <c r="V9" s="2">
        <f>Piaseczno!H8</f>
        <v>0</v>
      </c>
      <c r="W9" s="2">
        <f>Siedlce!C8</f>
        <v>0</v>
      </c>
      <c r="X9" s="2">
        <f>Siedlce!D8</f>
        <v>0</v>
      </c>
      <c r="Y9" s="2">
        <f>Siedlce!E8</f>
        <v>0</v>
      </c>
      <c r="Z9" s="2">
        <f>Siedlce!G8</f>
        <v>0</v>
      </c>
      <c r="AA9" s="2">
        <f>Siedlce!H8</f>
        <v>0</v>
      </c>
      <c r="AB9" s="2">
        <f>Szydłowiec!C8</f>
        <v>0</v>
      </c>
      <c r="AC9" s="2">
        <f>Szydłowiec!D8</f>
        <v>0</v>
      </c>
      <c r="AD9" s="2">
        <f>Szydłowiec!E8</f>
        <v>0</v>
      </c>
      <c r="AE9" s="2">
        <f>Szydłowiec!G8</f>
        <v>0</v>
      </c>
      <c r="AF9" s="2">
        <f>Szydłowiec!H8</f>
        <v>0</v>
      </c>
      <c r="AG9" s="2">
        <f>Radom!C8</f>
        <v>0</v>
      </c>
      <c r="AH9" s="2">
        <f>Radom!D8</f>
        <v>0</v>
      </c>
      <c r="AI9" s="2">
        <f>Radom!E8</f>
        <v>0</v>
      </c>
      <c r="AJ9" s="2">
        <f>Radom!G8</f>
        <v>0</v>
      </c>
      <c r="AK9" s="2">
        <f>Radom!H8</f>
        <v>0</v>
      </c>
      <c r="AL9" s="2">
        <f>Ożarów!C8</f>
        <v>0</v>
      </c>
      <c r="AM9" s="2">
        <f>Ożarów!D8</f>
        <v>0</v>
      </c>
      <c r="AN9" s="2">
        <f>Ożarów!E8</f>
        <v>0</v>
      </c>
      <c r="AO9" s="2">
        <f>Ożarów!G8</f>
        <v>0</v>
      </c>
      <c r="AP9" s="2">
        <f>Ożarów!H8</f>
        <v>0</v>
      </c>
      <c r="AQ9" s="2">
        <f>Glinojeck!C8</f>
        <v>0</v>
      </c>
      <c r="AR9" s="2">
        <f>Glinojeck!D8</f>
        <v>0</v>
      </c>
      <c r="AS9" s="2">
        <f>Glinojeck!E8</f>
        <v>0</v>
      </c>
      <c r="AT9" s="2">
        <f>Glinojeck!G8</f>
        <v>0</v>
      </c>
      <c r="AU9" s="14">
        <f>Glinojeck!H8</f>
        <v>0</v>
      </c>
    </row>
    <row r="10" spans="1:47" x14ac:dyDescent="0.25">
      <c r="A10" s="2">
        <v>7</v>
      </c>
      <c r="B10" s="2" t="s">
        <v>10</v>
      </c>
      <c r="C10" s="2">
        <f>Wołomin!C9</f>
        <v>0</v>
      </c>
      <c r="D10" s="2">
        <f>Wołomin!D9</f>
        <v>0</v>
      </c>
      <c r="E10" s="2">
        <f>Wołomin!E9</f>
        <v>0</v>
      </c>
      <c r="F10" s="2">
        <f>Wołomin!G9</f>
        <v>0</v>
      </c>
      <c r="G10" s="2">
        <f>Wołomin!H9</f>
        <v>0</v>
      </c>
      <c r="H10" s="2">
        <f>Kobyłka!C9</f>
        <v>0</v>
      </c>
      <c r="I10" s="2">
        <f>Kobyłka!D9</f>
        <v>0</v>
      </c>
      <c r="J10" s="2">
        <f>Kobyłka!E9</f>
        <v>0</v>
      </c>
      <c r="K10" s="2">
        <f>Kobyłka!G9</f>
        <v>0</v>
      </c>
      <c r="L10" s="2">
        <f>Kobyłka!H9</f>
        <v>0</v>
      </c>
      <c r="M10" s="2">
        <f>Żyrardów!C9</f>
        <v>0</v>
      </c>
      <c r="N10" s="2">
        <f>Żyrardów!D9</f>
        <v>0</v>
      </c>
      <c r="O10" s="2">
        <f>Żyrardów!E9</f>
        <v>0</v>
      </c>
      <c r="P10" s="2">
        <f>Żyrardów!F9</f>
        <v>0</v>
      </c>
      <c r="Q10" s="2">
        <f>Żyrardów!G9</f>
        <v>0</v>
      </c>
      <c r="R10" s="2">
        <f>Piaseczno!C9</f>
        <v>0</v>
      </c>
      <c r="S10" s="2">
        <f>Piaseczno!D9</f>
        <v>0</v>
      </c>
      <c r="T10" s="2">
        <f>Piaseczno!E9</f>
        <v>0</v>
      </c>
      <c r="U10" s="2">
        <f>Piaseczno!G9</f>
        <v>0</v>
      </c>
      <c r="V10" s="2">
        <f>Piaseczno!H9</f>
        <v>0</v>
      </c>
      <c r="W10" s="2">
        <f>Siedlce!C9</f>
        <v>0</v>
      </c>
      <c r="X10" s="2">
        <f>Siedlce!D9</f>
        <v>0</v>
      </c>
      <c r="Y10" s="2">
        <f>Siedlce!E9</f>
        <v>0</v>
      </c>
      <c r="Z10" s="2">
        <f>Siedlce!G9</f>
        <v>0</v>
      </c>
      <c r="AA10" s="2">
        <f>Siedlce!H9</f>
        <v>0</v>
      </c>
      <c r="AB10" s="2">
        <f>Szydłowiec!C9</f>
        <v>0</v>
      </c>
      <c r="AC10" s="2">
        <f>Szydłowiec!D9</f>
        <v>0</v>
      </c>
      <c r="AD10" s="2">
        <f>Szydłowiec!E9</f>
        <v>0</v>
      </c>
      <c r="AE10" s="2">
        <f>Szydłowiec!G9</f>
        <v>0</v>
      </c>
      <c r="AF10" s="2">
        <f>Szydłowiec!H9</f>
        <v>0</v>
      </c>
      <c r="AG10" s="2">
        <f>Radom!C9</f>
        <v>0</v>
      </c>
      <c r="AH10" s="2">
        <f>Radom!D9</f>
        <v>0</v>
      </c>
      <c r="AI10" s="2">
        <f>Radom!E9</f>
        <v>0</v>
      </c>
      <c r="AJ10" s="2">
        <f>Radom!G9</f>
        <v>0</v>
      </c>
      <c r="AK10" s="2">
        <f>Radom!H9</f>
        <v>0</v>
      </c>
      <c r="AL10" s="2">
        <f>Ożarów!C9</f>
        <v>0</v>
      </c>
      <c r="AM10" s="2">
        <f>Ożarów!D9</f>
        <v>0</v>
      </c>
      <c r="AN10" s="2">
        <f>Ożarów!E9</f>
        <v>0</v>
      </c>
      <c r="AO10" s="2">
        <f>Ożarów!G9</f>
        <v>0</v>
      </c>
      <c r="AP10" s="2">
        <f>Ożarów!H9</f>
        <v>0</v>
      </c>
      <c r="AQ10" s="2">
        <f>Glinojeck!C9</f>
        <v>0</v>
      </c>
      <c r="AR10" s="2">
        <f>Glinojeck!D9</f>
        <v>0</v>
      </c>
      <c r="AS10" s="2">
        <f>Glinojeck!E9</f>
        <v>0</v>
      </c>
      <c r="AT10" s="2">
        <f>Glinojeck!G9</f>
        <v>0</v>
      </c>
      <c r="AU10" s="14">
        <f>Glinojeck!H9</f>
        <v>0</v>
      </c>
    </row>
    <row r="11" spans="1:47" x14ac:dyDescent="0.25">
      <c r="A11" s="2">
        <v>8</v>
      </c>
      <c r="B11" s="2" t="s">
        <v>5</v>
      </c>
      <c r="C11" s="2">
        <f>Wołomin!C10</f>
        <v>0</v>
      </c>
      <c r="D11" s="2">
        <f>Wołomin!D10</f>
        <v>0</v>
      </c>
      <c r="E11" s="2">
        <f>Wołomin!E10</f>
        <v>0</v>
      </c>
      <c r="F11" s="2">
        <f>Wołomin!G10</f>
        <v>0</v>
      </c>
      <c r="G11" s="2">
        <f>Wołomin!H10</f>
        <v>0</v>
      </c>
      <c r="H11" s="2" t="str">
        <f>Kobyłka!C10</f>
        <v>x</v>
      </c>
      <c r="I11" s="2">
        <f>Kobyłka!D10</f>
        <v>0</v>
      </c>
      <c r="J11" s="2" t="str">
        <f>Kobyłka!E10</f>
        <v>x</v>
      </c>
      <c r="K11" s="2">
        <f>Kobyłka!G10</f>
        <v>0</v>
      </c>
      <c r="L11" s="2">
        <f>Kobyłka!H10</f>
        <v>0</v>
      </c>
      <c r="M11" s="2">
        <f>Żyrardów!C10</f>
        <v>0</v>
      </c>
      <c r="N11" s="2">
        <f>Żyrardów!D10</f>
        <v>0</v>
      </c>
      <c r="O11" s="2">
        <f>Żyrardów!E10</f>
        <v>0</v>
      </c>
      <c r="P11" s="2">
        <f>Żyrardów!F10</f>
        <v>0</v>
      </c>
      <c r="Q11" s="2">
        <f>Żyrardów!G10</f>
        <v>0</v>
      </c>
      <c r="R11" s="2">
        <f>Piaseczno!C10</f>
        <v>0</v>
      </c>
      <c r="S11" s="2">
        <f>Piaseczno!D10</f>
        <v>0</v>
      </c>
      <c r="T11" s="2">
        <f>Piaseczno!E10</f>
        <v>0</v>
      </c>
      <c r="U11" s="2">
        <f>Piaseczno!G10</f>
        <v>0</v>
      </c>
      <c r="V11" s="2">
        <f>Piaseczno!H10</f>
        <v>0</v>
      </c>
      <c r="W11" s="2">
        <f>Siedlce!C10</f>
        <v>0</v>
      </c>
      <c r="X11" s="2">
        <f>Siedlce!D10</f>
        <v>0</v>
      </c>
      <c r="Y11" s="2">
        <f>Siedlce!E10</f>
        <v>0</v>
      </c>
      <c r="Z11" s="2">
        <f>Siedlce!G10</f>
        <v>0</v>
      </c>
      <c r="AA11" s="2">
        <f>Siedlce!H10</f>
        <v>0</v>
      </c>
      <c r="AB11" s="2">
        <f>Szydłowiec!C10</f>
        <v>0</v>
      </c>
      <c r="AC11" s="2">
        <f>Szydłowiec!D10</f>
        <v>0</v>
      </c>
      <c r="AD11" s="2">
        <f>Szydłowiec!E10</f>
        <v>0</v>
      </c>
      <c r="AE11" s="2">
        <f>Szydłowiec!G10</f>
        <v>0</v>
      </c>
      <c r="AF11" s="2">
        <f>Szydłowiec!H10</f>
        <v>0</v>
      </c>
      <c r="AG11" s="2">
        <f>Radom!C10</f>
        <v>0</v>
      </c>
      <c r="AH11" s="2">
        <f>Radom!D10</f>
        <v>0</v>
      </c>
      <c r="AI11" s="2">
        <f>Radom!E10</f>
        <v>0</v>
      </c>
      <c r="AJ11" s="2">
        <f>Radom!G10</f>
        <v>0</v>
      </c>
      <c r="AK11" s="2">
        <f>Radom!H10</f>
        <v>0</v>
      </c>
      <c r="AL11" s="2">
        <f>Ożarów!C10</f>
        <v>0</v>
      </c>
      <c r="AM11" s="2">
        <f>Ożarów!D10</f>
        <v>0</v>
      </c>
      <c r="AN11" s="2">
        <f>Ożarów!E10</f>
        <v>0</v>
      </c>
      <c r="AO11" s="2">
        <f>Ożarów!G10</f>
        <v>0</v>
      </c>
      <c r="AP11" s="2">
        <f>Ożarów!H10</f>
        <v>0</v>
      </c>
      <c r="AQ11" s="2">
        <f>Glinojeck!C10</f>
        <v>0</v>
      </c>
      <c r="AR11" s="2">
        <f>Glinojeck!D10</f>
        <v>0</v>
      </c>
      <c r="AS11" s="2">
        <f>Glinojeck!E10</f>
        <v>0</v>
      </c>
      <c r="AT11" s="2">
        <f>Glinojeck!G10</f>
        <v>0</v>
      </c>
      <c r="AU11" s="14">
        <f>Glinojeck!H10</f>
        <v>0</v>
      </c>
    </row>
    <row r="12" spans="1:47" x14ac:dyDescent="0.25">
      <c r="A12" s="2">
        <v>9</v>
      </c>
      <c r="B12" s="2" t="s">
        <v>6</v>
      </c>
      <c r="C12" s="2">
        <f>Wołomin!C11</f>
        <v>0</v>
      </c>
      <c r="D12" s="2">
        <f>Wołomin!D11</f>
        <v>0</v>
      </c>
      <c r="E12" s="2">
        <f>Wołomin!E11</f>
        <v>0</v>
      </c>
      <c r="F12" s="2">
        <f>Wołomin!G11</f>
        <v>0</v>
      </c>
      <c r="G12" s="2">
        <f>Wołomin!H11</f>
        <v>0</v>
      </c>
      <c r="H12" s="2" t="str">
        <f>Kobyłka!C11</f>
        <v>x</v>
      </c>
      <c r="I12" s="2">
        <f>Kobyłka!D11</f>
        <v>0</v>
      </c>
      <c r="J12" s="2" t="str">
        <f>Kobyłka!E11</f>
        <v>x</v>
      </c>
      <c r="K12" s="2">
        <f>Kobyłka!G11</f>
        <v>0</v>
      </c>
      <c r="L12" s="2">
        <f>Kobyłka!H11</f>
        <v>0</v>
      </c>
      <c r="M12" s="2">
        <f>Żyrardów!C11</f>
        <v>0</v>
      </c>
      <c r="N12" s="2">
        <f>Żyrardów!D11</f>
        <v>0</v>
      </c>
      <c r="O12" s="2">
        <f>Żyrardów!E11</f>
        <v>0</v>
      </c>
      <c r="P12" s="2">
        <f>Żyrardów!F11</f>
        <v>0</v>
      </c>
      <c r="Q12" s="2">
        <f>Żyrardów!G11</f>
        <v>0</v>
      </c>
      <c r="R12" s="2">
        <f>Piaseczno!C11</f>
        <v>0</v>
      </c>
      <c r="S12" s="2">
        <f>Piaseczno!D11</f>
        <v>0</v>
      </c>
      <c r="T12" s="2">
        <f>Piaseczno!E11</f>
        <v>0</v>
      </c>
      <c r="U12" s="2">
        <f>Piaseczno!G11</f>
        <v>0</v>
      </c>
      <c r="V12" s="2">
        <f>Piaseczno!H11</f>
        <v>0</v>
      </c>
      <c r="W12" s="2">
        <f>Siedlce!C11</f>
        <v>0</v>
      </c>
      <c r="X12" s="2">
        <f>Siedlce!D11</f>
        <v>0</v>
      </c>
      <c r="Y12" s="2">
        <f>Siedlce!E11</f>
        <v>0</v>
      </c>
      <c r="Z12" s="2">
        <f>Siedlce!G11</f>
        <v>0</v>
      </c>
      <c r="AA12" s="2">
        <f>Siedlce!H11</f>
        <v>0</v>
      </c>
      <c r="AB12" s="2">
        <f>Szydłowiec!C11</f>
        <v>0</v>
      </c>
      <c r="AC12" s="2">
        <f>Szydłowiec!D11</f>
        <v>0</v>
      </c>
      <c r="AD12" s="2">
        <f>Szydłowiec!E11</f>
        <v>0</v>
      </c>
      <c r="AE12" s="2">
        <f>Szydłowiec!G11</f>
        <v>0</v>
      </c>
      <c r="AF12" s="2">
        <f>Szydłowiec!H11</f>
        <v>0</v>
      </c>
      <c r="AG12" s="2">
        <f>Radom!C11</f>
        <v>0</v>
      </c>
      <c r="AH12" s="2">
        <f>Radom!D11</f>
        <v>0</v>
      </c>
      <c r="AI12" s="2">
        <f>Radom!E11</f>
        <v>0</v>
      </c>
      <c r="AJ12" s="2">
        <f>Radom!G11</f>
        <v>0</v>
      </c>
      <c r="AK12" s="2">
        <f>Radom!H11</f>
        <v>0</v>
      </c>
      <c r="AL12" s="2" t="str">
        <f>Ożarów!C11</f>
        <v>10.00-16.00</v>
      </c>
      <c r="AM12" s="2">
        <f>Ożarów!D11</f>
        <v>30</v>
      </c>
      <c r="AN12" s="2" t="str">
        <f>Ożarów!E11</f>
        <v>10.00-16.00</v>
      </c>
      <c r="AO12" s="2">
        <f>Ożarów!G11</f>
        <v>3</v>
      </c>
      <c r="AP12" s="2" t="str">
        <f>Ożarów!H11</f>
        <v>Willa Święcice, ul. Wiosenna 1, 05 - 860 Święcice</v>
      </c>
      <c r="AQ12" s="2">
        <f>Glinojeck!C11</f>
        <v>0</v>
      </c>
      <c r="AR12" s="2">
        <f>Glinojeck!D11</f>
        <v>0</v>
      </c>
      <c r="AS12" s="2">
        <f>Glinojeck!E11</f>
        <v>0</v>
      </c>
      <c r="AT12" s="2">
        <f>Glinojeck!G11</f>
        <v>0</v>
      </c>
      <c r="AU12" s="14">
        <f>Glinojeck!H11</f>
        <v>0</v>
      </c>
    </row>
    <row r="13" spans="1:47" x14ac:dyDescent="0.25">
      <c r="A13" s="2">
        <v>10</v>
      </c>
      <c r="B13" s="2" t="s">
        <v>7</v>
      </c>
      <c r="C13" s="2">
        <f>Wołomin!C12</f>
        <v>0</v>
      </c>
      <c r="D13" s="2">
        <f>Wołomin!D12</f>
        <v>0</v>
      </c>
      <c r="E13" s="2">
        <f>Wołomin!E12</f>
        <v>0</v>
      </c>
      <c r="F13" s="2">
        <f>Wołomin!G12</f>
        <v>0</v>
      </c>
      <c r="G13" s="2">
        <f>Wołomin!H12</f>
        <v>0</v>
      </c>
      <c r="H13" s="2" t="str">
        <f>Kobyłka!C12</f>
        <v>x</v>
      </c>
      <c r="I13" s="2">
        <f>Kobyłka!D12</f>
        <v>0</v>
      </c>
      <c r="J13" s="2" t="str">
        <f>Kobyłka!E12</f>
        <v>x</v>
      </c>
      <c r="K13" s="2">
        <f>Kobyłka!G12</f>
        <v>0</v>
      </c>
      <c r="L13" s="2">
        <f>Kobyłka!H12</f>
        <v>0</v>
      </c>
      <c r="M13" s="2" t="str">
        <f>Żyrardów!C12</f>
        <v>x</v>
      </c>
      <c r="N13" s="2">
        <f>Żyrardów!D12</f>
        <v>0</v>
      </c>
      <c r="O13" s="2">
        <f>Żyrardów!E12</f>
        <v>0</v>
      </c>
      <c r="P13" s="2">
        <f>Żyrardów!F12</f>
        <v>0</v>
      </c>
      <c r="Q13" s="2">
        <f>Żyrardów!G12</f>
        <v>0</v>
      </c>
      <c r="R13" s="2">
        <f>Piaseczno!C12</f>
        <v>0</v>
      </c>
      <c r="S13" s="2">
        <f>Piaseczno!D12</f>
        <v>0</v>
      </c>
      <c r="T13" s="2">
        <f>Piaseczno!E12</f>
        <v>0</v>
      </c>
      <c r="U13" s="2">
        <f>Piaseczno!G12</f>
        <v>0</v>
      </c>
      <c r="V13" s="2">
        <f>Piaseczno!H12</f>
        <v>0</v>
      </c>
      <c r="W13" s="2">
        <f>Siedlce!C12</f>
        <v>0</v>
      </c>
      <c r="X13" s="2">
        <f>Siedlce!D12</f>
        <v>0</v>
      </c>
      <c r="Y13" s="2">
        <f>Siedlce!E12</f>
        <v>0</v>
      </c>
      <c r="Z13" s="2">
        <f>Siedlce!G12</f>
        <v>0</v>
      </c>
      <c r="AA13" s="2">
        <f>Siedlce!H12</f>
        <v>0</v>
      </c>
      <c r="AB13" s="2" t="str">
        <f>Szydłowiec!C12</f>
        <v>16.00 – 20.00</v>
      </c>
      <c r="AC13" s="2">
        <f>Szydłowiec!D12</f>
        <v>61</v>
      </c>
      <c r="AD13" s="2" t="str">
        <f>Szydłowiec!E12</f>
        <v>16.00 – 20.00</v>
      </c>
      <c r="AE13" s="2">
        <f>Szydłowiec!G12</f>
        <v>1</v>
      </c>
      <c r="AF13" s="2" t="str">
        <f>Szydłowiec!H12</f>
        <v>Hotel ,,Oleńka" Barak 1A, Szydłowiec</v>
      </c>
      <c r="AG13" s="2">
        <f>Radom!C12</f>
        <v>0</v>
      </c>
      <c r="AH13" s="2">
        <f>Radom!D12</f>
        <v>0</v>
      </c>
      <c r="AI13" s="2">
        <f>Radom!E12</f>
        <v>0</v>
      </c>
      <c r="AJ13" s="2">
        <f>Radom!G12</f>
        <v>0</v>
      </c>
      <c r="AK13" s="2">
        <f>Radom!H12</f>
        <v>0</v>
      </c>
      <c r="AL13" s="2" t="str">
        <f>Ożarów!C12</f>
        <v>9.00-16.00</v>
      </c>
      <c r="AM13" s="2">
        <f>Ożarów!D12</f>
        <v>30</v>
      </c>
      <c r="AN13" s="2" t="str">
        <f>Ożarów!E12</f>
        <v>9.00-16.00</v>
      </c>
      <c r="AO13" s="2">
        <f>Ożarów!G12</f>
        <v>3</v>
      </c>
      <c r="AP13" s="2" t="str">
        <f>Ożarów!H12</f>
        <v>Willa Święcice, ul. Wiosenna 1, 05 - 860 Święcice</v>
      </c>
      <c r="AQ13" s="2">
        <f>Glinojeck!C12</f>
        <v>0</v>
      </c>
      <c r="AR13" s="2">
        <f>Glinojeck!D12</f>
        <v>0</v>
      </c>
      <c r="AS13" s="2">
        <f>Glinojeck!E12</f>
        <v>0</v>
      </c>
      <c r="AT13" s="2">
        <f>Glinojeck!G12</f>
        <v>0</v>
      </c>
      <c r="AU13" s="14">
        <f>Glinojeck!H12</f>
        <v>0</v>
      </c>
    </row>
    <row r="14" spans="1:47" s="12" customFormat="1" x14ac:dyDescent="0.25">
      <c r="A14" s="3">
        <v>11</v>
      </c>
      <c r="B14" s="3" t="s">
        <v>12</v>
      </c>
      <c r="C14" s="3">
        <f>Wołomin!C13</f>
        <v>0</v>
      </c>
      <c r="D14" s="3">
        <f>Wołomin!D13</f>
        <v>0</v>
      </c>
      <c r="E14" s="3">
        <f>Wołomin!E13</f>
        <v>0</v>
      </c>
      <c r="F14" s="3">
        <f>Wołomin!G13</f>
        <v>0</v>
      </c>
      <c r="G14" s="3">
        <f>Wołomin!H13</f>
        <v>0</v>
      </c>
      <c r="H14" s="3" t="str">
        <f>Kobyłka!C13</f>
        <v>10.00-16.00</v>
      </c>
      <c r="I14" s="3">
        <f>Kobyłka!D13</f>
        <v>0</v>
      </c>
      <c r="J14" s="3" t="str">
        <f>Kobyłka!E13</f>
        <v>10.00-16.00</v>
      </c>
      <c r="K14" s="3">
        <f>Kobyłka!G13</f>
        <v>1</v>
      </c>
      <c r="L14" s="3" t="str">
        <f>Kobyłka!H13</f>
        <v>Spóldzielnia Socjalna ul. Fałata 4a, Kobyłka</v>
      </c>
      <c r="M14" s="3" t="str">
        <f>Żyrardów!C13</f>
        <v>x</v>
      </c>
      <c r="N14" s="3">
        <f>Żyrardów!D13</f>
        <v>0</v>
      </c>
      <c r="O14" s="3">
        <f>Żyrardów!E13</f>
        <v>0</v>
      </c>
      <c r="P14" s="3">
        <f>Żyrardów!F13</f>
        <v>0</v>
      </c>
      <c r="Q14" s="3">
        <f>Żyrardów!G13</f>
        <v>0</v>
      </c>
      <c r="R14" s="3">
        <f>Piaseczno!C13</f>
        <v>0</v>
      </c>
      <c r="S14" s="3">
        <f>Piaseczno!D13</f>
        <v>0</v>
      </c>
      <c r="T14" s="3">
        <f>Piaseczno!E13</f>
        <v>0</v>
      </c>
      <c r="U14" s="3">
        <f>Piaseczno!G13</f>
        <v>0</v>
      </c>
      <c r="V14" s="3">
        <f>Piaseczno!H13</f>
        <v>0</v>
      </c>
      <c r="W14" s="3">
        <f>Siedlce!C13</f>
        <v>0</v>
      </c>
      <c r="X14" s="3">
        <f>Siedlce!D13</f>
        <v>0</v>
      </c>
      <c r="Y14" s="3">
        <f>Siedlce!E13</f>
        <v>0</v>
      </c>
      <c r="Z14" s="3">
        <f>Siedlce!G13</f>
        <v>0</v>
      </c>
      <c r="AA14" s="3">
        <f>Siedlce!H13</f>
        <v>0</v>
      </c>
      <c r="AB14" s="3" t="str">
        <f>Szydłowiec!C14</f>
        <v>9.30 – 11.00</v>
      </c>
      <c r="AC14" s="3">
        <f>Szydłowiec!D14</f>
        <v>5</v>
      </c>
      <c r="AD14" s="3">
        <f>Szydłowiec!E14</f>
        <v>0</v>
      </c>
      <c r="AE14" s="3">
        <f>Szydłowiec!G14</f>
        <v>0</v>
      </c>
      <c r="AF14" s="3" t="str">
        <f>Szydłowiec!H14</f>
        <v>PPHU SAJPRUS Dariusz Grecki
 Zajazd "Małe Ciche"ul. Czachowskiego 66, Chlewiska</v>
      </c>
      <c r="AG14" s="3">
        <f>Radom!C13</f>
        <v>0</v>
      </c>
      <c r="AH14" s="3">
        <f>Radom!D13</f>
        <v>0</v>
      </c>
      <c r="AI14" s="3">
        <f>Radom!E13</f>
        <v>0</v>
      </c>
      <c r="AJ14" s="3">
        <f>Radom!G13</f>
        <v>0</v>
      </c>
      <c r="AK14" s="3">
        <f>Radom!H13</f>
        <v>0</v>
      </c>
      <c r="AL14" s="3">
        <f>Ożarów!C13</f>
        <v>0</v>
      </c>
      <c r="AM14" s="3">
        <f>Ożarów!D13</f>
        <v>0</v>
      </c>
      <c r="AN14" s="3">
        <f>Ożarów!E13</f>
        <v>0</v>
      </c>
      <c r="AO14" s="3">
        <f>Ożarów!G13</f>
        <v>0</v>
      </c>
      <c r="AP14" s="3">
        <f>Ożarów!H13</f>
        <v>0</v>
      </c>
      <c r="AQ14" s="3">
        <f>Glinojeck!C13</f>
        <v>0</v>
      </c>
      <c r="AR14" s="3">
        <f>Glinojeck!D13</f>
        <v>0</v>
      </c>
      <c r="AS14" s="3">
        <f>Glinojeck!E13</f>
        <v>0</v>
      </c>
      <c r="AT14" s="3">
        <f>Glinojeck!G13</f>
        <v>0</v>
      </c>
      <c r="AU14" s="13">
        <f>Glinojeck!H13</f>
        <v>0</v>
      </c>
    </row>
    <row r="15" spans="1:47" s="12" customFormat="1" x14ac:dyDescent="0.25">
      <c r="A15" s="3">
        <v>12</v>
      </c>
      <c r="B15" s="3" t="s">
        <v>9</v>
      </c>
      <c r="C15" s="3">
        <f>Wołomin!C14</f>
        <v>0</v>
      </c>
      <c r="D15" s="3">
        <f>Wołomin!D14</f>
        <v>0</v>
      </c>
      <c r="E15" s="3">
        <f>Wołomin!E14</f>
        <v>0</v>
      </c>
      <c r="F15" s="3">
        <f>Wołomin!G14</f>
        <v>0</v>
      </c>
      <c r="G15" s="3">
        <f>Wołomin!H14</f>
        <v>0</v>
      </c>
      <c r="H15" s="3" t="str">
        <f>Kobyłka!C14</f>
        <v>x</v>
      </c>
      <c r="I15" s="3">
        <f>Kobyłka!D14</f>
        <v>0</v>
      </c>
      <c r="J15" s="3" t="str">
        <f>Kobyłka!E14</f>
        <v>x</v>
      </c>
      <c r="K15" s="3">
        <f>Kobyłka!G14</f>
        <v>0</v>
      </c>
      <c r="L15" s="3">
        <f>Kobyłka!H14</f>
        <v>0</v>
      </c>
      <c r="M15" s="3" t="str">
        <f>Żyrardów!C14</f>
        <v>x</v>
      </c>
      <c r="N15" s="3">
        <f>Żyrardów!D14</f>
        <v>0</v>
      </c>
      <c r="O15" s="3">
        <f>Żyrardów!E14</f>
        <v>0</v>
      </c>
      <c r="P15" s="3">
        <f>Żyrardów!F14</f>
        <v>0</v>
      </c>
      <c r="Q15" s="3">
        <f>Żyrardów!G14</f>
        <v>0</v>
      </c>
      <c r="R15" s="3">
        <f>Piaseczno!C14</f>
        <v>0</v>
      </c>
      <c r="S15" s="3">
        <f>Piaseczno!D14</f>
        <v>0</v>
      </c>
      <c r="T15" s="3">
        <f>Piaseczno!E14</f>
        <v>0</v>
      </c>
      <c r="U15" s="3">
        <f>Piaseczno!G14</f>
        <v>0</v>
      </c>
      <c r="V15" s="3">
        <f>Piaseczno!H14</f>
        <v>0</v>
      </c>
      <c r="W15" s="3">
        <f>Siedlce!C14</f>
        <v>0</v>
      </c>
      <c r="X15" s="3">
        <f>Siedlce!D14</f>
        <v>0</v>
      </c>
      <c r="Y15" s="3">
        <f>Siedlce!E14</f>
        <v>0</v>
      </c>
      <c r="Z15" s="3">
        <f>Siedlce!G14</f>
        <v>0</v>
      </c>
      <c r="AA15" s="3">
        <f>Siedlce!H14</f>
        <v>0</v>
      </c>
      <c r="AB15" s="3" t="str">
        <f>Szydłowiec!C15</f>
        <v>15.00 – 18.00</v>
      </c>
      <c r="AC15" s="3">
        <f>Szydłowiec!D15</f>
        <v>61</v>
      </c>
      <c r="AD15" s="3" t="str">
        <f>Szydłowiec!E15</f>
        <v>15.00 – 18.00</v>
      </c>
      <c r="AE15" s="3">
        <f>Szydłowiec!G15</f>
        <v>1</v>
      </c>
      <c r="AF15" s="3" t="str">
        <f>Szydłowiec!H15</f>
        <v>Hotel ,,Oleńka" Barak 1A, Szydłowiec</v>
      </c>
      <c r="AG15" s="3">
        <f>Radom!C14</f>
        <v>0</v>
      </c>
      <c r="AH15" s="3">
        <f>Radom!D14</f>
        <v>0</v>
      </c>
      <c r="AI15" s="3">
        <f>Radom!E14</f>
        <v>0</v>
      </c>
      <c r="AJ15" s="3">
        <f>Radom!G14</f>
        <v>0</v>
      </c>
      <c r="AK15" s="3">
        <f>Radom!H14</f>
        <v>0</v>
      </c>
      <c r="AL15" s="3">
        <f>Ożarów!C14</f>
        <v>0</v>
      </c>
      <c r="AM15" s="3">
        <f>Ożarów!D14</f>
        <v>0</v>
      </c>
      <c r="AN15" s="3">
        <f>Ożarów!E14</f>
        <v>0</v>
      </c>
      <c r="AO15" s="3">
        <f>Ożarów!G14</f>
        <v>0</v>
      </c>
      <c r="AP15" s="3">
        <f>Ożarów!H14</f>
        <v>0</v>
      </c>
      <c r="AQ15" s="3">
        <f>Glinojeck!C14</f>
        <v>0</v>
      </c>
      <c r="AR15" s="3">
        <f>Glinojeck!D14</f>
        <v>0</v>
      </c>
      <c r="AS15" s="3">
        <f>Glinojeck!E14</f>
        <v>0</v>
      </c>
      <c r="AT15" s="3">
        <f>Glinojeck!G14</f>
        <v>0</v>
      </c>
      <c r="AU15" s="13">
        <f>Glinojeck!H14</f>
        <v>0</v>
      </c>
    </row>
    <row r="16" spans="1:47" x14ac:dyDescent="0.25">
      <c r="A16" s="2">
        <v>13</v>
      </c>
      <c r="B16" s="2" t="s">
        <v>13</v>
      </c>
      <c r="C16" s="2">
        <f>Wołomin!C15</f>
        <v>0</v>
      </c>
      <c r="D16" s="2">
        <f>Wołomin!D15</f>
        <v>0</v>
      </c>
      <c r="E16" s="2">
        <f>Wołomin!E15</f>
        <v>0</v>
      </c>
      <c r="F16" s="2">
        <f>Wołomin!G15</f>
        <v>0</v>
      </c>
      <c r="G16" s="2">
        <f>Wołomin!H15</f>
        <v>0</v>
      </c>
      <c r="H16" s="2" t="str">
        <f>Kobyłka!C15</f>
        <v>15.00-19.00</v>
      </c>
      <c r="I16" s="2">
        <f>Kobyłka!D15</f>
        <v>0</v>
      </c>
      <c r="J16" s="2" t="str">
        <f>Kobyłka!E15</f>
        <v>15.00-19.00</v>
      </c>
      <c r="K16" s="2">
        <f>Kobyłka!G15</f>
        <v>1</v>
      </c>
      <c r="L16" s="2" t="str">
        <f>Kobyłka!H15</f>
        <v>Spóldzielnia Socjalna ul. Fałata 4a, Kobyłka</v>
      </c>
      <c r="M16" s="2" t="str">
        <f>Żyrardów!C15</f>
        <v>x</v>
      </c>
      <c r="N16" s="2">
        <f>Żyrardów!D15</f>
        <v>0</v>
      </c>
      <c r="O16" s="2">
        <f>Żyrardów!E15</f>
        <v>0</v>
      </c>
      <c r="P16" s="2">
        <f>Żyrardów!F15</f>
        <v>0</v>
      </c>
      <c r="Q16" s="2">
        <f>Żyrardów!G15</f>
        <v>0</v>
      </c>
      <c r="R16" s="2" t="str">
        <f>Piaseczno!C15</f>
        <v>09.00-17.00</v>
      </c>
      <c r="S16" s="2">
        <f>Piaseczno!D15</f>
        <v>30</v>
      </c>
      <c r="T16" s="2" t="str">
        <f>Piaseczno!E15</f>
        <v>09.00-17.00</v>
      </c>
      <c r="U16" s="2">
        <f>Piaseczno!G15</f>
        <v>3</v>
      </c>
      <c r="V16" s="2" t="str">
        <f>Piaseczno!H15</f>
        <v>ul Warszawska 1,  Centrum Przedsiębiorczości Piaseczno</v>
      </c>
      <c r="W16" s="2">
        <f>Siedlce!C15</f>
        <v>0</v>
      </c>
      <c r="X16" s="2">
        <f>Siedlce!D15</f>
        <v>0</v>
      </c>
      <c r="Y16" s="2">
        <f>Siedlce!E15</f>
        <v>0</v>
      </c>
      <c r="Z16" s="2">
        <f>Siedlce!G15</f>
        <v>0</v>
      </c>
      <c r="AA16" s="2">
        <f>Siedlce!H15</f>
        <v>0</v>
      </c>
      <c r="AB16" s="2">
        <f>Szydłowiec!C16</f>
        <v>0</v>
      </c>
      <c r="AC16" s="2">
        <f>Szydłowiec!D16</f>
        <v>0</v>
      </c>
      <c r="AD16" s="2">
        <f>Szydłowiec!E16</f>
        <v>0</v>
      </c>
      <c r="AE16" s="2">
        <f>Szydłowiec!G16</f>
        <v>0</v>
      </c>
      <c r="AF16" s="2">
        <f>Szydłowiec!H16</f>
        <v>0</v>
      </c>
      <c r="AG16" s="2">
        <f>Radom!C15</f>
        <v>0</v>
      </c>
      <c r="AH16" s="2">
        <f>Radom!D15</f>
        <v>0</v>
      </c>
      <c r="AI16" s="2">
        <f>Radom!E15</f>
        <v>0</v>
      </c>
      <c r="AJ16" s="2">
        <f>Radom!G15</f>
        <v>0</v>
      </c>
      <c r="AK16" s="2">
        <f>Radom!H15</f>
        <v>0</v>
      </c>
      <c r="AL16" s="2" t="str">
        <f>Ożarów!C15</f>
        <v>9.00-16.00</v>
      </c>
      <c r="AM16" s="2">
        <f>Ożarów!D15</f>
        <v>30</v>
      </c>
      <c r="AN16" s="2" t="str">
        <f>Ożarów!E15</f>
        <v>9.00-16.00</v>
      </c>
      <c r="AO16" s="2">
        <f>Ożarów!G15</f>
        <v>3</v>
      </c>
      <c r="AP16" s="2" t="str">
        <f>Ożarów!H15</f>
        <v>WSD PALLOTYNÓW W OŁTARZEWIE ul. Kilińskiego 20, 05 - 850 Ożarów Mazowiecki</v>
      </c>
      <c r="AQ16" s="2">
        <f>Glinojeck!C15</f>
        <v>0</v>
      </c>
      <c r="AR16" s="2">
        <f>Glinojeck!D15</f>
        <v>0</v>
      </c>
      <c r="AS16" s="2">
        <f>Glinojeck!E15</f>
        <v>0</v>
      </c>
      <c r="AT16" s="2">
        <f>Glinojeck!G15</f>
        <v>0</v>
      </c>
      <c r="AU16" s="14">
        <f>Glinojeck!H15</f>
        <v>0</v>
      </c>
    </row>
    <row r="17" spans="1:47" x14ac:dyDescent="0.25">
      <c r="A17" s="2">
        <v>14</v>
      </c>
      <c r="B17" s="2" t="s">
        <v>10</v>
      </c>
      <c r="C17" s="2" t="str">
        <f>Wołomin!C16</f>
        <v>8.30-16.00</v>
      </c>
      <c r="D17" s="2">
        <f>Wołomin!D16</f>
        <v>0</v>
      </c>
      <c r="E17" s="2">
        <f>Wołomin!E16</f>
        <v>0</v>
      </c>
      <c r="F17" s="2">
        <f>Wołomin!G16</f>
        <v>2</v>
      </c>
      <c r="G17" s="2" t="str">
        <f>Wołomin!H16</f>
        <v>Wołomin, ul. Warszawska 8</v>
      </c>
      <c r="H17" s="2" t="str">
        <f>Kobyłka!C16</f>
        <v>x</v>
      </c>
      <c r="I17" s="2">
        <f>Kobyłka!D16</f>
        <v>0</v>
      </c>
      <c r="J17" s="2" t="str">
        <f>Kobyłka!E16</f>
        <v>x</v>
      </c>
      <c r="K17" s="2">
        <f>Kobyłka!G16</f>
        <v>0</v>
      </c>
      <c r="L17" s="2">
        <f>Kobyłka!H16</f>
        <v>0</v>
      </c>
      <c r="M17" s="2" t="str">
        <f>Żyrardów!C16</f>
        <v>x</v>
      </c>
      <c r="N17" s="2">
        <f>Żyrardów!D16</f>
        <v>0</v>
      </c>
      <c r="O17" s="2">
        <f>Żyrardów!E16</f>
        <v>0</v>
      </c>
      <c r="P17" s="2">
        <f>Żyrardów!F16</f>
        <v>0</v>
      </c>
      <c r="Q17" s="2">
        <f>Żyrardów!G16</f>
        <v>0</v>
      </c>
      <c r="R17" s="2">
        <f>Piaseczno!C16</f>
        <v>0</v>
      </c>
      <c r="S17" s="2">
        <f>Piaseczno!D16</f>
        <v>0</v>
      </c>
      <c r="T17" s="2">
        <f>Piaseczno!E16</f>
        <v>0</v>
      </c>
      <c r="U17" s="2">
        <f>Piaseczno!G16</f>
        <v>0</v>
      </c>
      <c r="V17" s="2">
        <f>Piaseczno!H16</f>
        <v>0</v>
      </c>
      <c r="W17" s="2">
        <f>Siedlce!C16</f>
        <v>0</v>
      </c>
      <c r="X17" s="2">
        <f>Siedlce!D16</f>
        <v>0</v>
      </c>
      <c r="Y17" s="2">
        <f>Siedlce!E16</f>
        <v>0</v>
      </c>
      <c r="Z17" s="2">
        <f>Siedlce!G16</f>
        <v>0</v>
      </c>
      <c r="AA17" s="2">
        <f>Siedlce!H16</f>
        <v>0</v>
      </c>
      <c r="AB17" s="2">
        <f>Szydłowiec!C17</f>
        <v>0</v>
      </c>
      <c r="AC17" s="2">
        <f>Szydłowiec!D17</f>
        <v>0</v>
      </c>
      <c r="AD17" s="2">
        <f>Szydłowiec!E17</f>
        <v>0</v>
      </c>
      <c r="AE17" s="2">
        <f>Szydłowiec!G17</f>
        <v>0</v>
      </c>
      <c r="AF17" s="2">
        <f>Szydłowiec!H17</f>
        <v>0</v>
      </c>
      <c r="AG17" s="2" t="str">
        <f>Radom!C16</f>
        <v>9.00 – 14.00</v>
      </c>
      <c r="AH17" s="2">
        <f>Radom!D16</f>
        <v>20</v>
      </c>
      <c r="AI17" s="2" t="str">
        <f>Radom!E16</f>
        <v>9.00 – 14.00</v>
      </c>
      <c r="AJ17" s="2">
        <f>Radom!G16</f>
        <v>1</v>
      </c>
      <c r="AK17" s="2" t="str">
        <f>Radom!H16</f>
        <v>Punkt pomocy Ukrainie Ul. Wernera 8a, Radom</v>
      </c>
      <c r="AL17" s="2" t="str">
        <f>Ożarów!C16</f>
        <v>9.00-16.00</v>
      </c>
      <c r="AM17" s="2">
        <f>Ożarów!D16</f>
        <v>30</v>
      </c>
      <c r="AN17" s="2" t="str">
        <f>Ożarów!E16</f>
        <v>9.00-16.00</v>
      </c>
      <c r="AO17" s="2">
        <f>Ożarów!G16</f>
        <v>3</v>
      </c>
      <c r="AP17" s="2" t="str">
        <f>Ożarów!H16</f>
        <v>CMA ul. Warszawska 826, 05 - 082 Borzęcin Duży</v>
      </c>
      <c r="AQ17" s="2">
        <f>Glinojeck!C16</f>
        <v>0</v>
      </c>
      <c r="AR17" s="2">
        <f>Glinojeck!D16</f>
        <v>0</v>
      </c>
      <c r="AS17" s="2">
        <f>Glinojeck!E16</f>
        <v>0</v>
      </c>
      <c r="AT17" s="2">
        <f>Glinojeck!G16</f>
        <v>0</v>
      </c>
      <c r="AU17" s="14">
        <f>Glinojeck!H16</f>
        <v>0</v>
      </c>
    </row>
    <row r="18" spans="1:47" x14ac:dyDescent="0.25">
      <c r="A18" s="2">
        <v>15</v>
      </c>
      <c r="B18" s="2" t="s">
        <v>5</v>
      </c>
      <c r="C18" s="2" t="str">
        <f>Wołomin!C17</f>
        <v>8.30-16.00</v>
      </c>
      <c r="D18" s="2">
        <f>Wołomin!D17</f>
        <v>0</v>
      </c>
      <c r="E18" s="2">
        <f>Wołomin!E17</f>
        <v>0</v>
      </c>
      <c r="F18" s="2">
        <f>Wołomin!G17</f>
        <v>2</v>
      </c>
      <c r="G18" s="2" t="str">
        <f>Wołomin!H17</f>
        <v>Wołomin, ul. Warszawska 8</v>
      </c>
      <c r="H18" s="2" t="str">
        <f>Kobyłka!C17</f>
        <v>x</v>
      </c>
      <c r="I18" s="2">
        <f>Kobyłka!D17</f>
        <v>0</v>
      </c>
      <c r="J18" s="2" t="str">
        <f>Kobyłka!E17</f>
        <v>x</v>
      </c>
      <c r="K18" s="2">
        <f>Kobyłka!G17</f>
        <v>0</v>
      </c>
      <c r="L18" s="2">
        <f>Kobyłka!H17</f>
        <v>0</v>
      </c>
      <c r="M18" s="2" t="str">
        <f>Żyrardów!C17</f>
        <v>x</v>
      </c>
      <c r="N18" s="2">
        <f>Żyrardów!D17</f>
        <v>0</v>
      </c>
      <c r="O18" s="2">
        <f>Żyrardów!E17</f>
        <v>0</v>
      </c>
      <c r="P18" s="2">
        <f>Żyrardów!F17</f>
        <v>0</v>
      </c>
      <c r="Q18" s="2">
        <f>Żyrardów!G17</f>
        <v>0</v>
      </c>
      <c r="R18" s="2" t="str">
        <f>Piaseczno!C17</f>
        <v>09.00-17.00</v>
      </c>
      <c r="S18" s="2">
        <f>Piaseczno!D17</f>
        <v>30</v>
      </c>
      <c r="T18" s="2" t="str">
        <f>Piaseczno!E17</f>
        <v>09.00-17.00</v>
      </c>
      <c r="U18" s="2">
        <f>Piaseczno!G17</f>
        <v>3</v>
      </c>
      <c r="V18" s="2" t="str">
        <f>Piaseczno!H17</f>
        <v>ul Warszawska 1,  Centrum Przedsiębiorczości Piaseczno</v>
      </c>
      <c r="W18" s="2">
        <f>Siedlce!C17</f>
        <v>0</v>
      </c>
      <c r="X18" s="2">
        <f>Siedlce!D17</f>
        <v>0</v>
      </c>
      <c r="Y18" s="2">
        <f>Siedlce!E17</f>
        <v>0</v>
      </c>
      <c r="Z18" s="2">
        <f>Siedlce!G17</f>
        <v>0</v>
      </c>
      <c r="AA18" s="2">
        <f>Siedlce!H17</f>
        <v>0</v>
      </c>
      <c r="AB18" s="2" t="str">
        <f>Szydłowiec!C18</f>
        <v>16.00 – 20.00</v>
      </c>
      <c r="AC18" s="2">
        <f>Szydłowiec!D18</f>
        <v>20</v>
      </c>
      <c r="AD18" s="2" t="str">
        <f>Szydłowiec!E18</f>
        <v>16.00 – 20.00</v>
      </c>
      <c r="AE18" s="2">
        <f>Szydłowiec!G18</f>
        <v>1</v>
      </c>
      <c r="AF18" s="2" t="str">
        <f>Szydłowiec!H18</f>
        <v>PPHU "Elima 2" Wychowaniec Adam ul. Kamienna 38
Szydłowiec</v>
      </c>
      <c r="AG18" s="2" t="str">
        <f>Radom!C17</f>
        <v>9.00 – 14.00</v>
      </c>
      <c r="AH18" s="2">
        <f>Radom!D17</f>
        <v>20</v>
      </c>
      <c r="AI18" s="2" t="str">
        <f>Radom!E17</f>
        <v>9.00 – 14.00</v>
      </c>
      <c r="AJ18" s="2">
        <f>Radom!G17</f>
        <v>1</v>
      </c>
      <c r="AK18" s="2" t="str">
        <f>Radom!H17</f>
        <v>Punkt pomocy Ukrainie Ul. Wernera 8a, Radom</v>
      </c>
      <c r="AL18" s="2">
        <f>Ożarów!C17</f>
        <v>0</v>
      </c>
      <c r="AM18" s="2">
        <f>Ożarów!D17</f>
        <v>0</v>
      </c>
      <c r="AN18" s="2">
        <f>Ożarów!E17</f>
        <v>0</v>
      </c>
      <c r="AO18" s="2">
        <f>Ożarów!G17</f>
        <v>0</v>
      </c>
      <c r="AP18" s="2">
        <f>Ożarów!H17</f>
        <v>0</v>
      </c>
      <c r="AQ18" s="2">
        <f>Glinojeck!C17</f>
        <v>0</v>
      </c>
      <c r="AR18" s="2">
        <f>Glinojeck!D17</f>
        <v>0</v>
      </c>
      <c r="AS18" s="2">
        <f>Glinojeck!E17</f>
        <v>0</v>
      </c>
      <c r="AT18" s="2">
        <f>Glinojeck!G17</f>
        <v>0</v>
      </c>
      <c r="AU18" s="14">
        <f>Glinojeck!H17</f>
        <v>0</v>
      </c>
    </row>
    <row r="19" spans="1:47" ht="45" x14ac:dyDescent="0.25">
      <c r="A19" s="2">
        <v>16</v>
      </c>
      <c r="B19" s="2" t="s">
        <v>6</v>
      </c>
      <c r="C19" s="2">
        <f>Wołomin!C18</f>
        <v>0</v>
      </c>
      <c r="D19" s="2">
        <f>Wołomin!D18</f>
        <v>0</v>
      </c>
      <c r="E19" s="2">
        <f>Wołomin!E18</f>
        <v>0</v>
      </c>
      <c r="F19" s="2">
        <f>Wołomin!G18</f>
        <v>0</v>
      </c>
      <c r="G19" s="2">
        <f>Wołomin!H18</f>
        <v>0</v>
      </c>
      <c r="H19" s="2" t="str">
        <f>Kobyłka!C18</f>
        <v>x</v>
      </c>
      <c r="I19" s="2">
        <f>Kobyłka!D18</f>
        <v>0</v>
      </c>
      <c r="J19" s="2" t="str">
        <f>Kobyłka!E18</f>
        <v>x</v>
      </c>
      <c r="K19" s="2">
        <f>Kobyłka!G18</f>
        <v>0</v>
      </c>
      <c r="L19" s="2">
        <f>Kobyłka!H18</f>
        <v>0</v>
      </c>
      <c r="M19" s="2" t="str">
        <f>Żyrardów!C18</f>
        <v>x</v>
      </c>
      <c r="N19" s="2">
        <f>Żyrardów!D18</f>
        <v>0</v>
      </c>
      <c r="O19" s="2">
        <f>Żyrardów!E18</f>
        <v>0</v>
      </c>
      <c r="P19" s="2">
        <f>Żyrardów!F18</f>
        <v>0</v>
      </c>
      <c r="Q19" s="2">
        <f>Żyrardów!G18</f>
        <v>0</v>
      </c>
      <c r="R19" s="2">
        <f>Piaseczno!C18</f>
        <v>0</v>
      </c>
      <c r="S19" s="2">
        <f>Piaseczno!D18</f>
        <v>0</v>
      </c>
      <c r="T19" s="2">
        <f>Piaseczno!E18</f>
        <v>0</v>
      </c>
      <c r="U19" s="2">
        <f>Piaseczno!G18</f>
        <v>0</v>
      </c>
      <c r="V19" s="2">
        <f>Piaseczno!H18</f>
        <v>0</v>
      </c>
      <c r="W19" s="2">
        <f>Siedlce!C18</f>
        <v>0</v>
      </c>
      <c r="X19" s="2">
        <f>Siedlce!D18</f>
        <v>0</v>
      </c>
      <c r="Y19" s="2">
        <f>Siedlce!E18</f>
        <v>0</v>
      </c>
      <c r="Z19" s="2">
        <f>Siedlce!G18</f>
        <v>0</v>
      </c>
      <c r="AA19" s="2">
        <f>Siedlce!H18</f>
        <v>0</v>
      </c>
      <c r="AB19" s="2">
        <f>Szydłowiec!C19</f>
        <v>0</v>
      </c>
      <c r="AC19" s="2">
        <f>Szydłowiec!D19</f>
        <v>0</v>
      </c>
      <c r="AD19" s="2">
        <f>Szydłowiec!E19</f>
        <v>0</v>
      </c>
      <c r="AE19" s="2">
        <f>Szydłowiec!G19</f>
        <v>0</v>
      </c>
      <c r="AF19" s="2">
        <f>Szydłowiec!H19</f>
        <v>0</v>
      </c>
      <c r="AG19" s="2" t="str">
        <f>Radom!C18</f>
        <v>9.00 – 14.00</v>
      </c>
      <c r="AH19" s="2">
        <f>Radom!D18</f>
        <v>20</v>
      </c>
      <c r="AI19" s="2" t="str">
        <f>Radom!E18</f>
        <v>9.00 – 14.00</v>
      </c>
      <c r="AJ19" s="2">
        <f>Radom!G18</f>
        <v>1</v>
      </c>
      <c r="AK19" s="2" t="str">
        <f>Radom!H18</f>
        <v>Punkt pomocy Ukrainie Ul. Wernera 8a, Radom</v>
      </c>
      <c r="AL19" s="2">
        <f>Ożarów!C18</f>
        <v>0</v>
      </c>
      <c r="AM19" s="2">
        <f>Ożarów!D18</f>
        <v>0</v>
      </c>
      <c r="AN19" s="2">
        <f>Ożarów!E18</f>
        <v>0</v>
      </c>
      <c r="AO19" s="2">
        <f>Ożarów!G18</f>
        <v>0</v>
      </c>
      <c r="AP19" s="2">
        <f>Ożarów!H18</f>
        <v>0</v>
      </c>
      <c r="AQ19" s="2" t="str">
        <f>Glinojeck!C18</f>
        <v>11.00-17.00</v>
      </c>
      <c r="AR19" s="2">
        <f>Glinojeck!D18</f>
        <v>0</v>
      </c>
      <c r="AS19" s="2" t="str">
        <f>Glinojeck!E18</f>
        <v>11.00-17.00</v>
      </c>
      <c r="AT19" s="2">
        <f>Glinojeck!G18</f>
        <v>1</v>
      </c>
      <c r="AU19" s="14" t="str">
        <f>Glinojeck!H18</f>
        <v>MGOPS , Glinojeck</v>
      </c>
    </row>
    <row r="20" spans="1:47" x14ac:dyDescent="0.25">
      <c r="A20" s="2">
        <v>17</v>
      </c>
      <c r="B20" s="2" t="s">
        <v>7</v>
      </c>
      <c r="C20" s="2">
        <f>Wołomin!C19</f>
        <v>0</v>
      </c>
      <c r="D20" s="2">
        <f>Wołomin!D19</f>
        <v>0</v>
      </c>
      <c r="E20" s="2">
        <f>Wołomin!E19</f>
        <v>0</v>
      </c>
      <c r="F20" s="2">
        <f>Wołomin!G19</f>
        <v>0</v>
      </c>
      <c r="G20" s="2">
        <f>Wołomin!H19</f>
        <v>0</v>
      </c>
      <c r="H20" s="2" t="str">
        <f>Kobyłka!C19</f>
        <v>x</v>
      </c>
      <c r="I20" s="2">
        <f>Kobyłka!D19</f>
        <v>0</v>
      </c>
      <c r="J20" s="2" t="str">
        <f>Kobyłka!E19</f>
        <v>x</v>
      </c>
      <c r="K20" s="2">
        <f>Kobyłka!G19</f>
        <v>0</v>
      </c>
      <c r="L20" s="2">
        <f>Kobyłka!H19</f>
        <v>0</v>
      </c>
      <c r="M20" s="2" t="str">
        <f>Żyrardów!C19</f>
        <v>x</v>
      </c>
      <c r="N20" s="2">
        <f>Żyrardów!D19</f>
        <v>0</v>
      </c>
      <c r="O20" s="2">
        <f>Żyrardów!E19</f>
        <v>0</v>
      </c>
      <c r="P20" s="2">
        <f>Żyrardów!F19</f>
        <v>0</v>
      </c>
      <c r="Q20" s="2">
        <f>Żyrardów!G19</f>
        <v>0</v>
      </c>
      <c r="R20" s="2" t="str">
        <f>Piaseczno!C19</f>
        <v>09.00-17.00</v>
      </c>
      <c r="S20" s="2">
        <f>Piaseczno!D19</f>
        <v>30</v>
      </c>
      <c r="T20" s="2" t="str">
        <f>Piaseczno!E19</f>
        <v>09.00-17.00</v>
      </c>
      <c r="U20" s="2">
        <f>Piaseczno!G19</f>
        <v>3</v>
      </c>
      <c r="V20" s="2" t="str">
        <f>Piaseczno!H19</f>
        <v>ul Warszawska 1,  Centrum Przedsiębiorczości Piaseczno</v>
      </c>
      <c r="W20" s="2">
        <f>Siedlce!C19</f>
        <v>0</v>
      </c>
      <c r="X20" s="2">
        <f>Siedlce!D19</f>
        <v>0</v>
      </c>
      <c r="Y20" s="2">
        <f>Siedlce!E19</f>
        <v>0</v>
      </c>
      <c r="Z20" s="2">
        <f>Siedlce!G19</f>
        <v>0</v>
      </c>
      <c r="AA20" s="2">
        <f>Siedlce!H19</f>
        <v>0</v>
      </c>
      <c r="AB20" s="2" t="str">
        <f>Szydłowiec!C20</f>
        <v>16.00 – 20.00</v>
      </c>
      <c r="AC20" s="2">
        <f>Szydłowiec!D20</f>
        <v>18</v>
      </c>
      <c r="AD20" s="2" t="str">
        <f>Szydłowiec!E20</f>
        <v>16.00 – 20.00</v>
      </c>
      <c r="AE20" s="2">
        <f>Szydłowiec!G20</f>
        <v>1</v>
      </c>
      <c r="AF20" s="2" t="str">
        <f>Szydłowiec!H20</f>
        <v>Szkolne Schronisko Młodzieżowe "Skałka"ul. Kościuszki 39
Szydłowiec</v>
      </c>
      <c r="AG20" s="2" t="str">
        <f>Radom!C19</f>
        <v>9.00 – 14.00</v>
      </c>
      <c r="AH20" s="2">
        <f>Radom!D19</f>
        <v>20</v>
      </c>
      <c r="AI20" s="2" t="str">
        <f>Radom!E19</f>
        <v>9.00 – 14.00</v>
      </c>
      <c r="AJ20" s="2">
        <f>Radom!G19</f>
        <v>1</v>
      </c>
      <c r="AK20" s="2" t="str">
        <f>Radom!H19</f>
        <v>Punkt pomocy Ukrainie Ul. Wernera 8a, Radom</v>
      </c>
      <c r="AL20" s="2" t="str">
        <f>Ożarów!C19</f>
        <v>9.00-16.00</v>
      </c>
      <c r="AM20" s="2">
        <f>Ożarów!D19</f>
        <v>30</v>
      </c>
      <c r="AN20" s="2" t="str">
        <f>Ożarów!E19</f>
        <v>9.00-16.00</v>
      </c>
      <c r="AO20" s="2">
        <f>Ożarów!G19</f>
        <v>3</v>
      </c>
      <c r="AP20" s="2" t="str">
        <f>Ożarów!H19</f>
        <v>Ośrodek w Bramkach, ul. Północna 18, 05 - 870 BŁONIE</v>
      </c>
      <c r="AQ20" s="2">
        <f>Glinojeck!C19</f>
        <v>0</v>
      </c>
      <c r="AR20" s="2">
        <f>Glinojeck!D19</f>
        <v>0</v>
      </c>
      <c r="AS20" s="2">
        <f>Glinojeck!E19</f>
        <v>0</v>
      </c>
      <c r="AT20" s="2">
        <f>Glinojeck!G19</f>
        <v>0</v>
      </c>
      <c r="AU20" s="14">
        <f>Glinojeck!H19</f>
        <v>0</v>
      </c>
    </row>
    <row r="21" spans="1:47" s="12" customFormat="1" x14ac:dyDescent="0.25">
      <c r="A21" s="3">
        <v>18</v>
      </c>
      <c r="B21" s="3" t="s">
        <v>12</v>
      </c>
      <c r="C21" s="3">
        <f>Wołomin!C20</f>
        <v>0</v>
      </c>
      <c r="D21" s="3">
        <f>Wołomin!D20</f>
        <v>0</v>
      </c>
      <c r="E21" s="3">
        <f>Wołomin!E20</f>
        <v>0</v>
      </c>
      <c r="F21" s="3">
        <f>Wołomin!G20</f>
        <v>0</v>
      </c>
      <c r="G21" s="3">
        <f>Wołomin!H20</f>
        <v>0</v>
      </c>
      <c r="H21" s="3" t="str">
        <f>Kobyłka!C20</f>
        <v>x</v>
      </c>
      <c r="I21" s="3">
        <f>Kobyłka!D20</f>
        <v>0</v>
      </c>
      <c r="J21" s="3" t="str">
        <f>Kobyłka!E20</f>
        <v>x</v>
      </c>
      <c r="K21" s="3">
        <f>Kobyłka!G20</f>
        <v>0</v>
      </c>
      <c r="L21" s="3">
        <f>Kobyłka!H20</f>
        <v>0</v>
      </c>
      <c r="M21" s="3" t="str">
        <f>Żyrardów!C20</f>
        <v>x</v>
      </c>
      <c r="N21" s="3">
        <f>Żyrardów!D20</f>
        <v>0</v>
      </c>
      <c r="O21" s="3">
        <f>Żyrardów!E20</f>
        <v>0</v>
      </c>
      <c r="P21" s="3">
        <f>Żyrardów!F20</f>
        <v>0</v>
      </c>
      <c r="Q21" s="3">
        <f>Żyrardów!G20</f>
        <v>0</v>
      </c>
      <c r="R21" s="3" t="str">
        <f>Piaseczno!C20</f>
        <v>09.00-17.00</v>
      </c>
      <c r="S21" s="3">
        <f>Piaseczno!D20</f>
        <v>30</v>
      </c>
      <c r="T21" s="3" t="str">
        <f>Piaseczno!E20</f>
        <v>09.00-17.00</v>
      </c>
      <c r="U21" s="3">
        <f>Piaseczno!G20</f>
        <v>3</v>
      </c>
      <c r="V21" s="3" t="str">
        <f>Piaseczno!H20</f>
        <v>ul Warszawska 1,  Centrum Przedsiębiorczości Piaseczno</v>
      </c>
      <c r="W21" s="3">
        <f>Siedlce!C20</f>
        <v>0</v>
      </c>
      <c r="X21" s="3">
        <f>Siedlce!D20</f>
        <v>0</v>
      </c>
      <c r="Y21" s="3">
        <f>Siedlce!E20</f>
        <v>0</v>
      </c>
      <c r="Z21" s="3">
        <f>Siedlce!G20</f>
        <v>0</v>
      </c>
      <c r="AA21" s="3">
        <f>Siedlce!H20</f>
        <v>0</v>
      </c>
      <c r="AB21" s="3" t="str">
        <f>Szydłowiec!C21</f>
        <v>9.30 – 20.00</v>
      </c>
      <c r="AC21" s="3">
        <f>Szydłowiec!D21</f>
        <v>40</v>
      </c>
      <c r="AD21" s="3" t="str">
        <f>Szydłowiec!E21</f>
        <v>9.30 – 20.00</v>
      </c>
      <c r="AE21" s="3">
        <f>Szydłowiec!G21</f>
        <v>2</v>
      </c>
      <c r="AF21" s="3" t="str">
        <f>Szydłowiec!H21</f>
        <v>Centrum Rekreacyjno-Rozrywkowe Łukasz Zawadzki 
(Restauracja - Hotel ,,Ballaton")
Chustki 64b, Szydłowiec</v>
      </c>
      <c r="AG21" s="3" t="str">
        <f>Radom!C20</f>
        <v>9.00 – 20.00</v>
      </c>
      <c r="AH21" s="3">
        <f>Radom!D20</f>
        <v>40</v>
      </c>
      <c r="AI21" s="3" t="str">
        <f>Radom!E20</f>
        <v>9.00 – 20.00</v>
      </c>
      <c r="AJ21" s="3">
        <f>Radom!G20</f>
        <v>2</v>
      </c>
      <c r="AK21" s="3" t="str">
        <f>Radom!H20</f>
        <v>Centrum Organizacji Pozarządowych ul. Rynek 15,sala 1.28 i 1.23</v>
      </c>
      <c r="AL21" s="3" t="str">
        <f>Ożarów!C20</f>
        <v>9.00-16.00</v>
      </c>
      <c r="AM21" s="3">
        <f>Ożarów!D20</f>
        <v>30</v>
      </c>
      <c r="AN21" s="3" t="str">
        <f>Ożarów!E20</f>
        <v>9.00-16.00</v>
      </c>
      <c r="AO21" s="3">
        <f>Ożarów!G20</f>
        <v>3</v>
      </c>
      <c r="AP21" s="3" t="str">
        <f>Ożarów!H20</f>
        <v>Ośrodek w Bramkach, Ul. Północna 18, 05 - 870 BŁONIE/ Ośrodek w Laskach ul. Brozowa 75, 05 - 080 Izabelin</v>
      </c>
      <c r="AQ21" s="3">
        <f>Glinojeck!C20</f>
        <v>0</v>
      </c>
      <c r="AR21" s="3">
        <f>Glinojeck!D20</f>
        <v>0</v>
      </c>
      <c r="AS21" s="3">
        <f>Glinojeck!E20</f>
        <v>0</v>
      </c>
      <c r="AT21" s="3">
        <f>Glinojeck!G20</f>
        <v>0</v>
      </c>
      <c r="AU21" s="13">
        <f>Glinojeck!H20</f>
        <v>0</v>
      </c>
    </row>
    <row r="22" spans="1:47" s="12" customFormat="1" x14ac:dyDescent="0.25">
      <c r="A22" s="3">
        <v>19</v>
      </c>
      <c r="B22" s="3" t="s">
        <v>9</v>
      </c>
      <c r="C22" s="3">
        <f>Wołomin!C21</f>
        <v>0</v>
      </c>
      <c r="D22" s="3">
        <f>Wołomin!D21</f>
        <v>0</v>
      </c>
      <c r="E22" s="3">
        <f>Wołomin!E21</f>
        <v>0</v>
      </c>
      <c r="F22" s="3">
        <f>Wołomin!G21</f>
        <v>0</v>
      </c>
      <c r="G22" s="3">
        <f>Wołomin!H21</f>
        <v>0</v>
      </c>
      <c r="H22" s="3" t="str">
        <f>Kobyłka!C21</f>
        <v>x</v>
      </c>
      <c r="I22" s="3">
        <f>Kobyłka!D21</f>
        <v>0</v>
      </c>
      <c r="J22" s="3" t="str">
        <f>Kobyłka!E21</f>
        <v>x</v>
      </c>
      <c r="K22" s="3">
        <f>Kobyłka!G21</f>
        <v>0</v>
      </c>
      <c r="L22" s="3">
        <f>Kobyłka!H21</f>
        <v>0</v>
      </c>
      <c r="M22" s="3" t="str">
        <f>Żyrardów!C21</f>
        <v>x</v>
      </c>
      <c r="N22" s="3">
        <f>Żyrardów!D21</f>
        <v>0</v>
      </c>
      <c r="O22" s="3">
        <f>Żyrardów!E21</f>
        <v>0</v>
      </c>
      <c r="P22" s="3">
        <f>Żyrardów!F21</f>
        <v>0</v>
      </c>
      <c r="Q22" s="3">
        <f>Żyrardów!G21</f>
        <v>0</v>
      </c>
      <c r="R22" s="3">
        <f>Piaseczno!C21</f>
        <v>0</v>
      </c>
      <c r="S22" s="3">
        <f>Piaseczno!D21</f>
        <v>0</v>
      </c>
      <c r="T22" s="3">
        <f>Piaseczno!E21</f>
        <v>0</v>
      </c>
      <c r="U22" s="3">
        <f>Piaseczno!G21</f>
        <v>0</v>
      </c>
      <c r="V22" s="3">
        <f>Piaseczno!H21</f>
        <v>0</v>
      </c>
      <c r="W22" s="3">
        <f>Siedlce!C21</f>
        <v>0</v>
      </c>
      <c r="X22" s="3">
        <f>Siedlce!D21</f>
        <v>0</v>
      </c>
      <c r="Y22" s="3">
        <f>Siedlce!E21</f>
        <v>0</v>
      </c>
      <c r="Z22" s="3">
        <f>Siedlce!G21</f>
        <v>0</v>
      </c>
      <c r="AA22" s="3">
        <f>Siedlce!H21</f>
        <v>0</v>
      </c>
      <c r="AB22" s="3" t="str">
        <f>Szydłowiec!C22</f>
        <v>15.00 – 18.00</v>
      </c>
      <c r="AC22" s="3">
        <f>Szydłowiec!D22</f>
        <v>32</v>
      </c>
      <c r="AD22" s="3" t="str">
        <f>Szydłowiec!E22</f>
        <v>15.00 – 18.00</v>
      </c>
      <c r="AE22" s="3">
        <f>Szydłowiec!G22</f>
        <v>1</v>
      </c>
      <c r="AF22" s="3" t="str">
        <f>Szydłowiec!H22</f>
        <v>Spółdzielnia Socjalna Pierrot&amp;Róża Rynek Wielki 5, Szydłowiec</v>
      </c>
      <c r="AG22" s="3">
        <f>Radom!C21</f>
        <v>0</v>
      </c>
      <c r="AH22" s="3">
        <f>Radom!D21</f>
        <v>0</v>
      </c>
      <c r="AI22" s="3">
        <f>Radom!E21</f>
        <v>0</v>
      </c>
      <c r="AJ22" s="3">
        <f>Radom!G21</f>
        <v>0</v>
      </c>
      <c r="AK22" s="3">
        <f>Radom!H21</f>
        <v>0</v>
      </c>
      <c r="AL22" s="3">
        <f>Ożarów!C21</f>
        <v>0</v>
      </c>
      <c r="AM22" s="3">
        <f>Ożarów!D21</f>
        <v>0</v>
      </c>
      <c r="AN22" s="3">
        <f>Ożarów!E21</f>
        <v>0</v>
      </c>
      <c r="AO22" s="3">
        <f>Ożarów!G21</f>
        <v>0</v>
      </c>
      <c r="AP22" s="3">
        <f>Ożarów!H21</f>
        <v>0</v>
      </c>
      <c r="AQ22" s="3">
        <f>Glinojeck!C21</f>
        <v>0</v>
      </c>
      <c r="AR22" s="3">
        <f>Glinojeck!D21</f>
        <v>0</v>
      </c>
      <c r="AS22" s="3">
        <f>Glinojeck!E21</f>
        <v>0</v>
      </c>
      <c r="AT22" s="3">
        <f>Glinojeck!G21</f>
        <v>0</v>
      </c>
      <c r="AU22" s="13">
        <f>Glinojeck!H21</f>
        <v>0</v>
      </c>
    </row>
    <row r="23" spans="1:47" x14ac:dyDescent="0.25">
      <c r="A23" s="2">
        <v>20</v>
      </c>
      <c r="B23" s="2" t="s">
        <v>13</v>
      </c>
      <c r="C23" s="2">
        <f>Wołomin!C22</f>
        <v>0</v>
      </c>
      <c r="D23" s="2">
        <f>Wołomin!D22</f>
        <v>0</v>
      </c>
      <c r="E23" s="2">
        <f>Wołomin!E22</f>
        <v>0</v>
      </c>
      <c r="F23" s="2">
        <f>Wołomin!G22</f>
        <v>0</v>
      </c>
      <c r="G23" s="2">
        <f>Wołomin!H22</f>
        <v>0</v>
      </c>
      <c r="H23" s="2" t="str">
        <f>Kobyłka!C22</f>
        <v>14.00-18.00</v>
      </c>
      <c r="I23" s="2">
        <f>Kobyłka!D22</f>
        <v>20</v>
      </c>
      <c r="J23" s="2" t="str">
        <f>Kobyłka!E22</f>
        <v>14.00-18.00</v>
      </c>
      <c r="K23" s="2">
        <f>Kobyłka!G22</f>
        <v>1</v>
      </c>
      <c r="L23" s="2" t="str">
        <f>Kobyłka!H22</f>
        <v>Tłuszcz</v>
      </c>
      <c r="M23" s="2" t="str">
        <f>Żyrardów!C22</f>
        <v>x</v>
      </c>
      <c r="N23" s="2">
        <f>Żyrardów!D22</f>
        <v>0</v>
      </c>
      <c r="O23" s="2">
        <f>Żyrardów!E22</f>
        <v>0</v>
      </c>
      <c r="P23" s="2">
        <f>Żyrardów!F22</f>
        <v>0</v>
      </c>
      <c r="Q23" s="2">
        <f>Żyrardów!G22</f>
        <v>0</v>
      </c>
      <c r="R23" s="2" t="str">
        <f>Piaseczno!C22</f>
        <v>09.00-17.00</v>
      </c>
      <c r="S23" s="2">
        <f>Piaseczno!D22</f>
        <v>30</v>
      </c>
      <c r="T23" s="2" t="str">
        <f>Piaseczno!E22</f>
        <v>09.00-17.00</v>
      </c>
      <c r="U23" s="2">
        <f>Piaseczno!G22</f>
        <v>3</v>
      </c>
      <c r="V23" s="2" t="str">
        <f>Piaseczno!H22</f>
        <v>ul Warszawska 1,  Centrum Przedsiębiorczości Piaseczno</v>
      </c>
      <c r="W23" s="2">
        <f>Siedlce!C22</f>
        <v>0</v>
      </c>
      <c r="X23" s="2">
        <f>Siedlce!D22</f>
        <v>0</v>
      </c>
      <c r="Y23" s="2">
        <f>Siedlce!E22</f>
        <v>0</v>
      </c>
      <c r="Z23" s="2">
        <f>Siedlce!G22</f>
        <v>0</v>
      </c>
      <c r="AA23" s="2">
        <f>Siedlce!H22</f>
        <v>0</v>
      </c>
      <c r="AB23" s="2">
        <f>Szydłowiec!C23</f>
        <v>0</v>
      </c>
      <c r="AC23" s="2">
        <f>Szydłowiec!D23</f>
        <v>0</v>
      </c>
      <c r="AD23" s="2">
        <f>Szydłowiec!E23</f>
        <v>0</v>
      </c>
      <c r="AE23" s="2">
        <f>Szydłowiec!G23</f>
        <v>0</v>
      </c>
      <c r="AF23" s="2">
        <f>Szydłowiec!H23</f>
        <v>0</v>
      </c>
      <c r="AG23" s="2" t="str">
        <f>Radom!C22</f>
        <v>16.00 – 19.00</v>
      </c>
      <c r="AH23" s="2">
        <f>Radom!D22</f>
        <v>20</v>
      </c>
      <c r="AI23" s="2" t="str">
        <f>Radom!E22</f>
        <v>16.00 – 19.00</v>
      </c>
      <c r="AJ23" s="2">
        <f>Radom!G22</f>
        <v>2</v>
      </c>
      <c r="AK23" s="2" t="str">
        <f>Radom!H22</f>
        <v>Centrum Organizacji Pozarządowych ul. Rynek 15,sala 1.28 i 1.23</v>
      </c>
      <c r="AL23" s="2">
        <f>Ożarów!C22</f>
        <v>0</v>
      </c>
      <c r="AM23" s="2">
        <f>Ożarów!D22</f>
        <v>0</v>
      </c>
      <c r="AN23" s="2">
        <f>Ożarów!E22</f>
        <v>0</v>
      </c>
      <c r="AO23" s="2">
        <f>Ożarów!G22</f>
        <v>0</v>
      </c>
      <c r="AP23" s="2">
        <f>Ożarów!H22</f>
        <v>0</v>
      </c>
      <c r="AQ23" s="2">
        <f>Glinojeck!C22</f>
        <v>0</v>
      </c>
      <c r="AR23" s="2">
        <f>Glinojeck!D22</f>
        <v>0</v>
      </c>
      <c r="AS23" s="2">
        <f>Glinojeck!E22</f>
        <v>0</v>
      </c>
      <c r="AT23" s="2">
        <f>Glinojeck!G22</f>
        <v>0</v>
      </c>
      <c r="AU23" s="14">
        <f>Glinojeck!H22</f>
        <v>0</v>
      </c>
    </row>
    <row r="24" spans="1:47" x14ac:dyDescent="0.25">
      <c r="A24" s="2">
        <v>21</v>
      </c>
      <c r="B24" s="2" t="s">
        <v>10</v>
      </c>
      <c r="C24" s="2">
        <f>Wołomin!C23</f>
        <v>0</v>
      </c>
      <c r="D24" s="2">
        <f>Wołomin!D23</f>
        <v>0</v>
      </c>
      <c r="E24" s="2">
        <f>Wołomin!E23</f>
        <v>0</v>
      </c>
      <c r="F24" s="2">
        <f>Wołomin!G23</f>
        <v>0</v>
      </c>
      <c r="G24" s="2">
        <f>Wołomin!H23</f>
        <v>0</v>
      </c>
      <c r="H24" s="2" t="str">
        <f>Kobyłka!C23</f>
        <v>x</v>
      </c>
      <c r="I24" s="2">
        <f>Kobyłka!D23</f>
        <v>0</v>
      </c>
      <c r="J24" s="2" t="str">
        <f>Kobyłka!E23</f>
        <v>x</v>
      </c>
      <c r="K24" s="2">
        <f>Kobyłka!G23</f>
        <v>0</v>
      </c>
      <c r="L24" s="2">
        <f>Kobyłka!H23</f>
        <v>0</v>
      </c>
      <c r="M24" s="2" t="str">
        <f>Żyrardów!C23</f>
        <v>x</v>
      </c>
      <c r="N24" s="2">
        <f>Żyrardów!D23</f>
        <v>0</v>
      </c>
      <c r="O24" s="2">
        <f>Żyrardów!E23</f>
        <v>0</v>
      </c>
      <c r="P24" s="2">
        <f>Żyrardów!F23</f>
        <v>0</v>
      </c>
      <c r="Q24" s="2">
        <f>Żyrardów!G23</f>
        <v>0</v>
      </c>
      <c r="R24" s="2">
        <f>Piaseczno!C23</f>
        <v>0</v>
      </c>
      <c r="S24" s="2">
        <f>Piaseczno!D23</f>
        <v>0</v>
      </c>
      <c r="T24" s="2">
        <f>Piaseczno!E23</f>
        <v>0</v>
      </c>
      <c r="U24" s="2">
        <f>Piaseczno!G23</f>
        <v>0</v>
      </c>
      <c r="V24" s="2">
        <f>Piaseczno!H23</f>
        <v>0</v>
      </c>
      <c r="W24" s="2">
        <f>Siedlce!C23</f>
        <v>0</v>
      </c>
      <c r="X24" s="2">
        <f>Siedlce!D23</f>
        <v>0</v>
      </c>
      <c r="Y24" s="2">
        <f>Siedlce!E23</f>
        <v>0</v>
      </c>
      <c r="Z24" s="2">
        <f>Siedlce!G23</f>
        <v>0</v>
      </c>
      <c r="AA24" s="2">
        <f>Siedlce!H23</f>
        <v>0</v>
      </c>
      <c r="AB24" s="2">
        <f>Szydłowiec!C24</f>
        <v>0</v>
      </c>
      <c r="AC24" s="2">
        <f>Szydłowiec!D24</f>
        <v>0</v>
      </c>
      <c r="AD24" s="2">
        <f>Szydłowiec!E24</f>
        <v>0</v>
      </c>
      <c r="AE24" s="2">
        <f>Szydłowiec!G24</f>
        <v>0</v>
      </c>
      <c r="AF24" s="2">
        <f>Szydłowiec!H24</f>
        <v>0</v>
      </c>
      <c r="AG24" s="2" t="str">
        <f>Radom!C23</f>
        <v>16.00 – 19.00</v>
      </c>
      <c r="AH24" s="2">
        <f>Radom!D23</f>
        <v>20</v>
      </c>
      <c r="AI24" s="2" t="str">
        <f>Radom!E23</f>
        <v>16.00 – 19.00</v>
      </c>
      <c r="AJ24" s="2">
        <f>Radom!G23</f>
        <v>2</v>
      </c>
      <c r="AK24" s="2" t="str">
        <f>Radom!H23</f>
        <v>Centrum Organizacji Pozarządowych ul. Rynek 15,sala 1.28 i 1.23</v>
      </c>
      <c r="AL24" s="2" t="str">
        <f>Ożarów!C23</f>
        <v>9.00-16.00</v>
      </c>
      <c r="AM24" s="2">
        <f>Ożarów!D23</f>
        <v>30</v>
      </c>
      <c r="AN24" s="2" t="str">
        <f>Ożarów!E23</f>
        <v>9.00-16.00</v>
      </c>
      <c r="AO24" s="2">
        <f>Ożarów!G23</f>
        <v>3</v>
      </c>
      <c r="AP24" s="2" t="str">
        <f>Ożarów!H23</f>
        <v>DOL w Pilaszkowie uL. Nowowiejska 137, 05 - 860 Pilaszków</v>
      </c>
      <c r="AQ24" s="2">
        <f>Glinojeck!C23</f>
        <v>0</v>
      </c>
      <c r="AR24" s="2">
        <f>Glinojeck!D23</f>
        <v>0</v>
      </c>
      <c r="AS24" s="2">
        <f>Glinojeck!E23</f>
        <v>0</v>
      </c>
      <c r="AT24" s="2">
        <f>Glinojeck!G23</f>
        <v>0</v>
      </c>
      <c r="AU24" s="14">
        <f>Glinojeck!H23</f>
        <v>0</v>
      </c>
    </row>
    <row r="25" spans="1:47" x14ac:dyDescent="0.25">
      <c r="A25" s="2">
        <v>22</v>
      </c>
      <c r="B25" s="2" t="s">
        <v>5</v>
      </c>
      <c r="C25" s="2">
        <f>Wołomin!C24</f>
        <v>0</v>
      </c>
      <c r="D25" s="2">
        <f>Wołomin!D24</f>
        <v>0</v>
      </c>
      <c r="E25" s="2">
        <f>Wołomin!E24</f>
        <v>0</v>
      </c>
      <c r="F25" s="2">
        <f>Wołomin!G24</f>
        <v>0</v>
      </c>
      <c r="G25" s="2">
        <f>Wołomin!H24</f>
        <v>0</v>
      </c>
      <c r="H25" s="2" t="str">
        <f>Kobyłka!C24</f>
        <v>x</v>
      </c>
      <c r="I25" s="2">
        <f>Kobyłka!D24</f>
        <v>0</v>
      </c>
      <c r="J25" s="2" t="str">
        <f>Kobyłka!E24</f>
        <v>x</v>
      </c>
      <c r="K25" s="2">
        <f>Kobyłka!G24</f>
        <v>0</v>
      </c>
      <c r="L25" s="2">
        <f>Kobyłka!H24</f>
        <v>0</v>
      </c>
      <c r="M25" s="2" t="str">
        <f>Żyrardów!C24</f>
        <v>x</v>
      </c>
      <c r="N25" s="2">
        <f>Żyrardów!D24</f>
        <v>0</v>
      </c>
      <c r="O25" s="2">
        <f>Żyrardów!E24</f>
        <v>0</v>
      </c>
      <c r="P25" s="2">
        <f>Żyrardów!F24</f>
        <v>0</v>
      </c>
      <c r="Q25" s="2">
        <f>Żyrardów!G24</f>
        <v>0</v>
      </c>
      <c r="R25" s="2" t="str">
        <f>Piaseczno!C24</f>
        <v>09.00-17.00</v>
      </c>
      <c r="S25" s="2">
        <f>Piaseczno!D24</f>
        <v>30</v>
      </c>
      <c r="T25" s="2" t="str">
        <f>Piaseczno!E24</f>
        <v>09.00-17.00</v>
      </c>
      <c r="U25" s="2">
        <f>Piaseczno!G24</f>
        <v>3</v>
      </c>
      <c r="V25" s="2" t="str">
        <f>Piaseczno!H24</f>
        <v>ul Warszawska 1,  Centrum Przedsiębiorczości Piaseczno</v>
      </c>
      <c r="W25" s="2">
        <f>Siedlce!C24</f>
        <v>0</v>
      </c>
      <c r="X25" s="2">
        <f>Siedlce!D24</f>
        <v>0</v>
      </c>
      <c r="Y25" s="2">
        <f>Siedlce!E24</f>
        <v>0</v>
      </c>
      <c r="Z25" s="2">
        <f>Siedlce!G24</f>
        <v>0</v>
      </c>
      <c r="AA25" s="2">
        <f>Siedlce!H24</f>
        <v>0</v>
      </c>
      <c r="AB25" s="2">
        <f>Szydłowiec!C25</f>
        <v>0</v>
      </c>
      <c r="AC25" s="2">
        <f>Szydłowiec!D25</f>
        <v>0</v>
      </c>
      <c r="AD25" s="2">
        <f>Szydłowiec!E25</f>
        <v>0</v>
      </c>
      <c r="AE25" s="2">
        <f>Szydłowiec!G25</f>
        <v>0</v>
      </c>
      <c r="AF25" s="2">
        <f>Szydłowiec!H25</f>
        <v>0</v>
      </c>
      <c r="AG25" s="2" t="str">
        <f>Radom!C24</f>
        <v>16.00 – 19.00</v>
      </c>
      <c r="AH25" s="2">
        <f>Radom!D24</f>
        <v>20</v>
      </c>
      <c r="AI25" s="2" t="str">
        <f>Radom!E24</f>
        <v>16.00 – 19.00</v>
      </c>
      <c r="AJ25" s="2">
        <f>Radom!G24</f>
        <v>2</v>
      </c>
      <c r="AK25" s="2" t="str">
        <f>Radom!H24</f>
        <v>Centrum Organizacji Pozarządowych ul. Rynek 15,sala 1.28 i 1.23</v>
      </c>
      <c r="AL25" s="2">
        <f>Ożarów!C24</f>
        <v>0</v>
      </c>
      <c r="AM25" s="2">
        <f>Ożarów!D24</f>
        <v>0</v>
      </c>
      <c r="AN25" s="2">
        <f>Ożarów!E24</f>
        <v>0</v>
      </c>
      <c r="AO25" s="2">
        <f>Ożarów!G24</f>
        <v>0</v>
      </c>
      <c r="AP25" s="2">
        <f>Ożarów!H24</f>
        <v>0</v>
      </c>
      <c r="AQ25" s="2">
        <f>Glinojeck!C24</f>
        <v>0</v>
      </c>
      <c r="AR25" s="2">
        <f>Glinojeck!D24</f>
        <v>0</v>
      </c>
      <c r="AS25" s="2">
        <f>Glinojeck!E24</f>
        <v>0</v>
      </c>
      <c r="AT25" s="2">
        <f>Glinojeck!G24</f>
        <v>0</v>
      </c>
      <c r="AU25" s="14">
        <f>Glinojeck!H24</f>
        <v>0</v>
      </c>
    </row>
    <row r="26" spans="1:47" x14ac:dyDescent="0.25">
      <c r="A26" s="2">
        <v>23</v>
      </c>
      <c r="B26" s="2" t="s">
        <v>6</v>
      </c>
      <c r="C26" s="2">
        <f>Wołomin!C25</f>
        <v>0</v>
      </c>
      <c r="D26" s="2">
        <f>Wołomin!D25</f>
        <v>0</v>
      </c>
      <c r="E26" s="2">
        <f>Wołomin!E25</f>
        <v>0</v>
      </c>
      <c r="F26" s="2">
        <f>Wołomin!G25</f>
        <v>0</v>
      </c>
      <c r="G26" s="2">
        <f>Wołomin!H25</f>
        <v>0</v>
      </c>
      <c r="H26" s="2" t="str">
        <f>Kobyłka!C25</f>
        <v>x</v>
      </c>
      <c r="I26" s="2">
        <f>Kobyłka!D25</f>
        <v>0</v>
      </c>
      <c r="J26" s="2" t="str">
        <f>Kobyłka!E25</f>
        <v>x</v>
      </c>
      <c r="K26" s="2">
        <f>Kobyłka!G25</f>
        <v>0</v>
      </c>
      <c r="L26" s="2">
        <f>Kobyłka!H25</f>
        <v>0</v>
      </c>
      <c r="M26" s="2" t="str">
        <f>Żyrardów!C25</f>
        <v>x</v>
      </c>
      <c r="N26" s="2">
        <f>Żyrardów!D25</f>
        <v>0</v>
      </c>
      <c r="O26" s="2">
        <f>Żyrardów!E25</f>
        <v>0</v>
      </c>
      <c r="P26" s="2">
        <f>Żyrardów!F25</f>
        <v>0</v>
      </c>
      <c r="Q26" s="2">
        <f>Żyrardów!G25</f>
        <v>0</v>
      </c>
      <c r="R26" s="2">
        <f>Piaseczno!C25</f>
        <v>0</v>
      </c>
      <c r="S26" s="2">
        <f>Piaseczno!D25</f>
        <v>0</v>
      </c>
      <c r="T26" s="2">
        <f>Piaseczno!E25</f>
        <v>0</v>
      </c>
      <c r="U26" s="2">
        <f>Piaseczno!G25</f>
        <v>0</v>
      </c>
      <c r="V26" s="2">
        <f>Piaseczno!H25</f>
        <v>0</v>
      </c>
      <c r="W26" s="2">
        <f>Siedlce!C25</f>
        <v>0</v>
      </c>
      <c r="X26" s="2">
        <f>Siedlce!D25</f>
        <v>0</v>
      </c>
      <c r="Y26" s="2">
        <f>Siedlce!E25</f>
        <v>0</v>
      </c>
      <c r="Z26" s="2">
        <f>Siedlce!G25</f>
        <v>0</v>
      </c>
      <c r="AA26" s="2">
        <f>Siedlce!H25</f>
        <v>0</v>
      </c>
      <c r="AB26" s="2" t="str">
        <f>Szydłowiec!C26</f>
        <v>15.30 – 18.00</v>
      </c>
      <c r="AC26" s="2">
        <f>Szydłowiec!D26</f>
        <v>10</v>
      </c>
      <c r="AD26" s="2" t="str">
        <f>Szydłowiec!E26</f>
        <v>15.30 – 18.00</v>
      </c>
      <c r="AE26" s="2">
        <f>Szydłowiec!G26</f>
        <v>2</v>
      </c>
      <c r="AF26" s="2" t="str">
        <f>Szydłowiec!H26</f>
        <v>Punkt spisowy
Starostwo Powiatowe
w Szydłowcu pl. M.Konopnickiej 7, Szydłowiec</v>
      </c>
      <c r="AG26" s="2" t="str">
        <f>Radom!C25</f>
        <v>16.00 – 19.00</v>
      </c>
      <c r="AH26" s="2">
        <f>Radom!D25</f>
        <v>20</v>
      </c>
      <c r="AI26" s="2" t="str">
        <f>Radom!E25</f>
        <v>16.00 – 19.00</v>
      </c>
      <c r="AJ26" s="2">
        <f>Radom!G25</f>
        <v>2</v>
      </c>
      <c r="AK26" s="2" t="str">
        <f>Radom!H25</f>
        <v>Centrum Organizacji Pozarządowych ul. Rynek 15,sala 1.28 i 1.23</v>
      </c>
      <c r="AL26" s="2" t="str">
        <f>Ożarów!C25</f>
        <v>9.00-16.00</v>
      </c>
      <c r="AM26" s="2">
        <f>Ożarów!D25</f>
        <v>30</v>
      </c>
      <c r="AN26" s="2" t="str">
        <f>Ożarów!E25</f>
        <v>9.00-16.00</v>
      </c>
      <c r="AO26" s="2">
        <f>Ożarów!G25</f>
        <v>3</v>
      </c>
      <c r="AP26" s="2" t="str">
        <f>Ożarów!H25</f>
        <v>Zajazd ul. Sochaczewska 33A, 05 - 870 Błonie/ OSP w Gnatowicach Starych 5, 05 - 085 Kampinos</v>
      </c>
      <c r="AQ26" s="2">
        <f>Glinojeck!C25</f>
        <v>0</v>
      </c>
      <c r="AR26" s="2">
        <f>Glinojeck!D25</f>
        <v>0</v>
      </c>
      <c r="AS26" s="2">
        <f>Glinojeck!E25</f>
        <v>0</v>
      </c>
      <c r="AT26" s="2">
        <f>Glinojeck!G25</f>
        <v>0</v>
      </c>
      <c r="AU26" s="14">
        <f>Glinojeck!H25</f>
        <v>0</v>
      </c>
    </row>
    <row r="27" spans="1:47" x14ac:dyDescent="0.25">
      <c r="A27" s="2">
        <v>24</v>
      </c>
      <c r="B27" s="2" t="s">
        <v>7</v>
      </c>
      <c r="C27" s="2">
        <f>Wołomin!C26</f>
        <v>0</v>
      </c>
      <c r="D27" s="2">
        <f>Wołomin!D26</f>
        <v>0</v>
      </c>
      <c r="E27" s="2">
        <f>Wołomin!E26</f>
        <v>0</v>
      </c>
      <c r="F27" s="2">
        <f>Wołomin!G26</f>
        <v>0</v>
      </c>
      <c r="G27" s="2">
        <f>Wołomin!H26</f>
        <v>0</v>
      </c>
      <c r="H27" s="2" t="str">
        <f>Kobyłka!C26</f>
        <v>x</v>
      </c>
      <c r="I27" s="2">
        <f>Kobyłka!D26</f>
        <v>0</v>
      </c>
      <c r="J27" s="2" t="str">
        <f>Kobyłka!E26</f>
        <v>x</v>
      </c>
      <c r="K27" s="2">
        <f>Kobyłka!G26</f>
        <v>0</v>
      </c>
      <c r="L27" s="2">
        <f>Kobyłka!H26</f>
        <v>0</v>
      </c>
      <c r="M27" s="2" t="str">
        <f>Żyrardów!C26</f>
        <v>x</v>
      </c>
      <c r="N27" s="2">
        <f>Żyrardów!D26</f>
        <v>0</v>
      </c>
      <c r="O27" s="2">
        <f>Żyrardów!E26</f>
        <v>0</v>
      </c>
      <c r="P27" s="2">
        <f>Żyrardów!F26</f>
        <v>0</v>
      </c>
      <c r="Q27" s="2">
        <f>Żyrardów!G26</f>
        <v>0</v>
      </c>
      <c r="R27" s="2" t="str">
        <f>Piaseczno!C26</f>
        <v>09.00-17.00</v>
      </c>
      <c r="S27" s="2">
        <f>Piaseczno!D26</f>
        <v>30</v>
      </c>
      <c r="T27" s="2" t="str">
        <f>Piaseczno!E26</f>
        <v>09.00-17.00</v>
      </c>
      <c r="U27" s="2">
        <f>Piaseczno!G26</f>
        <v>3</v>
      </c>
      <c r="V27" s="2" t="str">
        <f>Piaseczno!H26</f>
        <v>ul Warszawska 1,  Centrum Przedsiębiorczości Piaseczno</v>
      </c>
      <c r="W27" s="2">
        <f>Siedlce!C26</f>
        <v>0</v>
      </c>
      <c r="X27" s="2">
        <f>Siedlce!D26</f>
        <v>0</v>
      </c>
      <c r="Y27" s="2">
        <f>Siedlce!E26</f>
        <v>0</v>
      </c>
      <c r="Z27" s="2">
        <f>Siedlce!G26</f>
        <v>0</v>
      </c>
      <c r="AA27" s="2">
        <f>Siedlce!H26</f>
        <v>0</v>
      </c>
      <c r="AB27" s="2" t="str">
        <f>Szydłowiec!C27</f>
        <v>15.30 – 18.00</v>
      </c>
      <c r="AC27" s="2">
        <f>Szydłowiec!D27</f>
        <v>10</v>
      </c>
      <c r="AD27" s="2" t="str">
        <f>Szydłowiec!E27</f>
        <v>15.30 – 18.00</v>
      </c>
      <c r="AE27" s="2">
        <f>Szydłowiec!G27</f>
        <v>2</v>
      </c>
      <c r="AF27" s="2" t="str">
        <f>Szydłowiec!H27</f>
        <v>Punkt spisowy
Starostwo Powiatowe
w Szydłowcu pl. M.Konopnickiej 7, Szydłowiec</v>
      </c>
      <c r="AG27" s="2" t="str">
        <f>Radom!C26</f>
        <v>16.00 – 19.00</v>
      </c>
      <c r="AH27" s="2">
        <f>Radom!D26</f>
        <v>20</v>
      </c>
      <c r="AI27" s="2" t="str">
        <f>Radom!E26</f>
        <v>16.00 – 19.00</v>
      </c>
      <c r="AJ27" s="2">
        <f>Radom!G26</f>
        <v>2</v>
      </c>
      <c r="AK27" s="2" t="str">
        <f>Radom!H26</f>
        <v>Centrum Organizacji Pozarządowych ul. Rynek 15,sala 1.28 i 1.23</v>
      </c>
      <c r="AL27" s="2">
        <f>Ożarów!C26</f>
        <v>0</v>
      </c>
      <c r="AM27" s="2">
        <f>Ożarów!D26</f>
        <v>0</v>
      </c>
      <c r="AN27" s="2">
        <f>Ożarów!E26</f>
        <v>0</v>
      </c>
      <c r="AO27" s="2">
        <f>Ożarów!G26</f>
        <v>0</v>
      </c>
      <c r="AP27" s="2">
        <f>Ożarów!H26</f>
        <v>0</v>
      </c>
      <c r="AQ27" s="2">
        <f>Glinojeck!C26</f>
        <v>0</v>
      </c>
      <c r="AR27" s="2">
        <f>Glinojeck!D26</f>
        <v>0</v>
      </c>
      <c r="AS27" s="2">
        <f>Glinojeck!E26</f>
        <v>0</v>
      </c>
      <c r="AT27" s="2">
        <f>Glinojeck!G26</f>
        <v>0</v>
      </c>
      <c r="AU27" s="14">
        <f>Glinojeck!H26</f>
        <v>0</v>
      </c>
    </row>
    <row r="28" spans="1:47" s="12" customFormat="1" x14ac:dyDescent="0.25">
      <c r="A28" s="3">
        <v>25</v>
      </c>
      <c r="B28" s="3" t="s">
        <v>12</v>
      </c>
      <c r="C28" s="3">
        <f>Wołomin!C27</f>
        <v>0</v>
      </c>
      <c r="D28" s="3">
        <f>Wołomin!D27</f>
        <v>0</v>
      </c>
      <c r="E28" s="3">
        <f>Wołomin!E27</f>
        <v>0</v>
      </c>
      <c r="F28" s="3">
        <f>Wołomin!G27</f>
        <v>0</v>
      </c>
      <c r="G28" s="3">
        <f>Wołomin!H27</f>
        <v>0</v>
      </c>
      <c r="H28" s="3" t="str">
        <f>Kobyłka!C27</f>
        <v>x</v>
      </c>
      <c r="I28" s="3">
        <f>Kobyłka!D27</f>
        <v>0</v>
      </c>
      <c r="J28" s="3" t="str">
        <f>Kobyłka!E27</f>
        <v>x</v>
      </c>
      <c r="K28" s="3">
        <f>Kobyłka!G27</f>
        <v>0</v>
      </c>
      <c r="L28" s="3">
        <f>Kobyłka!H27</f>
        <v>0</v>
      </c>
      <c r="M28" s="3" t="str">
        <f>Żyrardów!C27</f>
        <v>x</v>
      </c>
      <c r="N28" s="3">
        <f>Żyrardów!D27</f>
        <v>0</v>
      </c>
      <c r="O28" s="3">
        <f>Żyrardów!E27</f>
        <v>0</v>
      </c>
      <c r="P28" s="3">
        <f>Żyrardów!F27</f>
        <v>0</v>
      </c>
      <c r="Q28" s="3">
        <f>Żyrardów!G27</f>
        <v>0</v>
      </c>
      <c r="R28" s="3" t="str">
        <f>Piaseczno!C27</f>
        <v>09.00-17.00</v>
      </c>
      <c r="S28" s="3">
        <f>Piaseczno!D27</f>
        <v>30</v>
      </c>
      <c r="T28" s="3" t="str">
        <f>Piaseczno!E27</f>
        <v>09.00-17.00</v>
      </c>
      <c r="U28" s="3">
        <f>Piaseczno!G27</f>
        <v>3</v>
      </c>
      <c r="V28" s="3" t="str">
        <f>Piaseczno!H27</f>
        <v>ul Warszawska 1,  Centrum Przedsiębiorczości Piaseczno</v>
      </c>
      <c r="W28" s="3">
        <f>Siedlce!C27</f>
        <v>0</v>
      </c>
      <c r="X28" s="3">
        <f>Siedlce!D27</f>
        <v>0</v>
      </c>
      <c r="Y28" s="3">
        <f>Siedlce!E27</f>
        <v>0</v>
      </c>
      <c r="Z28" s="3">
        <f>Siedlce!G27</f>
        <v>0</v>
      </c>
      <c r="AA28" s="3">
        <f>Siedlce!H27</f>
        <v>0</v>
      </c>
      <c r="AB28" s="3">
        <f>Szydłowiec!C28</f>
        <v>0</v>
      </c>
      <c r="AC28" s="3">
        <f>Szydłowiec!D28</f>
        <v>0</v>
      </c>
      <c r="AD28" s="3">
        <f>Szydłowiec!E28</f>
        <v>0</v>
      </c>
      <c r="AE28" s="3">
        <f>Szydłowiec!G28</f>
        <v>0</v>
      </c>
      <c r="AF28" s="3">
        <f>Szydłowiec!H28</f>
        <v>0</v>
      </c>
      <c r="AG28" s="3" t="str">
        <f>Radom!C27</f>
        <v>9.00 – 20.00</v>
      </c>
      <c r="AH28" s="3">
        <f>Radom!D27</f>
        <v>40</v>
      </c>
      <c r="AI28" s="3" t="str">
        <f>Radom!E27</f>
        <v>9.00 – 20.00</v>
      </c>
      <c r="AJ28" s="3">
        <f>Radom!G27</f>
        <v>2</v>
      </c>
      <c r="AK28" s="3" t="str">
        <f>Radom!H27</f>
        <v>Centrum Organizacji Pozarządowych ul. Rynek 15,sala 1.28 i 1.23</v>
      </c>
      <c r="AL28" s="3" t="str">
        <f>Ożarów!C27</f>
        <v>9.00-16.00</v>
      </c>
      <c r="AM28" s="3">
        <f>Ożarów!D27</f>
        <v>30</v>
      </c>
      <c r="AN28" s="3" t="str">
        <f>Ożarów!E27</f>
        <v>9.00-16.00</v>
      </c>
      <c r="AO28" s="3">
        <f>Ożarów!G27</f>
        <v>3</v>
      </c>
      <c r="AP28" s="3" t="str">
        <f>Ożarów!H27</f>
        <v>Dom Uchodźcy "Ożarów" ul. Żeromskiego 3, 05 - 850 Ożarów Mazowiecki</v>
      </c>
      <c r="AQ28" s="3">
        <f>Glinojeck!C27</f>
        <v>0</v>
      </c>
      <c r="AR28" s="3">
        <f>Glinojeck!D27</f>
        <v>0</v>
      </c>
      <c r="AS28" s="3">
        <f>Glinojeck!E27</f>
        <v>0</v>
      </c>
      <c r="AT28" s="3">
        <f>Glinojeck!G27</f>
        <v>0</v>
      </c>
      <c r="AU28" s="13">
        <f>Glinojeck!H27</f>
        <v>0</v>
      </c>
    </row>
    <row r="29" spans="1:47" s="12" customFormat="1" x14ac:dyDescent="0.25">
      <c r="A29" s="3">
        <v>26</v>
      </c>
      <c r="B29" s="3" t="s">
        <v>9</v>
      </c>
      <c r="C29" s="3">
        <f>Wołomin!C28</f>
        <v>0</v>
      </c>
      <c r="D29" s="3">
        <f>Wołomin!D28</f>
        <v>0</v>
      </c>
      <c r="E29" s="3">
        <f>Wołomin!E28</f>
        <v>0</v>
      </c>
      <c r="F29" s="3">
        <f>Wołomin!G28</f>
        <v>0</v>
      </c>
      <c r="G29" s="3">
        <f>Wołomin!H28</f>
        <v>0</v>
      </c>
      <c r="H29" s="3" t="str">
        <f>Kobyłka!C28</f>
        <v>x</v>
      </c>
      <c r="I29" s="3">
        <f>Kobyłka!D28</f>
        <v>0</v>
      </c>
      <c r="J29" s="3" t="str">
        <f>Kobyłka!E28</f>
        <v>x</v>
      </c>
      <c r="K29" s="3">
        <f>Kobyłka!G28</f>
        <v>0</v>
      </c>
      <c r="L29" s="3">
        <f>Kobyłka!H28</f>
        <v>0</v>
      </c>
      <c r="M29" s="3" t="str">
        <f>Żyrardów!C28</f>
        <v>x</v>
      </c>
      <c r="N29" s="3">
        <f>Żyrardów!D28</f>
        <v>0</v>
      </c>
      <c r="O29" s="3">
        <f>Żyrardów!E28</f>
        <v>0</v>
      </c>
      <c r="P29" s="3">
        <f>Żyrardów!F28</f>
        <v>0</v>
      </c>
      <c r="Q29" s="3">
        <f>Żyrardów!G28</f>
        <v>0</v>
      </c>
      <c r="R29" s="3">
        <f>Piaseczno!C28</f>
        <v>0</v>
      </c>
      <c r="S29" s="3">
        <f>Piaseczno!D28</f>
        <v>0</v>
      </c>
      <c r="T29" s="3">
        <f>Piaseczno!E28</f>
        <v>0</v>
      </c>
      <c r="U29" s="3">
        <f>Piaseczno!G28</f>
        <v>0</v>
      </c>
      <c r="V29" s="3">
        <f>Piaseczno!H28</f>
        <v>0</v>
      </c>
      <c r="W29" s="3">
        <f>Siedlce!C28</f>
        <v>0</v>
      </c>
      <c r="X29" s="3">
        <f>Siedlce!D28</f>
        <v>0</v>
      </c>
      <c r="Y29" s="3">
        <f>Siedlce!E28</f>
        <v>0</v>
      </c>
      <c r="Z29" s="3">
        <f>Siedlce!G28</f>
        <v>0</v>
      </c>
      <c r="AA29" s="3">
        <f>Siedlce!H28</f>
        <v>0</v>
      </c>
      <c r="AB29" s="3">
        <f>Szydłowiec!C29</f>
        <v>0</v>
      </c>
      <c r="AC29" s="3">
        <f>Szydłowiec!D29</f>
        <v>0</v>
      </c>
      <c r="AD29" s="3">
        <f>Szydłowiec!E29</f>
        <v>0</v>
      </c>
      <c r="AE29" s="3">
        <f>Szydłowiec!G29</f>
        <v>0</v>
      </c>
      <c r="AF29" s="3">
        <f>Szydłowiec!H29</f>
        <v>0</v>
      </c>
      <c r="AG29" s="3">
        <f>Radom!C28</f>
        <v>0</v>
      </c>
      <c r="AH29" s="3">
        <f>Radom!D28</f>
        <v>0</v>
      </c>
      <c r="AI29" s="3">
        <f>Radom!E28</f>
        <v>0</v>
      </c>
      <c r="AJ29" s="3">
        <f>Radom!G28</f>
        <v>0</v>
      </c>
      <c r="AK29" s="3">
        <f>Radom!H28</f>
        <v>0</v>
      </c>
      <c r="AL29" s="3">
        <f>Ożarów!C28</f>
        <v>0</v>
      </c>
      <c r="AM29" s="3">
        <f>Ożarów!D28</f>
        <v>0</v>
      </c>
      <c r="AN29" s="3">
        <f>Ożarów!E28</f>
        <v>0</v>
      </c>
      <c r="AO29" s="3">
        <f>Ożarów!G28</f>
        <v>0</v>
      </c>
      <c r="AP29" s="3">
        <f>Ożarów!H28</f>
        <v>0</v>
      </c>
      <c r="AQ29" s="3">
        <f>Glinojeck!C28</f>
        <v>0</v>
      </c>
      <c r="AR29" s="3">
        <f>Glinojeck!D28</f>
        <v>0</v>
      </c>
      <c r="AS29" s="3">
        <f>Glinojeck!E28</f>
        <v>0</v>
      </c>
      <c r="AT29" s="3">
        <f>Glinojeck!G28</f>
        <v>0</v>
      </c>
      <c r="AU29" s="13">
        <f>Glinojeck!H28</f>
        <v>0</v>
      </c>
    </row>
    <row r="30" spans="1:47" x14ac:dyDescent="0.25">
      <c r="A30" s="2">
        <v>27</v>
      </c>
      <c r="B30" s="2" t="s">
        <v>13</v>
      </c>
      <c r="C30" s="2">
        <f>Wołomin!C29</f>
        <v>0</v>
      </c>
      <c r="D30" s="2">
        <f>Wołomin!D29</f>
        <v>0</v>
      </c>
      <c r="E30" s="2">
        <f>Wołomin!E29</f>
        <v>0</v>
      </c>
      <c r="F30" s="2">
        <f>Wołomin!G29</f>
        <v>0</v>
      </c>
      <c r="G30" s="2">
        <f>Wołomin!H29</f>
        <v>0</v>
      </c>
      <c r="H30" s="2" t="str">
        <f>Kobyłka!C29</f>
        <v>x</v>
      </c>
      <c r="I30" s="2">
        <f>Kobyłka!D29</f>
        <v>0</v>
      </c>
      <c r="J30" s="2" t="str">
        <f>Kobyłka!E29</f>
        <v>x</v>
      </c>
      <c r="K30" s="2">
        <f>Kobyłka!G29</f>
        <v>0</v>
      </c>
      <c r="L30" s="2">
        <f>Kobyłka!H29</f>
        <v>0</v>
      </c>
      <c r="M30" s="2" t="str">
        <f>Żyrardów!C29</f>
        <v>x</v>
      </c>
      <c r="N30" s="2">
        <f>Żyrardów!D29</f>
        <v>0</v>
      </c>
      <c r="O30" s="2">
        <f>Żyrardów!E29</f>
        <v>0</v>
      </c>
      <c r="P30" s="2">
        <f>Żyrardów!F29</f>
        <v>0</v>
      </c>
      <c r="Q30" s="2">
        <f>Żyrardów!G29</f>
        <v>0</v>
      </c>
      <c r="R30" s="2">
        <f>Piaseczno!C29</f>
        <v>0</v>
      </c>
      <c r="S30" s="2">
        <f>Piaseczno!D29</f>
        <v>0</v>
      </c>
      <c r="T30" s="2">
        <f>Piaseczno!E29</f>
        <v>0</v>
      </c>
      <c r="U30" s="2">
        <f>Piaseczno!G29</f>
        <v>0</v>
      </c>
      <c r="V30" s="2">
        <f>Piaseczno!H29</f>
        <v>0</v>
      </c>
      <c r="W30" s="2">
        <f>Siedlce!C29</f>
        <v>0</v>
      </c>
      <c r="X30" s="2">
        <f>Siedlce!D29</f>
        <v>0</v>
      </c>
      <c r="Y30" s="2">
        <f>Siedlce!E29</f>
        <v>0</v>
      </c>
      <c r="Z30" s="2">
        <f>Siedlce!G29</f>
        <v>0</v>
      </c>
      <c r="AA30" s="2">
        <f>Siedlce!H29</f>
        <v>0</v>
      </c>
      <c r="AB30" s="2">
        <f>Szydłowiec!C30</f>
        <v>0</v>
      </c>
      <c r="AC30" s="2">
        <f>Szydłowiec!D30</f>
        <v>0</v>
      </c>
      <c r="AD30" s="2">
        <f>Szydłowiec!E30</f>
        <v>0</v>
      </c>
      <c r="AE30" s="2">
        <f>Szydłowiec!G30</f>
        <v>0</v>
      </c>
      <c r="AF30" s="2">
        <f>Szydłowiec!H30</f>
        <v>0</v>
      </c>
      <c r="AG30" s="2" t="str">
        <f>Radom!C29</f>
        <v>16.00 – 19.00</v>
      </c>
      <c r="AH30" s="2">
        <f>Radom!D29</f>
        <v>20</v>
      </c>
      <c r="AI30" s="2" t="str">
        <f>Radom!E29</f>
        <v>16.00 – 19.00</v>
      </c>
      <c r="AJ30" s="2">
        <f>Radom!G29</f>
        <v>2</v>
      </c>
      <c r="AK30" s="2" t="str">
        <f>Radom!H29</f>
        <v>Centrum Organizacji Pozarządowych ul. Rynek 15,sala 1.28 i 1.23</v>
      </c>
      <c r="AL30" s="2" t="str">
        <f>Ożarów!C29</f>
        <v>9.00-16.00</v>
      </c>
      <c r="AM30" s="2">
        <f>Ożarów!D29</f>
        <v>30</v>
      </c>
      <c r="AN30" s="2" t="str">
        <f>Ożarów!E29</f>
        <v>9.00-16.00</v>
      </c>
      <c r="AO30" s="2">
        <f>Ożarów!G29</f>
        <v>3</v>
      </c>
      <c r="AP30" s="2" t="str">
        <f>Ożarów!H29</f>
        <v>Dom Uchodźcy "Ożarów" ul. Żeromskiego 3, 05 - 850 Ożarów Mazowiecki</v>
      </c>
      <c r="AQ30" s="2">
        <f>Glinojeck!C29</f>
        <v>0</v>
      </c>
      <c r="AR30" s="2">
        <f>Glinojeck!D29</f>
        <v>0</v>
      </c>
      <c r="AS30" s="2">
        <f>Glinojeck!E29</f>
        <v>0</v>
      </c>
      <c r="AT30" s="2">
        <f>Glinojeck!G29</f>
        <v>0</v>
      </c>
      <c r="AU30" s="14">
        <f>Glinojeck!H29</f>
        <v>0</v>
      </c>
    </row>
    <row r="31" spans="1:47" x14ac:dyDescent="0.25">
      <c r="A31" s="2">
        <v>28</v>
      </c>
      <c r="B31" s="2" t="s">
        <v>10</v>
      </c>
      <c r="C31" s="2">
        <f>Wołomin!C30</f>
        <v>0</v>
      </c>
      <c r="D31" s="2">
        <f>Wołomin!D30</f>
        <v>0</v>
      </c>
      <c r="E31" s="2">
        <f>Wołomin!E30</f>
        <v>0</v>
      </c>
      <c r="F31" s="2">
        <f>Wołomin!G30</f>
        <v>0</v>
      </c>
      <c r="G31" s="2">
        <f>Wołomin!H30</f>
        <v>0</v>
      </c>
      <c r="H31" s="2" t="str">
        <f>Kobyłka!C30</f>
        <v>x</v>
      </c>
      <c r="I31" s="2">
        <f>Kobyłka!D30</f>
        <v>0</v>
      </c>
      <c r="J31" s="2" t="str">
        <f>Kobyłka!E30</f>
        <v>x</v>
      </c>
      <c r="K31" s="2">
        <f>Kobyłka!G30</f>
        <v>0</v>
      </c>
      <c r="L31" s="2">
        <f>Kobyłka!H30</f>
        <v>0</v>
      </c>
      <c r="M31" s="2" t="str">
        <f>Żyrardów!C30</f>
        <v>x</v>
      </c>
      <c r="N31" s="2">
        <f>Żyrardów!D30</f>
        <v>0</v>
      </c>
      <c r="O31" s="2">
        <f>Żyrardów!E30</f>
        <v>0</v>
      </c>
      <c r="P31" s="2">
        <f>Żyrardów!F30</f>
        <v>0</v>
      </c>
      <c r="Q31" s="2">
        <f>Żyrardów!G30</f>
        <v>0</v>
      </c>
      <c r="R31" s="2">
        <f>Piaseczno!C30</f>
        <v>0</v>
      </c>
      <c r="S31" s="2">
        <f>Piaseczno!D30</f>
        <v>0</v>
      </c>
      <c r="T31" s="2">
        <f>Piaseczno!E30</f>
        <v>0</v>
      </c>
      <c r="U31" s="2">
        <f>Piaseczno!G30</f>
        <v>0</v>
      </c>
      <c r="V31" s="2">
        <f>Piaseczno!H30</f>
        <v>0</v>
      </c>
      <c r="W31" s="2">
        <f>Siedlce!C30</f>
        <v>0</v>
      </c>
      <c r="X31" s="2">
        <f>Siedlce!D30</f>
        <v>0</v>
      </c>
      <c r="Y31" s="2">
        <f>Siedlce!E30</f>
        <v>0</v>
      </c>
      <c r="Z31" s="2">
        <f>Siedlce!G30</f>
        <v>0</v>
      </c>
      <c r="AA31" s="2">
        <f>Siedlce!H30</f>
        <v>0</v>
      </c>
      <c r="AB31" s="2">
        <f>Szydłowiec!C31</f>
        <v>0</v>
      </c>
      <c r="AC31" s="2">
        <f>Szydłowiec!D31</f>
        <v>0</v>
      </c>
      <c r="AD31" s="2">
        <f>Szydłowiec!E31</f>
        <v>0</v>
      </c>
      <c r="AE31" s="2">
        <f>Szydłowiec!G31</f>
        <v>0</v>
      </c>
      <c r="AF31" s="2">
        <f>Szydłowiec!H31</f>
        <v>0</v>
      </c>
      <c r="AG31" s="2" t="str">
        <f>Radom!C30</f>
        <v>16.00 – 19.00</v>
      </c>
      <c r="AH31" s="2">
        <f>Radom!D30</f>
        <v>20</v>
      </c>
      <c r="AI31" s="2" t="str">
        <f>Radom!E30</f>
        <v>16.00 – 19.00</v>
      </c>
      <c r="AJ31" s="2">
        <f>Radom!G30</f>
        <v>2</v>
      </c>
      <c r="AK31" s="2" t="str">
        <f>Radom!H30</f>
        <v>Centrum Organizacji Pozarządowych ul. Rynek 15,sala 1.28 i 1.23</v>
      </c>
      <c r="AL31" s="2">
        <f>Ożarów!C30</f>
        <v>0</v>
      </c>
      <c r="AM31" s="2">
        <f>Ożarów!D30</f>
        <v>0</v>
      </c>
      <c r="AN31" s="2">
        <f>Ożarów!E30</f>
        <v>0</v>
      </c>
      <c r="AO31" s="2">
        <f>Ożarów!G30</f>
        <v>0</v>
      </c>
      <c r="AP31" s="2">
        <f>Ożarów!H30</f>
        <v>0</v>
      </c>
      <c r="AQ31" s="2">
        <f>Glinojeck!C30</f>
        <v>0</v>
      </c>
      <c r="AR31" s="2">
        <f>Glinojeck!D30</f>
        <v>0</v>
      </c>
      <c r="AS31" s="2">
        <f>Glinojeck!E30</f>
        <v>0</v>
      </c>
      <c r="AT31" s="2">
        <f>Glinojeck!G30</f>
        <v>0</v>
      </c>
      <c r="AU31" s="14">
        <f>Glinojeck!H30</f>
        <v>0</v>
      </c>
    </row>
    <row r="32" spans="1:47" x14ac:dyDescent="0.25">
      <c r="A32" s="2">
        <v>29</v>
      </c>
      <c r="B32" s="2" t="s">
        <v>5</v>
      </c>
      <c r="C32" s="2">
        <f>Wołomin!C31</f>
        <v>0</v>
      </c>
      <c r="D32" s="2">
        <f>Wołomin!D31</f>
        <v>0</v>
      </c>
      <c r="E32" s="2">
        <f>Wołomin!E31</f>
        <v>0</v>
      </c>
      <c r="F32" s="2">
        <f>Wołomin!G31</f>
        <v>0</v>
      </c>
      <c r="G32" s="2">
        <f>Wołomin!H31</f>
        <v>0</v>
      </c>
      <c r="H32" s="2" t="str">
        <f>Kobyłka!C31</f>
        <v>x</v>
      </c>
      <c r="I32" s="2">
        <f>Kobyłka!D31</f>
        <v>0</v>
      </c>
      <c r="J32" s="2" t="str">
        <f>Kobyłka!E31</f>
        <v>x</v>
      </c>
      <c r="K32" s="2">
        <f>Kobyłka!G31</f>
        <v>0</v>
      </c>
      <c r="L32" s="2">
        <f>Kobyłka!H31</f>
        <v>0</v>
      </c>
      <c r="M32" s="2" t="str">
        <f>Żyrardów!C31</f>
        <v>x</v>
      </c>
      <c r="N32" s="2">
        <f>Żyrardów!D31</f>
        <v>0</v>
      </c>
      <c r="O32" s="2">
        <f>Żyrardów!E31</f>
        <v>0</v>
      </c>
      <c r="P32" s="2">
        <f>Żyrardów!F31</f>
        <v>0</v>
      </c>
      <c r="Q32" s="2">
        <f>Żyrardów!G31</f>
        <v>0</v>
      </c>
      <c r="R32" s="2">
        <f>Piaseczno!C31</f>
        <v>0</v>
      </c>
      <c r="S32" s="2">
        <f>Piaseczno!D31</f>
        <v>0</v>
      </c>
      <c r="T32" s="2">
        <f>Piaseczno!E31</f>
        <v>0</v>
      </c>
      <c r="U32" s="2">
        <f>Piaseczno!G31</f>
        <v>0</v>
      </c>
      <c r="V32" s="2">
        <f>Piaseczno!H31</f>
        <v>0</v>
      </c>
      <c r="W32" s="2">
        <f>Siedlce!C31</f>
        <v>0</v>
      </c>
      <c r="X32" s="2">
        <f>Siedlce!D31</f>
        <v>0</v>
      </c>
      <c r="Y32" s="2">
        <f>Siedlce!E31</f>
        <v>0</v>
      </c>
      <c r="Z32" s="2">
        <f>Siedlce!G31</f>
        <v>0</v>
      </c>
      <c r="AA32" s="2">
        <f>Siedlce!H31</f>
        <v>0</v>
      </c>
      <c r="AB32" s="2">
        <f>Szydłowiec!C32</f>
        <v>0</v>
      </c>
      <c r="AC32" s="2">
        <f>Szydłowiec!D32</f>
        <v>0</v>
      </c>
      <c r="AD32" s="2">
        <f>Szydłowiec!E32</f>
        <v>0</v>
      </c>
      <c r="AE32" s="2">
        <f>Szydłowiec!G32</f>
        <v>0</v>
      </c>
      <c r="AF32" s="2">
        <f>Szydłowiec!H32</f>
        <v>0</v>
      </c>
      <c r="AG32" s="2" t="str">
        <f>Radom!C31</f>
        <v>16.00 – 19.00</v>
      </c>
      <c r="AH32" s="2">
        <f>Radom!D31</f>
        <v>20</v>
      </c>
      <c r="AI32" s="2" t="str">
        <f>Radom!E31</f>
        <v>16.00 – 19.00</v>
      </c>
      <c r="AJ32" s="2">
        <f>Radom!G31</f>
        <v>2</v>
      </c>
      <c r="AK32" s="2" t="str">
        <f>Radom!H31</f>
        <v>Centrum Organizacji Pozarządowych ul. Rynek 15,sala 1.28 i 1.23</v>
      </c>
      <c r="AL32" s="2" t="str">
        <f>Ożarów!C31</f>
        <v>9.00-16.00</v>
      </c>
      <c r="AM32" s="2">
        <f>Ożarów!D31</f>
        <v>30</v>
      </c>
      <c r="AN32" s="2" t="str">
        <f>Ożarów!E31</f>
        <v>9.00-16.00</v>
      </c>
      <c r="AO32" s="2">
        <f>Ożarów!G31</f>
        <v>3</v>
      </c>
      <c r="AP32" s="2" t="str">
        <f>Ożarów!H31</f>
        <v>Willa Święcice, ul. Wiosenna 1, 05 - 860 Święcice</v>
      </c>
      <c r="AQ32" s="2">
        <f>Glinojeck!C31</f>
        <v>0</v>
      </c>
      <c r="AR32" s="2">
        <f>Glinojeck!D31</f>
        <v>0</v>
      </c>
      <c r="AS32" s="2">
        <f>Glinojeck!E31</f>
        <v>0</v>
      </c>
      <c r="AT32" s="2">
        <f>Glinojeck!G31</f>
        <v>0</v>
      </c>
      <c r="AU32" s="14">
        <f>Glinojeck!H31</f>
        <v>0</v>
      </c>
    </row>
    <row r="33" spans="1:47" x14ac:dyDescent="0.25">
      <c r="A33" s="2">
        <v>30</v>
      </c>
      <c r="B33" s="2" t="s">
        <v>6</v>
      </c>
      <c r="C33" s="2">
        <f>Wołomin!C32</f>
        <v>0</v>
      </c>
      <c r="D33" s="2">
        <f>Wołomin!D32</f>
        <v>0</v>
      </c>
      <c r="E33" s="2">
        <f>Wołomin!E32</f>
        <v>0</v>
      </c>
      <c r="F33" s="2">
        <f>Wołomin!G32</f>
        <v>0</v>
      </c>
      <c r="G33" s="2">
        <f>Wołomin!H32</f>
        <v>0</v>
      </c>
      <c r="H33" s="2" t="str">
        <f>Kobyłka!C32</f>
        <v>x</v>
      </c>
      <c r="I33" s="2">
        <f>Kobyłka!D32</f>
        <v>0</v>
      </c>
      <c r="J33" s="2" t="str">
        <f>Kobyłka!E32</f>
        <v>x</v>
      </c>
      <c r="K33" s="2">
        <f>Kobyłka!G32</f>
        <v>0</v>
      </c>
      <c r="L33" s="2">
        <f>Kobyłka!H32</f>
        <v>0</v>
      </c>
      <c r="M33" s="2" t="str">
        <f>Żyrardów!C32</f>
        <v>x</v>
      </c>
      <c r="N33" s="2">
        <f>Żyrardów!D32</f>
        <v>0</v>
      </c>
      <c r="O33" s="2">
        <f>Żyrardów!E32</f>
        <v>0</v>
      </c>
      <c r="P33" s="2">
        <f>Żyrardów!F32</f>
        <v>0</v>
      </c>
      <c r="Q33" s="2">
        <f>Żyrardów!G32</f>
        <v>0</v>
      </c>
      <c r="R33" s="2">
        <f>Piaseczno!C32</f>
        <v>0</v>
      </c>
      <c r="S33" s="2">
        <f>Piaseczno!D32</f>
        <v>0</v>
      </c>
      <c r="T33" s="2">
        <f>Piaseczno!E32</f>
        <v>0</v>
      </c>
      <c r="U33" s="2">
        <f>Piaseczno!G32</f>
        <v>0</v>
      </c>
      <c r="V33" s="2">
        <f>Piaseczno!H32</f>
        <v>0</v>
      </c>
      <c r="W33" s="2">
        <f>Siedlce!C32</f>
        <v>0</v>
      </c>
      <c r="X33" s="2">
        <f>Siedlce!D32</f>
        <v>0</v>
      </c>
      <c r="Y33" s="2">
        <f>Siedlce!E32</f>
        <v>0</v>
      </c>
      <c r="Z33" s="2">
        <f>Siedlce!G32</f>
        <v>0</v>
      </c>
      <c r="AA33" s="2">
        <f>Siedlce!H32</f>
        <v>0</v>
      </c>
      <c r="AB33" s="2">
        <f>Szydłowiec!C33</f>
        <v>0</v>
      </c>
      <c r="AC33" s="2">
        <f>Szydłowiec!D33</f>
        <v>0</v>
      </c>
      <c r="AD33" s="2">
        <f>Szydłowiec!E33</f>
        <v>0</v>
      </c>
      <c r="AE33" s="2">
        <f>Szydłowiec!G33</f>
        <v>0</v>
      </c>
      <c r="AF33" s="2">
        <f>Szydłowiec!H33</f>
        <v>0</v>
      </c>
      <c r="AG33" s="2" t="str">
        <f>Radom!C32</f>
        <v>16.00 – 19.00</v>
      </c>
      <c r="AH33" s="2">
        <f>Radom!D32</f>
        <v>20</v>
      </c>
      <c r="AI33" s="2" t="str">
        <f>Radom!E32</f>
        <v>16.00 – 19.00</v>
      </c>
      <c r="AJ33" s="2">
        <f>Radom!G32</f>
        <v>2</v>
      </c>
      <c r="AK33" s="2" t="str">
        <f>Radom!H32</f>
        <v>Centrum Organizacji Pozarządowych ul. Rynek 15,sala 1.28 i 1.23</v>
      </c>
      <c r="AL33" s="2" t="str">
        <f>Ożarów!C32</f>
        <v>9.00-16.00</v>
      </c>
      <c r="AM33" s="2">
        <f>Ożarów!D32</f>
        <v>30</v>
      </c>
      <c r="AN33" s="2" t="str">
        <f>Ożarów!E32</f>
        <v>9.00-16.00</v>
      </c>
      <c r="AO33" s="2">
        <f>Ożarów!G32</f>
        <v>3</v>
      </c>
      <c r="AP33" s="2" t="str">
        <f>Ożarów!H32</f>
        <v>Willa Święcice, ul. Wiosenna 1, 05 - 860 Święcice</v>
      </c>
      <c r="AQ33" s="2">
        <f>Glinojeck!C32</f>
        <v>0</v>
      </c>
      <c r="AR33" s="2">
        <f>Glinojeck!D32</f>
        <v>0</v>
      </c>
      <c r="AS33" s="2">
        <f>Glinojeck!E32</f>
        <v>0</v>
      </c>
      <c r="AT33" s="2">
        <f>Glinojeck!G32</f>
        <v>0</v>
      </c>
      <c r="AU33" s="14">
        <f>Glinojeck!H32</f>
        <v>0</v>
      </c>
    </row>
    <row r="34" spans="1:47" x14ac:dyDescent="0.25">
      <c r="A34" s="2">
        <v>31</v>
      </c>
      <c r="B34" s="2" t="s">
        <v>7</v>
      </c>
      <c r="C34" s="2">
        <f>Wołomin!C33</f>
        <v>0</v>
      </c>
      <c r="D34" s="2">
        <f>Wołomin!D33</f>
        <v>0</v>
      </c>
      <c r="E34" s="2">
        <f>Wołomin!E33</f>
        <v>0</v>
      </c>
      <c r="F34" s="2">
        <f>Wołomin!G33</f>
        <v>0</v>
      </c>
      <c r="G34" s="2">
        <f>Wołomin!H33</f>
        <v>0</v>
      </c>
      <c r="H34" s="2" t="str">
        <f>Kobyłka!C33</f>
        <v>x</v>
      </c>
      <c r="I34" s="2">
        <f>Kobyłka!D33</f>
        <v>0</v>
      </c>
      <c r="J34" s="2" t="str">
        <f>Kobyłka!E33</f>
        <v>x</v>
      </c>
      <c r="K34" s="2" t="str">
        <f>Kobyłka!G33</f>
        <v>x</v>
      </c>
      <c r="L34" s="2">
        <f>Kobyłka!H33</f>
        <v>0</v>
      </c>
      <c r="M34" s="2" t="str">
        <f>Żyrardów!C33</f>
        <v>x</v>
      </c>
      <c r="N34" s="2">
        <f>Żyrardów!D33</f>
        <v>0</v>
      </c>
      <c r="O34" s="2">
        <f>Żyrardów!E33</f>
        <v>0</v>
      </c>
      <c r="P34" s="2">
        <f>Żyrardów!F33</f>
        <v>0</v>
      </c>
      <c r="Q34" s="2">
        <f>Żyrardów!G33</f>
        <v>0</v>
      </c>
      <c r="R34" s="2">
        <f>Piaseczno!C33</f>
        <v>0</v>
      </c>
      <c r="S34" s="2">
        <f>Piaseczno!D33</f>
        <v>0</v>
      </c>
      <c r="T34" s="2">
        <f>Piaseczno!E33</f>
        <v>0</v>
      </c>
      <c r="U34" s="2">
        <f>Piaseczno!G33</f>
        <v>0</v>
      </c>
      <c r="V34" s="2">
        <f>Piaseczno!H33</f>
        <v>0</v>
      </c>
      <c r="W34" s="2">
        <f>Siedlce!C33</f>
        <v>0</v>
      </c>
      <c r="X34" s="2">
        <f>Siedlce!D33</f>
        <v>0</v>
      </c>
      <c r="Y34" s="2">
        <f>Siedlce!E33</f>
        <v>0</v>
      </c>
      <c r="Z34" s="2">
        <f>Siedlce!G33</f>
        <v>0</v>
      </c>
      <c r="AA34" s="2">
        <f>Siedlce!H33</f>
        <v>0</v>
      </c>
      <c r="AB34" s="2">
        <f>Szydłowiec!C34</f>
        <v>0</v>
      </c>
      <c r="AC34" s="2">
        <f>Szydłowiec!D34</f>
        <v>0</v>
      </c>
      <c r="AD34" s="2">
        <f>Szydłowiec!E34</f>
        <v>0</v>
      </c>
      <c r="AE34" s="2">
        <f>Szydłowiec!G34</f>
        <v>0</v>
      </c>
      <c r="AF34" s="2">
        <f>Szydłowiec!H34</f>
        <v>0</v>
      </c>
      <c r="AG34" s="2" t="str">
        <f>Radom!C33</f>
        <v>16.00 – 19.00</v>
      </c>
      <c r="AH34" s="2">
        <f>Radom!D33</f>
        <v>20</v>
      </c>
      <c r="AI34" s="2" t="str">
        <f>Radom!E33</f>
        <v>16.00 – 19.00</v>
      </c>
      <c r="AJ34" s="2">
        <f>Radom!G33</f>
        <v>2</v>
      </c>
      <c r="AK34" s="2" t="str">
        <f>Radom!H33</f>
        <v>Centrum Organizacji Pozarządowych ul. Rynek 15,sala 1.28 i 1.23</v>
      </c>
      <c r="AL34" s="2">
        <f>Ożarów!C33</f>
        <v>0</v>
      </c>
      <c r="AM34" s="2">
        <f>Ożarów!D33</f>
        <v>0</v>
      </c>
      <c r="AN34" s="2">
        <f>Ożarów!E33</f>
        <v>0</v>
      </c>
      <c r="AO34" s="2">
        <f>Ożarów!G33</f>
        <v>0</v>
      </c>
      <c r="AP34" s="2">
        <f>Ożarów!H33</f>
        <v>0</v>
      </c>
      <c r="AQ34" s="2">
        <f>Glinojeck!C33</f>
        <v>0</v>
      </c>
      <c r="AR34" s="2">
        <f>Glinojeck!D33</f>
        <v>0</v>
      </c>
      <c r="AS34" s="2">
        <f>Glinojeck!E33</f>
        <v>0</v>
      </c>
      <c r="AT34" s="2">
        <f>Glinojeck!G33</f>
        <v>0</v>
      </c>
      <c r="AU34" s="14">
        <f>Glinojeck!H33</f>
        <v>0</v>
      </c>
    </row>
    <row r="36" spans="1:47" x14ac:dyDescent="0.25">
      <c r="A36" t="s">
        <v>38</v>
      </c>
    </row>
    <row r="37" spans="1:47" x14ac:dyDescent="0.25">
      <c r="A37" s="23">
        <f>Wołomin!E36+Kobyłka!F35+Piaseczno!F36+Szydłowiec!F36+Ożarów!F36+Glinojeck!F35+Siedlce!F35+Radom!F35</f>
        <v>684</v>
      </c>
    </row>
    <row r="39" spans="1:47" x14ac:dyDescent="0.25">
      <c r="A39" s="23"/>
    </row>
  </sheetData>
  <dataConsolidate function="count" link="1">
    <dataRefs count="1">
      <dataRef ref="C3:G33" sheet="Wołomin" r:id="rId1"/>
    </dataRefs>
  </dataConsolidate>
  <mergeCells count="37">
    <mergeCell ref="AL1:AP1"/>
    <mergeCell ref="AM2:AM3"/>
    <mergeCell ref="AO2:AO3"/>
    <mergeCell ref="AP2:AP3"/>
    <mergeCell ref="AQ1:AU1"/>
    <mergeCell ref="AR2:AR3"/>
    <mergeCell ref="AT2:AT3"/>
    <mergeCell ref="AU2:AU3"/>
    <mergeCell ref="AB1:AF1"/>
    <mergeCell ref="AC2:AC3"/>
    <mergeCell ref="AE2:AE3"/>
    <mergeCell ref="AF2:AF3"/>
    <mergeCell ref="AG1:AK1"/>
    <mergeCell ref="AH2:AH3"/>
    <mergeCell ref="AJ2:AJ3"/>
    <mergeCell ref="AK2:AK3"/>
    <mergeCell ref="R1:V1"/>
    <mergeCell ref="S2:S3"/>
    <mergeCell ref="U2:U3"/>
    <mergeCell ref="V2:V3"/>
    <mergeCell ref="W1:AA1"/>
    <mergeCell ref="X2:X3"/>
    <mergeCell ref="Z2:Z3"/>
    <mergeCell ref="AA2:AA3"/>
    <mergeCell ref="M1:Q1"/>
    <mergeCell ref="N2:N3"/>
    <mergeCell ref="P2:P3"/>
    <mergeCell ref="Q2:Q3"/>
    <mergeCell ref="A2:B2"/>
    <mergeCell ref="D2:D3"/>
    <mergeCell ref="F2:F3"/>
    <mergeCell ref="G2:G3"/>
    <mergeCell ref="C1:G1"/>
    <mergeCell ref="I2:I3"/>
    <mergeCell ref="K2:K3"/>
    <mergeCell ref="L2:L3"/>
    <mergeCell ref="H1:L1"/>
  </mergeCells>
  <pageMargins left="0.25" right="0.25" top="0.75" bottom="0.75" header="0.3" footer="0.3"/>
  <pageSetup paperSize="9" scale="2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2" sqref="L12:L13"/>
    </sheetView>
  </sheetViews>
  <sheetFormatPr defaultRowHeight="15" x14ac:dyDescent="0.25"/>
  <cols>
    <col min="2" max="2" width="13.5703125" customWidth="1"/>
    <col min="3" max="4" width="16.140625" customWidth="1"/>
    <col min="5" max="7" width="20.28515625" customWidth="1"/>
    <col min="8" max="8" width="18.5703125" customWidth="1"/>
  </cols>
  <sheetData>
    <row r="1" spans="1:9" ht="28.5" customHeight="1" x14ac:dyDescent="0.25">
      <c r="A1" s="36" t="s">
        <v>28</v>
      </c>
      <c r="B1" s="37"/>
      <c r="C1" s="6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  <c r="I1" s="1"/>
    </row>
    <row r="2" spans="1:9" ht="30" x14ac:dyDescent="0.25">
      <c r="A2" s="7" t="s">
        <v>0</v>
      </c>
      <c r="B2" s="7" t="s">
        <v>4</v>
      </c>
      <c r="C2" s="7" t="s">
        <v>3</v>
      </c>
      <c r="D2" s="39"/>
      <c r="E2" s="11" t="s">
        <v>3</v>
      </c>
      <c r="F2" s="20" t="s">
        <v>38</v>
      </c>
      <c r="G2" s="39"/>
      <c r="H2" s="35"/>
    </row>
    <row r="3" spans="1:9" x14ac:dyDescent="0.25">
      <c r="A3" s="2">
        <v>1</v>
      </c>
      <c r="B3" s="2" t="s">
        <v>5</v>
      </c>
      <c r="C3" s="10" t="str">
        <f>[1]harmonogram_marzec_2023!$G$4</f>
        <v>x</v>
      </c>
      <c r="D3" s="2"/>
      <c r="E3" s="10" t="str">
        <f>[1]harmonogram_marzec_2023!$G$5</f>
        <v>x</v>
      </c>
      <c r="F3" s="10"/>
      <c r="G3" s="10"/>
      <c r="H3" s="2"/>
    </row>
    <row r="4" spans="1:9" x14ac:dyDescent="0.25">
      <c r="A4" s="2">
        <v>2</v>
      </c>
      <c r="B4" s="2" t="s">
        <v>6</v>
      </c>
      <c r="C4" s="10" t="str">
        <f>[1]harmonogram_marzec_2023!$H$4</f>
        <v>x</v>
      </c>
      <c r="D4" s="2"/>
      <c r="E4" s="10" t="str">
        <f>[1]harmonogram_marzec_2023!$H$5</f>
        <v>x</v>
      </c>
      <c r="F4" s="10"/>
      <c r="G4" s="10"/>
      <c r="H4" s="2"/>
    </row>
    <row r="5" spans="1:9" x14ac:dyDescent="0.25">
      <c r="A5" s="2">
        <v>3</v>
      </c>
      <c r="B5" s="2" t="s">
        <v>7</v>
      </c>
      <c r="C5" s="10" t="str">
        <f>[1]harmonogram_marzec_2023!$I$4</f>
        <v>x</v>
      </c>
      <c r="D5" s="2"/>
      <c r="E5" s="10" t="str">
        <f>[1]harmonogram_marzec_2023!$I$5</f>
        <v>x</v>
      </c>
      <c r="F5" s="10"/>
      <c r="G5" s="10"/>
      <c r="H5" s="2"/>
    </row>
    <row r="6" spans="1:9" x14ac:dyDescent="0.25">
      <c r="A6" s="3">
        <v>4</v>
      </c>
      <c r="B6" s="3" t="s">
        <v>8</v>
      </c>
      <c r="C6" s="15"/>
      <c r="D6" s="3"/>
      <c r="E6" s="21"/>
      <c r="F6" s="15"/>
      <c r="G6" s="15"/>
      <c r="H6" s="13"/>
    </row>
    <row r="7" spans="1:9" x14ac:dyDescent="0.25">
      <c r="A7" s="3">
        <v>5</v>
      </c>
      <c r="B7" s="3" t="s">
        <v>9</v>
      </c>
      <c r="C7" s="15" t="str">
        <f>[1]harmonogram_marzec_2023!$K$4</f>
        <v>x</v>
      </c>
      <c r="D7" s="3"/>
      <c r="E7" s="15" t="str">
        <f>[1]harmonogram_marzec_2023!$K$5</f>
        <v>x</v>
      </c>
      <c r="F7" s="15"/>
      <c r="G7" s="15"/>
      <c r="H7" s="3"/>
    </row>
    <row r="8" spans="1:9" x14ac:dyDescent="0.25">
      <c r="A8" s="2">
        <v>6</v>
      </c>
      <c r="B8" s="2" t="s">
        <v>11</v>
      </c>
      <c r="C8" s="10" t="str">
        <f>[1]harmonogram_marzec_2023!$L$4</f>
        <v>x</v>
      </c>
      <c r="D8" s="2"/>
      <c r="E8" s="10" t="str">
        <f>[1]harmonogram_marzec_2023!$L$5</f>
        <v>x</v>
      </c>
      <c r="F8" s="10"/>
      <c r="G8" s="10"/>
      <c r="H8" s="2"/>
    </row>
    <row r="9" spans="1:9" x14ac:dyDescent="0.25">
      <c r="A9" s="2">
        <v>7</v>
      </c>
      <c r="B9" s="2" t="s">
        <v>10</v>
      </c>
      <c r="C9" s="10"/>
      <c r="D9" s="2"/>
      <c r="E9" s="22"/>
      <c r="F9" s="10"/>
      <c r="G9" s="10"/>
      <c r="H9" s="14"/>
    </row>
    <row r="10" spans="1:9" x14ac:dyDescent="0.25">
      <c r="A10" s="2">
        <v>8</v>
      </c>
      <c r="B10" s="2" t="s">
        <v>5</v>
      </c>
      <c r="C10" s="10" t="str">
        <f>[1]harmonogram_marzec_2023!$N$4</f>
        <v>x</v>
      </c>
      <c r="D10" s="2"/>
      <c r="E10" s="10" t="str">
        <f>[1]harmonogram_marzec_2023!$N$5</f>
        <v>x</v>
      </c>
      <c r="F10" s="10"/>
      <c r="G10" s="10"/>
      <c r="H10" s="2"/>
    </row>
    <row r="11" spans="1:9" x14ac:dyDescent="0.25">
      <c r="A11" s="2">
        <v>9</v>
      </c>
      <c r="B11" s="2" t="s">
        <v>6</v>
      </c>
      <c r="C11" s="10" t="str">
        <f>[1]harmonogram_marzec_2023!$O$4</f>
        <v>x</v>
      </c>
      <c r="D11" s="2"/>
      <c r="E11" s="10" t="str">
        <f>[1]harmonogram_marzec_2023!$O$5</f>
        <v>x</v>
      </c>
      <c r="F11" s="10"/>
      <c r="G11" s="10"/>
      <c r="H11" s="2"/>
    </row>
    <row r="12" spans="1:9" x14ac:dyDescent="0.25">
      <c r="A12" s="2">
        <v>10</v>
      </c>
      <c r="B12" s="2" t="s">
        <v>7</v>
      </c>
      <c r="C12" s="10" t="str">
        <f>[1]harmonogram_marzec_2023!$P$4</f>
        <v>x</v>
      </c>
      <c r="D12" s="2"/>
      <c r="E12" s="10" t="str">
        <f>[1]harmonogram_marzec_2023!$P$5</f>
        <v>x</v>
      </c>
      <c r="F12" s="10"/>
      <c r="G12" s="10"/>
      <c r="H12" s="2"/>
    </row>
    <row r="13" spans="1:9" ht="45" x14ac:dyDescent="0.25">
      <c r="A13" s="3">
        <v>11</v>
      </c>
      <c r="B13" s="3" t="s">
        <v>12</v>
      </c>
      <c r="C13" s="15" t="s">
        <v>65</v>
      </c>
      <c r="D13" s="3"/>
      <c r="E13" s="15" t="s">
        <v>65</v>
      </c>
      <c r="F13" s="15">
        <v>6</v>
      </c>
      <c r="G13" s="15">
        <v>1</v>
      </c>
      <c r="H13" s="13" t="str">
        <f>[1]harmonogram_marzec_2023!$D$4</f>
        <v>Spóldzielnia Socjalna ul. Fałata 4a, Kobyłka</v>
      </c>
    </row>
    <row r="14" spans="1:9" x14ac:dyDescent="0.25">
      <c r="A14" s="3">
        <v>12</v>
      </c>
      <c r="B14" s="3" t="s">
        <v>9</v>
      </c>
      <c r="C14" s="15" t="str">
        <f>[1]harmonogram_marzec_2023!$R$4</f>
        <v>x</v>
      </c>
      <c r="D14" s="3"/>
      <c r="E14" s="15" t="str">
        <f>[1]harmonogram_marzec_2023!$R$5</f>
        <v>x</v>
      </c>
      <c r="F14" s="15"/>
      <c r="G14" s="15"/>
      <c r="H14" s="3"/>
    </row>
    <row r="15" spans="1:9" ht="45" x14ac:dyDescent="0.25">
      <c r="A15" s="2">
        <v>13</v>
      </c>
      <c r="B15" s="2" t="s">
        <v>13</v>
      </c>
      <c r="C15" s="10" t="str">
        <f>[1]harmonogram_marzec_2023!$S$4</f>
        <v>15.00-19.00</v>
      </c>
      <c r="D15" s="2"/>
      <c r="E15" s="10" t="str">
        <f>[1]harmonogram_marzec_2023!$S$5</f>
        <v>15.00-19.00</v>
      </c>
      <c r="F15" s="10">
        <v>4</v>
      </c>
      <c r="G15" s="10">
        <v>1</v>
      </c>
      <c r="H15" s="14" t="str">
        <f>[1]harmonogram_marzec_2023!$D$4</f>
        <v>Spóldzielnia Socjalna ul. Fałata 4a, Kobyłka</v>
      </c>
    </row>
    <row r="16" spans="1:9" x14ac:dyDescent="0.25">
      <c r="A16" s="2">
        <v>14</v>
      </c>
      <c r="B16" s="2" t="s">
        <v>10</v>
      </c>
      <c r="C16" s="10" t="str">
        <f>[1]harmonogram_marzec_2023!$T$4</f>
        <v>x</v>
      </c>
      <c r="D16" s="2"/>
      <c r="E16" s="10" t="str">
        <f>[1]harmonogram_marzec_2023!$T$5</f>
        <v>x</v>
      </c>
      <c r="F16" s="10"/>
      <c r="G16" s="10"/>
      <c r="H16" s="2"/>
    </row>
    <row r="17" spans="1:8" x14ac:dyDescent="0.25">
      <c r="A17" s="2">
        <v>15</v>
      </c>
      <c r="B17" s="2" t="s">
        <v>5</v>
      </c>
      <c r="C17" s="10" t="str">
        <f>[1]harmonogram_marzec_2023!$U$4</f>
        <v>x</v>
      </c>
      <c r="D17" s="2"/>
      <c r="E17" s="10" t="str">
        <f>[1]harmonogram_marzec_2023!$U$5</f>
        <v>x</v>
      </c>
      <c r="F17" s="10"/>
      <c r="G17" s="10"/>
      <c r="H17" s="2"/>
    </row>
    <row r="18" spans="1:8" x14ac:dyDescent="0.25">
      <c r="A18" s="2">
        <v>16</v>
      </c>
      <c r="B18" s="2" t="s">
        <v>6</v>
      </c>
      <c r="C18" s="10" t="str">
        <f>[1]harmonogram_marzec_2023!$V$4</f>
        <v>x</v>
      </c>
      <c r="D18" s="2"/>
      <c r="E18" s="10" t="str">
        <f>[1]harmonogram_marzec_2023!$V$5</f>
        <v>x</v>
      </c>
      <c r="F18" s="10"/>
      <c r="G18" s="10"/>
      <c r="H18" s="2"/>
    </row>
    <row r="19" spans="1:8" x14ac:dyDescent="0.25">
      <c r="A19" s="2">
        <v>17</v>
      </c>
      <c r="B19" s="2" t="s">
        <v>7</v>
      </c>
      <c r="C19" s="10" t="str">
        <f>[1]harmonogram_marzec_2023!$W$4</f>
        <v>x</v>
      </c>
      <c r="D19" s="2"/>
      <c r="E19" s="10" t="str">
        <f>[1]harmonogram_marzec_2023!$W$5</f>
        <v>x</v>
      </c>
      <c r="F19" s="10"/>
      <c r="G19" s="10"/>
      <c r="H19" s="2"/>
    </row>
    <row r="20" spans="1:8" x14ac:dyDescent="0.25">
      <c r="A20" s="3">
        <v>18</v>
      </c>
      <c r="B20" s="3" t="s">
        <v>12</v>
      </c>
      <c r="C20" s="15" t="str">
        <f>[1]harmonogram_marzec_2023!$X$4</f>
        <v>x</v>
      </c>
      <c r="D20" s="3"/>
      <c r="E20" s="15" t="str">
        <f>[1]harmonogram_marzec_2023!$X$5</f>
        <v>x</v>
      </c>
      <c r="F20" s="15"/>
      <c r="G20" s="15"/>
      <c r="H20" s="3"/>
    </row>
    <row r="21" spans="1:8" x14ac:dyDescent="0.25">
      <c r="A21" s="3">
        <v>19</v>
      </c>
      <c r="B21" s="3" t="s">
        <v>9</v>
      </c>
      <c r="C21" s="15" t="str">
        <f>[1]harmonogram_marzec_2023!$Y$4</f>
        <v>x</v>
      </c>
      <c r="D21" s="3"/>
      <c r="E21" s="15" t="str">
        <f>[1]harmonogram_marzec_2023!$Y$5</f>
        <v>x</v>
      </c>
      <c r="F21" s="15"/>
      <c r="G21" s="15"/>
      <c r="H21" s="3"/>
    </row>
    <row r="22" spans="1:8" x14ac:dyDescent="0.25">
      <c r="A22" s="2">
        <v>20</v>
      </c>
      <c r="B22" s="2" t="s">
        <v>13</v>
      </c>
      <c r="C22" s="10" t="s">
        <v>58</v>
      </c>
      <c r="D22" s="2">
        <v>20</v>
      </c>
      <c r="E22" s="10" t="s">
        <v>58</v>
      </c>
      <c r="F22" s="10">
        <v>4</v>
      </c>
      <c r="G22" s="10">
        <v>1</v>
      </c>
      <c r="H22" s="2" t="s">
        <v>59</v>
      </c>
    </row>
    <row r="23" spans="1:8" x14ac:dyDescent="0.25">
      <c r="A23" s="2">
        <v>21</v>
      </c>
      <c r="B23" s="2" t="s">
        <v>10</v>
      </c>
      <c r="C23" s="10" t="str">
        <f>[1]harmonogram_marzec_2023!$AA$4</f>
        <v>x</v>
      </c>
      <c r="D23" s="2"/>
      <c r="E23" s="10" t="str">
        <f>[1]harmonogram_marzec_2023!$AA$5</f>
        <v>x</v>
      </c>
      <c r="F23" s="10"/>
      <c r="G23" s="10"/>
      <c r="H23" s="2"/>
    </row>
    <row r="24" spans="1:8" x14ac:dyDescent="0.25">
      <c r="A24" s="2">
        <v>22</v>
      </c>
      <c r="B24" s="2" t="s">
        <v>5</v>
      </c>
      <c r="C24" s="10" t="str">
        <f>[1]harmonogram_marzec_2023!$AB$4</f>
        <v>x</v>
      </c>
      <c r="D24" s="2"/>
      <c r="E24" s="10" t="str">
        <f>[1]harmonogram_marzec_2023!$AB$5</f>
        <v>x</v>
      </c>
      <c r="F24" s="10"/>
      <c r="G24" s="10"/>
      <c r="H24" s="2"/>
    </row>
    <row r="25" spans="1:8" x14ac:dyDescent="0.25">
      <c r="A25" s="2">
        <v>23</v>
      </c>
      <c r="B25" s="2" t="s">
        <v>6</v>
      </c>
      <c r="C25" s="10" t="str">
        <f>[1]harmonogram_marzec_2023!$AC$4</f>
        <v>x</v>
      </c>
      <c r="D25" s="2"/>
      <c r="E25" s="10" t="str">
        <f>[1]harmonogram_marzec_2023!$AC$5</f>
        <v>x</v>
      </c>
      <c r="F25" s="10"/>
      <c r="G25" s="10"/>
      <c r="H25" s="2"/>
    </row>
    <row r="26" spans="1:8" x14ac:dyDescent="0.25">
      <c r="A26" s="2">
        <v>24</v>
      </c>
      <c r="B26" s="2" t="s">
        <v>7</v>
      </c>
      <c r="C26" s="10" t="str">
        <f>[1]harmonogram_marzec_2023!$AD$4</f>
        <v>x</v>
      </c>
      <c r="D26" s="2"/>
      <c r="E26" s="10" t="str">
        <f>[1]harmonogram_marzec_2023!$AD$5</f>
        <v>x</v>
      </c>
      <c r="F26" s="10"/>
      <c r="G26" s="10"/>
      <c r="H26" s="2"/>
    </row>
    <row r="27" spans="1:8" x14ac:dyDescent="0.25">
      <c r="A27" s="3">
        <v>25</v>
      </c>
      <c r="B27" s="3" t="s">
        <v>12</v>
      </c>
      <c r="C27" s="15" t="str">
        <f>[1]harmonogram_marzec_2023!$AE$4</f>
        <v>x</v>
      </c>
      <c r="D27" s="3"/>
      <c r="E27" s="15" t="str">
        <f>[1]harmonogram_marzec_2023!$AE$5</f>
        <v>x</v>
      </c>
      <c r="F27" s="15"/>
      <c r="G27" s="15"/>
      <c r="H27" s="3"/>
    </row>
    <row r="28" spans="1:8" x14ac:dyDescent="0.25">
      <c r="A28" s="3">
        <v>26</v>
      </c>
      <c r="B28" s="3" t="s">
        <v>9</v>
      </c>
      <c r="C28" s="15" t="str">
        <f>[1]harmonogram_marzec_2023!$AF$4</f>
        <v>x</v>
      </c>
      <c r="D28" s="3"/>
      <c r="E28" s="15" t="str">
        <f>[1]harmonogram_marzec_2023!$AF$5</f>
        <v>x</v>
      </c>
      <c r="F28" s="15"/>
      <c r="G28" s="15"/>
      <c r="H28" s="3"/>
    </row>
    <row r="29" spans="1:8" x14ac:dyDescent="0.25">
      <c r="A29" s="2">
        <v>27</v>
      </c>
      <c r="B29" s="2" t="s">
        <v>13</v>
      </c>
      <c r="C29" s="10" t="str">
        <f>[1]harmonogram_marzec_2023!$AG$4</f>
        <v>x</v>
      </c>
      <c r="D29" s="2"/>
      <c r="E29" s="10" t="str">
        <f>[1]harmonogram_marzec_2023!$AG$5</f>
        <v>x</v>
      </c>
      <c r="F29" s="10"/>
      <c r="G29" s="10"/>
      <c r="H29" s="2"/>
    </row>
    <row r="30" spans="1:8" x14ac:dyDescent="0.25">
      <c r="A30" s="2">
        <v>28</v>
      </c>
      <c r="B30" s="2" t="s">
        <v>10</v>
      </c>
      <c r="C30" s="10" t="str">
        <f>[1]harmonogram_marzec_2023!$AH$4</f>
        <v>x</v>
      </c>
      <c r="D30" s="2"/>
      <c r="E30" s="10" t="str">
        <f>[1]harmonogram_marzec_2023!$AH$5</f>
        <v>x</v>
      </c>
      <c r="F30" s="10"/>
      <c r="G30" s="10"/>
      <c r="H30" s="2"/>
    </row>
    <row r="31" spans="1:8" x14ac:dyDescent="0.25">
      <c r="A31" s="2">
        <v>29</v>
      </c>
      <c r="B31" s="2" t="s">
        <v>5</v>
      </c>
      <c r="C31" s="10" t="str">
        <f>[1]harmonogram_marzec_2023!$AI$4</f>
        <v>x</v>
      </c>
      <c r="D31" s="2"/>
      <c r="E31" s="10" t="str">
        <f>[1]harmonogram_marzec_2023!$AI$5</f>
        <v>x</v>
      </c>
      <c r="F31" s="10"/>
      <c r="G31" s="10"/>
      <c r="H31" s="2"/>
    </row>
    <row r="32" spans="1:8" x14ac:dyDescent="0.25">
      <c r="A32" s="2">
        <v>30</v>
      </c>
      <c r="B32" s="2" t="s">
        <v>6</v>
      </c>
      <c r="C32" s="10" t="str">
        <f>[1]harmonogram_marzec_2023!$AJ$4</f>
        <v>x</v>
      </c>
      <c r="D32" s="2"/>
      <c r="E32" s="10" t="str">
        <f>[1]harmonogram_marzec_2023!$AJ$5</f>
        <v>x</v>
      </c>
      <c r="F32" s="10"/>
      <c r="G32" s="10"/>
      <c r="H32" s="2"/>
    </row>
    <row r="33" spans="1:8" x14ac:dyDescent="0.25">
      <c r="A33" s="2">
        <v>31</v>
      </c>
      <c r="B33" s="2" t="s">
        <v>7</v>
      </c>
      <c r="C33" s="10" t="str">
        <f>[1]harmonogram_marzec_2023!$AK$4</f>
        <v>x</v>
      </c>
      <c r="D33" s="2"/>
      <c r="E33" s="10" t="str">
        <f>[1]harmonogram_marzec_2023!$AK$5</f>
        <v>x</v>
      </c>
      <c r="F33" s="10"/>
      <c r="G33" s="10" t="str">
        <f>[1]harmonogram_marzec_2023!$AK$5</f>
        <v>x</v>
      </c>
      <c r="H33" s="2"/>
    </row>
    <row r="35" spans="1:8" x14ac:dyDescent="0.25">
      <c r="F35" s="23">
        <f>SUM(F3:F33)</f>
        <v>14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C9" sqref="C9:C11"/>
    </sheetView>
  </sheetViews>
  <sheetFormatPr defaultRowHeight="15" x14ac:dyDescent="0.25"/>
  <cols>
    <col min="2" max="2" width="12.140625" customWidth="1"/>
    <col min="3" max="4" width="16.140625" customWidth="1"/>
    <col min="5" max="5" width="20.28515625" customWidth="1"/>
    <col min="6" max="6" width="15.7109375" customWidth="1"/>
  </cols>
  <sheetData>
    <row r="1" spans="1:7" ht="15" customHeight="1" x14ac:dyDescent="0.25">
      <c r="A1" s="42" t="s">
        <v>16</v>
      </c>
      <c r="B1" s="43"/>
      <c r="C1" s="4" t="s">
        <v>1</v>
      </c>
      <c r="D1" s="38" t="s">
        <v>23</v>
      </c>
      <c r="E1" s="6" t="s">
        <v>2</v>
      </c>
      <c r="F1" s="38" t="s">
        <v>24</v>
      </c>
      <c r="G1" s="35" t="s">
        <v>14</v>
      </c>
    </row>
    <row r="2" spans="1:7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39"/>
      <c r="G2" s="35"/>
    </row>
    <row r="3" spans="1:7" x14ac:dyDescent="0.25">
      <c r="A3" s="2">
        <v>1</v>
      </c>
      <c r="B3" s="2" t="s">
        <v>5</v>
      </c>
      <c r="C3" s="10" t="str">
        <f>[1]harmonogram_marzec_2023!$G$6</f>
        <v>x</v>
      </c>
      <c r="D3" s="2"/>
      <c r="E3" s="10"/>
      <c r="F3" s="2"/>
      <c r="G3" s="2"/>
    </row>
    <row r="4" spans="1:7" x14ac:dyDescent="0.25">
      <c r="A4" s="2">
        <v>2</v>
      </c>
      <c r="B4" s="2" t="s">
        <v>6</v>
      </c>
      <c r="C4" s="10" t="str">
        <f>[1]harmonogram_marzec_2023!$H$6</f>
        <v>x</v>
      </c>
      <c r="D4" s="2"/>
      <c r="E4" s="2"/>
      <c r="F4" s="2"/>
      <c r="G4" s="2"/>
    </row>
    <row r="5" spans="1:7" x14ac:dyDescent="0.25">
      <c r="A5" s="2">
        <v>3</v>
      </c>
      <c r="B5" s="2" t="s">
        <v>7</v>
      </c>
      <c r="C5" s="10" t="str">
        <f>[1]harmonogram_marzec_2023!$I$6</f>
        <v>x</v>
      </c>
      <c r="D5" s="2"/>
      <c r="E5" s="2"/>
      <c r="F5" s="2"/>
      <c r="G5" s="2"/>
    </row>
    <row r="6" spans="1:7" x14ac:dyDescent="0.25">
      <c r="A6" s="3">
        <v>4</v>
      </c>
      <c r="B6" s="3" t="s">
        <v>8</v>
      </c>
      <c r="C6" s="15" t="str">
        <f>[1]harmonogram_marzec_2023!$J$6</f>
        <v>x</v>
      </c>
      <c r="D6" s="3"/>
      <c r="E6" s="3"/>
      <c r="F6" s="3"/>
      <c r="G6" s="3"/>
    </row>
    <row r="7" spans="1:7" x14ac:dyDescent="0.25">
      <c r="A7" s="3">
        <v>5</v>
      </c>
      <c r="B7" s="3" t="s">
        <v>9</v>
      </c>
      <c r="C7" s="15" t="str">
        <f>[1]harmonogram_marzec_2023!$K$6</f>
        <v>x</v>
      </c>
      <c r="D7" s="3"/>
      <c r="E7" s="3"/>
      <c r="F7" s="3"/>
      <c r="G7" s="3"/>
    </row>
    <row r="8" spans="1:7" x14ac:dyDescent="0.25">
      <c r="A8" s="2">
        <v>6</v>
      </c>
      <c r="B8" s="2" t="s">
        <v>11</v>
      </c>
      <c r="C8" s="10" t="str">
        <f>[1]harmonogram_marzec_2023!$L$6</f>
        <v>x</v>
      </c>
      <c r="D8" s="2"/>
      <c r="E8" s="2"/>
      <c r="F8" s="2"/>
      <c r="G8" s="2"/>
    </row>
    <row r="9" spans="1:7" x14ac:dyDescent="0.25">
      <c r="A9" s="2">
        <v>7</v>
      </c>
      <c r="B9" s="2" t="s">
        <v>10</v>
      </c>
      <c r="C9" s="10"/>
      <c r="D9" s="2"/>
      <c r="E9" s="2"/>
      <c r="F9" s="2"/>
      <c r="G9" s="2"/>
    </row>
    <row r="10" spans="1:7" x14ac:dyDescent="0.25">
      <c r="A10" s="2">
        <v>8</v>
      </c>
      <c r="B10" s="2" t="s">
        <v>5</v>
      </c>
      <c r="C10" s="10"/>
      <c r="D10" s="2"/>
      <c r="E10" s="2"/>
      <c r="F10" s="2"/>
      <c r="G10" s="2"/>
    </row>
    <row r="11" spans="1:7" x14ac:dyDescent="0.25">
      <c r="A11" s="2">
        <v>9</v>
      </c>
      <c r="B11" s="2" t="s">
        <v>6</v>
      </c>
      <c r="C11" s="10"/>
      <c r="D11" s="2"/>
      <c r="E11" s="2"/>
      <c r="F11" s="2"/>
      <c r="G11" s="2"/>
    </row>
    <row r="12" spans="1:7" x14ac:dyDescent="0.25">
      <c r="A12" s="2">
        <v>10</v>
      </c>
      <c r="B12" s="2" t="s">
        <v>7</v>
      </c>
      <c r="C12" s="10" t="str">
        <f>[1]harmonogram_marzec_2023!$P$6</f>
        <v>x</v>
      </c>
      <c r="D12" s="2"/>
      <c r="E12" s="2"/>
      <c r="F12" s="2"/>
      <c r="G12" s="2"/>
    </row>
    <row r="13" spans="1:7" x14ac:dyDescent="0.25">
      <c r="A13" s="3">
        <v>11</v>
      </c>
      <c r="B13" s="3" t="s">
        <v>12</v>
      </c>
      <c r="C13" s="15" t="str">
        <f>[1]harmonogram_marzec_2023!$Q$6</f>
        <v>x</v>
      </c>
      <c r="D13" s="3"/>
      <c r="E13" s="3"/>
      <c r="F13" s="3"/>
      <c r="G13" s="3"/>
    </row>
    <row r="14" spans="1:7" x14ac:dyDescent="0.25">
      <c r="A14" s="3">
        <v>12</v>
      </c>
      <c r="B14" s="3" t="s">
        <v>9</v>
      </c>
      <c r="C14" s="15" t="str">
        <f>[1]harmonogram_marzec_2023!$R$6</f>
        <v>x</v>
      </c>
      <c r="D14" s="3"/>
      <c r="E14" s="3"/>
      <c r="F14" s="3"/>
      <c r="G14" s="3"/>
    </row>
    <row r="15" spans="1:7" x14ac:dyDescent="0.25">
      <c r="A15" s="2">
        <v>13</v>
      </c>
      <c r="B15" s="2" t="s">
        <v>13</v>
      </c>
      <c r="C15" s="10" t="str">
        <f>[1]harmonogram_marzec_2023!$S$6</f>
        <v>x</v>
      </c>
      <c r="D15" s="2"/>
      <c r="E15" s="2"/>
      <c r="F15" s="2"/>
      <c r="G15" s="2"/>
    </row>
    <row r="16" spans="1:7" x14ac:dyDescent="0.25">
      <c r="A16" s="2">
        <v>14</v>
      </c>
      <c r="B16" s="2" t="s">
        <v>10</v>
      </c>
      <c r="C16" s="10" t="str">
        <f>[1]harmonogram_marzec_2023!$T$6</f>
        <v>x</v>
      </c>
      <c r="D16" s="2"/>
      <c r="E16" s="2"/>
      <c r="F16" s="2"/>
      <c r="G16" s="2"/>
    </row>
    <row r="17" spans="1:7" x14ac:dyDescent="0.25">
      <c r="A17" s="2">
        <v>15</v>
      </c>
      <c r="B17" s="2" t="s">
        <v>5</v>
      </c>
      <c r="C17" s="10" t="str">
        <f>[1]harmonogram_marzec_2023!$U$6</f>
        <v>x</v>
      </c>
      <c r="D17" s="2"/>
      <c r="E17" s="2"/>
      <c r="F17" s="2"/>
      <c r="G17" s="2"/>
    </row>
    <row r="18" spans="1:7" x14ac:dyDescent="0.25">
      <c r="A18" s="2">
        <v>16</v>
      </c>
      <c r="B18" s="2" t="s">
        <v>6</v>
      </c>
      <c r="C18" s="10" t="str">
        <f>[1]harmonogram_marzec_2023!$V$6</f>
        <v>x</v>
      </c>
      <c r="D18" s="2"/>
      <c r="E18" s="2"/>
      <c r="F18" s="2"/>
      <c r="G18" s="2"/>
    </row>
    <row r="19" spans="1:7" x14ac:dyDescent="0.25">
      <c r="A19" s="2">
        <v>17</v>
      </c>
      <c r="B19" s="2" t="s">
        <v>7</v>
      </c>
      <c r="C19" s="10" t="str">
        <f>[1]harmonogram_marzec_2023!$W$6</f>
        <v>x</v>
      </c>
      <c r="D19" s="2"/>
      <c r="E19" s="2"/>
      <c r="F19" s="2"/>
      <c r="G19" s="2"/>
    </row>
    <row r="20" spans="1:7" x14ac:dyDescent="0.25">
      <c r="A20" s="3">
        <v>18</v>
      </c>
      <c r="B20" s="3" t="s">
        <v>12</v>
      </c>
      <c r="C20" s="15" t="str">
        <f>[1]harmonogram_marzec_2023!$X$6</f>
        <v>x</v>
      </c>
      <c r="D20" s="3"/>
      <c r="E20" s="3"/>
      <c r="F20" s="3"/>
      <c r="G20" s="3"/>
    </row>
    <row r="21" spans="1:7" x14ac:dyDescent="0.25">
      <c r="A21" s="3">
        <v>19</v>
      </c>
      <c r="B21" s="3" t="s">
        <v>9</v>
      </c>
      <c r="C21" s="15" t="str">
        <f>[1]harmonogram_marzec_2023!$Y$6</f>
        <v>x</v>
      </c>
      <c r="D21" s="3"/>
      <c r="E21" s="3"/>
      <c r="F21" s="3"/>
      <c r="G21" s="3"/>
    </row>
    <row r="22" spans="1:7" x14ac:dyDescent="0.25">
      <c r="A22" s="2">
        <v>20</v>
      </c>
      <c r="B22" s="2" t="s">
        <v>13</v>
      </c>
      <c r="C22" s="10" t="str">
        <f>[1]harmonogram_marzec_2023!$Z$6</f>
        <v>x</v>
      </c>
      <c r="D22" s="2"/>
      <c r="E22" s="2"/>
      <c r="F22" s="2"/>
      <c r="G22" s="2"/>
    </row>
    <row r="23" spans="1:7" x14ac:dyDescent="0.25">
      <c r="A23" s="2">
        <v>21</v>
      </c>
      <c r="B23" s="2" t="s">
        <v>10</v>
      </c>
      <c r="C23" s="10" t="str">
        <f>[1]harmonogram_marzec_2023!$AA$6</f>
        <v>x</v>
      </c>
      <c r="D23" s="2"/>
      <c r="E23" s="2"/>
      <c r="F23" s="2"/>
      <c r="G23" s="2"/>
    </row>
    <row r="24" spans="1:7" x14ac:dyDescent="0.25">
      <c r="A24" s="2">
        <v>22</v>
      </c>
      <c r="B24" s="2" t="s">
        <v>5</v>
      </c>
      <c r="C24" s="10" t="str">
        <f>[1]harmonogram_marzec_2023!$AB$6</f>
        <v>x</v>
      </c>
      <c r="D24" s="2"/>
      <c r="E24" s="2"/>
      <c r="F24" s="2"/>
      <c r="G24" s="2"/>
    </row>
    <row r="25" spans="1:7" x14ac:dyDescent="0.25">
      <c r="A25" s="2">
        <v>23</v>
      </c>
      <c r="B25" s="2" t="s">
        <v>6</v>
      </c>
      <c r="C25" s="10" t="str">
        <f>[1]harmonogram_marzec_2023!$AC$6</f>
        <v>x</v>
      </c>
      <c r="D25" s="2"/>
      <c r="E25" s="2"/>
      <c r="F25" s="2"/>
      <c r="G25" s="2"/>
    </row>
    <row r="26" spans="1:7" x14ac:dyDescent="0.25">
      <c r="A26" s="2">
        <v>24</v>
      </c>
      <c r="B26" s="2" t="s">
        <v>7</v>
      </c>
      <c r="C26" s="10" t="str">
        <f>[1]harmonogram_marzec_2023!$AD$6</f>
        <v>x</v>
      </c>
      <c r="D26" s="2"/>
      <c r="E26" s="2"/>
      <c r="F26" s="2"/>
      <c r="G26" s="2"/>
    </row>
    <row r="27" spans="1:7" x14ac:dyDescent="0.25">
      <c r="A27" s="3">
        <v>25</v>
      </c>
      <c r="B27" s="3" t="s">
        <v>12</v>
      </c>
      <c r="C27" s="15" t="str">
        <f>[1]harmonogram_marzec_2023!$AE$6</f>
        <v>x</v>
      </c>
      <c r="D27" s="3"/>
      <c r="E27" s="3"/>
      <c r="F27" s="3"/>
      <c r="G27" s="3"/>
    </row>
    <row r="28" spans="1:7" x14ac:dyDescent="0.25">
      <c r="A28" s="3">
        <v>26</v>
      </c>
      <c r="B28" s="3" t="s">
        <v>9</v>
      </c>
      <c r="C28" s="15" t="str">
        <f>[1]harmonogram_marzec_2023!$AF$6</f>
        <v>x</v>
      </c>
      <c r="D28" s="3"/>
      <c r="E28" s="3"/>
      <c r="F28" s="3"/>
      <c r="G28" s="3"/>
    </row>
    <row r="29" spans="1:7" x14ac:dyDescent="0.25">
      <c r="A29" s="2">
        <v>27</v>
      </c>
      <c r="B29" s="2" t="s">
        <v>13</v>
      </c>
      <c r="C29" s="10" t="str">
        <f>[1]harmonogram_marzec_2023!$AG$6</f>
        <v>x</v>
      </c>
      <c r="D29" s="2"/>
      <c r="E29" s="2"/>
      <c r="F29" s="2"/>
      <c r="G29" s="2"/>
    </row>
    <row r="30" spans="1:7" x14ac:dyDescent="0.25">
      <c r="A30" s="2">
        <v>28</v>
      </c>
      <c r="B30" s="2" t="s">
        <v>10</v>
      </c>
      <c r="C30" s="10" t="str">
        <f>[1]harmonogram_marzec_2023!$AH$6</f>
        <v>x</v>
      </c>
      <c r="D30" s="2"/>
      <c r="E30" s="2"/>
      <c r="F30" s="2"/>
      <c r="G30" s="2"/>
    </row>
    <row r="31" spans="1:7" x14ac:dyDescent="0.25">
      <c r="A31" s="2">
        <v>29</v>
      </c>
      <c r="B31" s="2" t="s">
        <v>5</v>
      </c>
      <c r="C31" s="10" t="str">
        <f>[1]harmonogram_marzec_2023!$AI$6</f>
        <v>x</v>
      </c>
      <c r="D31" s="2"/>
      <c r="E31" s="2"/>
      <c r="F31" s="2"/>
      <c r="G31" s="2"/>
    </row>
    <row r="32" spans="1:7" x14ac:dyDescent="0.25">
      <c r="A32" s="2">
        <v>30</v>
      </c>
      <c r="B32" s="2" t="s">
        <v>6</v>
      </c>
      <c r="C32" s="10" t="str">
        <f>[1]harmonogram_marzec_2023!$AJ$6</f>
        <v>x</v>
      </c>
      <c r="D32" s="2"/>
      <c r="E32" s="2"/>
      <c r="F32" s="2"/>
      <c r="G32" s="2"/>
    </row>
    <row r="33" spans="1:7" x14ac:dyDescent="0.25">
      <c r="A33" s="2">
        <v>31</v>
      </c>
      <c r="B33" s="2" t="s">
        <v>7</v>
      </c>
      <c r="C33" s="10" t="str">
        <f>[1]harmonogram_marzec_2023!$AK$6</f>
        <v>x</v>
      </c>
      <c r="D33" s="2"/>
      <c r="E33" s="2"/>
      <c r="F33" s="2"/>
      <c r="G33" s="2"/>
    </row>
  </sheetData>
  <mergeCells count="4">
    <mergeCell ref="A1:B1"/>
    <mergeCell ref="F1:F2"/>
    <mergeCell ref="D1:D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36" sqref="F36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  <col min="8" max="8" width="33.7109375" style="16" customWidth="1"/>
  </cols>
  <sheetData>
    <row r="1" spans="1:8" ht="15" customHeight="1" x14ac:dyDescent="0.25">
      <c r="A1" s="42" t="s">
        <v>17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17" t="s">
        <v>39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14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14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14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1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1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14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14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14"/>
    </row>
    <row r="11" spans="1:8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14"/>
    </row>
    <row r="12" spans="1:8" x14ac:dyDescent="0.25">
      <c r="A12" s="2">
        <v>10</v>
      </c>
      <c r="B12" s="2" t="s">
        <v>7</v>
      </c>
      <c r="C12" s="2"/>
      <c r="D12" s="2"/>
      <c r="E12" s="2"/>
      <c r="F12" s="2"/>
      <c r="G12" s="2"/>
      <c r="H12" s="14"/>
    </row>
    <row r="13" spans="1:8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13"/>
    </row>
    <row r="14" spans="1:8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13"/>
    </row>
    <row r="15" spans="1:8" ht="30" x14ac:dyDescent="0.25">
      <c r="A15" s="2">
        <v>13</v>
      </c>
      <c r="B15" s="2" t="s">
        <v>13</v>
      </c>
      <c r="C15" s="2" t="str">
        <f>[1]harmonogram_marzec_2023!$S$58</f>
        <v>09.00-17.00</v>
      </c>
      <c r="D15" s="2">
        <v>30</v>
      </c>
      <c r="E15" s="2" t="str">
        <f>[1]harmonogram_marzec_2023!$S$59</f>
        <v>09.00-17.00</v>
      </c>
      <c r="F15" s="2">
        <v>8</v>
      </c>
      <c r="G15" s="2">
        <f>3</f>
        <v>3</v>
      </c>
      <c r="H15" s="14" t="str">
        <f>[1]harmonogram_marzec_2023!$D$58</f>
        <v>ul Warszawska 1,  Centrum Przedsiębiorczości Piaseczno</v>
      </c>
    </row>
    <row r="16" spans="1:8" x14ac:dyDescent="0.25">
      <c r="A16" s="2">
        <v>14</v>
      </c>
      <c r="B16" s="2" t="s">
        <v>10</v>
      </c>
      <c r="C16" s="2"/>
      <c r="D16" s="2"/>
      <c r="E16" s="2"/>
      <c r="F16" s="2"/>
      <c r="G16" s="2"/>
      <c r="H16" s="14"/>
    </row>
    <row r="17" spans="1:8" ht="30" x14ac:dyDescent="0.25">
      <c r="A17" s="2">
        <v>15</v>
      </c>
      <c r="B17" s="2" t="s">
        <v>5</v>
      </c>
      <c r="C17" s="2" t="str">
        <f>[1]harmonogram_marzec_2023!$W$58</f>
        <v>09.00-17.00</v>
      </c>
      <c r="D17" s="2">
        <v>30</v>
      </c>
      <c r="E17" s="2" t="str">
        <f>[1]harmonogram_marzec_2023!$U$59</f>
        <v>09.00-17.00</v>
      </c>
      <c r="F17" s="2">
        <v>8</v>
      </c>
      <c r="G17" s="2">
        <f>3</f>
        <v>3</v>
      </c>
      <c r="H17" s="14" t="str">
        <f>[1]harmonogram_marzec_2023!$D$59</f>
        <v>ul Warszawska 1,  Centrum Przedsiębiorczości Piaseczno</v>
      </c>
    </row>
    <row r="18" spans="1:8" x14ac:dyDescent="0.25">
      <c r="A18" s="2">
        <v>16</v>
      </c>
      <c r="B18" s="2" t="s">
        <v>6</v>
      </c>
      <c r="C18" s="2"/>
      <c r="D18" s="2"/>
      <c r="E18" s="2"/>
      <c r="F18" s="2"/>
      <c r="G18" s="2"/>
      <c r="H18" s="14"/>
    </row>
    <row r="19" spans="1:8" ht="30" x14ac:dyDescent="0.25">
      <c r="A19" s="2">
        <v>17</v>
      </c>
      <c r="B19" s="2" t="s">
        <v>7</v>
      </c>
      <c r="C19" s="2" t="str">
        <f>[1]harmonogram_marzec_2023!$W$59</f>
        <v>09.00-17.00</v>
      </c>
      <c r="D19" s="2">
        <v>30</v>
      </c>
      <c r="E19" s="2" t="str">
        <f>[1]harmonogram_marzec_2023!$W$59</f>
        <v>09.00-17.00</v>
      </c>
      <c r="F19" s="2">
        <v>8</v>
      </c>
      <c r="G19" s="2">
        <f>3</f>
        <v>3</v>
      </c>
      <c r="H19" s="14" t="str">
        <f>[1]harmonogram_marzec_2023!$D$60</f>
        <v>ul Warszawska 1,  Centrum Przedsiębiorczości Piaseczno</v>
      </c>
    </row>
    <row r="20" spans="1:8" ht="30" x14ac:dyDescent="0.25">
      <c r="A20" s="3">
        <v>18</v>
      </c>
      <c r="B20" s="3" t="s">
        <v>12</v>
      </c>
      <c r="C20" s="3" t="str">
        <f>[1]harmonogram_marzec_2023!$X$59</f>
        <v>09.00-17.00</v>
      </c>
      <c r="D20" s="3">
        <v>30</v>
      </c>
      <c r="E20" s="3" t="str">
        <f>[1]harmonogram_marzec_2023!$X$59</f>
        <v>09.00-17.00</v>
      </c>
      <c r="F20" s="3">
        <v>8</v>
      </c>
      <c r="G20" s="3">
        <f>3</f>
        <v>3</v>
      </c>
      <c r="H20" s="13" t="str">
        <f>[1]harmonogram_marzec_2023!$D$58</f>
        <v>ul Warszawska 1,  Centrum Przedsiębiorczości Piaseczno</v>
      </c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13"/>
    </row>
    <row r="22" spans="1:8" ht="30" x14ac:dyDescent="0.25">
      <c r="A22" s="2">
        <v>20</v>
      </c>
      <c r="B22" s="2" t="s">
        <v>13</v>
      </c>
      <c r="C22" s="2" t="str">
        <f>[1]harmonogram_marzec_2023!$Z$58</f>
        <v>09.00-17.00</v>
      </c>
      <c r="D22" s="2">
        <v>30</v>
      </c>
      <c r="E22" s="2" t="str">
        <f>[1]harmonogram_marzec_2023!$Z$59</f>
        <v>09.00-17.00</v>
      </c>
      <c r="F22" s="2">
        <v>8</v>
      </c>
      <c r="G22" s="2">
        <f>3</f>
        <v>3</v>
      </c>
      <c r="H22" s="14" t="str">
        <f>[1]harmonogram_marzec_2023!$D$58</f>
        <v>ul Warszawska 1,  Centrum Przedsiębiorczości Piaseczno</v>
      </c>
    </row>
    <row r="23" spans="1:8" x14ac:dyDescent="0.25">
      <c r="A23" s="2">
        <v>21</v>
      </c>
      <c r="B23" s="2" t="s">
        <v>10</v>
      </c>
      <c r="C23" s="2"/>
      <c r="D23" s="2"/>
      <c r="E23" s="2"/>
      <c r="F23" s="2"/>
      <c r="G23" s="2"/>
      <c r="H23" s="14"/>
    </row>
    <row r="24" spans="1:8" ht="30" x14ac:dyDescent="0.25">
      <c r="A24" s="2">
        <v>22</v>
      </c>
      <c r="B24" s="2" t="s">
        <v>5</v>
      </c>
      <c r="C24" s="2" t="str">
        <f>[1]harmonogram_marzec_2023!$AB$58</f>
        <v>09.00-17.00</v>
      </c>
      <c r="D24" s="2">
        <v>30</v>
      </c>
      <c r="E24" s="2" t="str">
        <f>[1]harmonogram_marzec_2023!$AB$59</f>
        <v>09.00-17.00</v>
      </c>
      <c r="F24" s="2">
        <v>8</v>
      </c>
      <c r="G24" s="2">
        <f>3</f>
        <v>3</v>
      </c>
      <c r="H24" s="14" t="str">
        <f>[1]harmonogram_marzec_2023!$D$58</f>
        <v>ul Warszawska 1,  Centrum Przedsiębiorczości Piaseczno</v>
      </c>
    </row>
    <row r="25" spans="1:8" x14ac:dyDescent="0.25">
      <c r="A25" s="2">
        <v>23</v>
      </c>
      <c r="B25" s="2" t="s">
        <v>6</v>
      </c>
      <c r="C25" s="2"/>
      <c r="D25" s="2"/>
      <c r="E25" s="2"/>
      <c r="F25" s="2"/>
      <c r="G25" s="2"/>
      <c r="H25" s="14"/>
    </row>
    <row r="26" spans="1:8" ht="30" x14ac:dyDescent="0.25">
      <c r="A26" s="2">
        <v>24</v>
      </c>
      <c r="B26" s="2" t="s">
        <v>7</v>
      </c>
      <c r="C26" s="2" t="str">
        <f>[1]harmonogram_marzec_2023!$AD$58</f>
        <v>09.00-17.00</v>
      </c>
      <c r="D26" s="2">
        <v>30</v>
      </c>
      <c r="E26" s="2" t="str">
        <f>[1]harmonogram_marzec_2023!$AD$59</f>
        <v>09.00-17.00</v>
      </c>
      <c r="F26" s="2">
        <v>8</v>
      </c>
      <c r="G26" s="2">
        <f>3</f>
        <v>3</v>
      </c>
      <c r="H26" s="14" t="str">
        <f>[1]harmonogram_marzec_2023!$D$58</f>
        <v>ul Warszawska 1,  Centrum Przedsiębiorczości Piaseczno</v>
      </c>
    </row>
    <row r="27" spans="1:8" ht="30" x14ac:dyDescent="0.25">
      <c r="A27" s="3">
        <v>25</v>
      </c>
      <c r="B27" s="3" t="s">
        <v>12</v>
      </c>
      <c r="C27" s="3" t="str">
        <f>[1]harmonogram_marzec_2023!$AE$58</f>
        <v>09.00-17.00</v>
      </c>
      <c r="D27" s="3">
        <v>30</v>
      </c>
      <c r="E27" s="3" t="str">
        <f>[1]harmonogram_marzec_2023!$AE$59</f>
        <v>09.00-17.00</v>
      </c>
      <c r="F27" s="3">
        <v>8</v>
      </c>
      <c r="G27" s="3">
        <f>3</f>
        <v>3</v>
      </c>
      <c r="H27" s="13" t="str">
        <f>[1]harmonogram_marzec_2023!$D$58</f>
        <v>ul Warszawska 1,  Centrum Przedsiębiorczości Piaseczno</v>
      </c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13"/>
    </row>
    <row r="29" spans="1:8" x14ac:dyDescent="0.25">
      <c r="A29" s="2">
        <v>27</v>
      </c>
      <c r="B29" s="2" t="s">
        <v>13</v>
      </c>
      <c r="C29" s="2"/>
      <c r="D29" s="2"/>
      <c r="E29" s="2"/>
      <c r="F29" s="2"/>
      <c r="G29" s="2"/>
      <c r="H29" s="14"/>
    </row>
    <row r="30" spans="1:8" x14ac:dyDescent="0.25">
      <c r="A30" s="2">
        <v>28</v>
      </c>
      <c r="B30" s="2" t="s">
        <v>10</v>
      </c>
      <c r="C30" s="2"/>
      <c r="D30" s="2"/>
      <c r="E30" s="2"/>
      <c r="F30" s="2"/>
      <c r="G30" s="2"/>
      <c r="H30" s="14"/>
    </row>
    <row r="31" spans="1:8" x14ac:dyDescent="0.25">
      <c r="A31" s="2">
        <v>29</v>
      </c>
      <c r="B31" s="2" t="s">
        <v>5</v>
      </c>
      <c r="C31" s="2"/>
      <c r="D31" s="2"/>
      <c r="E31" s="2"/>
      <c r="F31" s="2"/>
      <c r="G31" s="2"/>
      <c r="H31" s="14"/>
    </row>
    <row r="32" spans="1:8" x14ac:dyDescent="0.25">
      <c r="A32" s="2">
        <v>30</v>
      </c>
      <c r="B32" s="2" t="s">
        <v>6</v>
      </c>
      <c r="C32" s="2"/>
      <c r="D32" s="2"/>
      <c r="E32" s="2"/>
      <c r="F32" s="2"/>
      <c r="G32" s="2"/>
      <c r="H32" s="14"/>
    </row>
    <row r="33" spans="1:8" x14ac:dyDescent="0.25">
      <c r="A33" s="2">
        <v>31</v>
      </c>
      <c r="B33" s="2" t="s">
        <v>7</v>
      </c>
      <c r="C33" s="2"/>
      <c r="D33" s="2"/>
      <c r="E33" s="2"/>
      <c r="F33" s="2"/>
      <c r="G33" s="2"/>
      <c r="H33" s="14"/>
    </row>
    <row r="35" spans="1:8" x14ac:dyDescent="0.25">
      <c r="D35">
        <f>SUM(D15:D27)</f>
        <v>240</v>
      </c>
      <c r="F35">
        <f>SUM(F3:F33)</f>
        <v>64</v>
      </c>
    </row>
    <row r="36" spans="1:8" x14ac:dyDescent="0.25">
      <c r="D36">
        <f>D35*300</f>
        <v>72000</v>
      </c>
      <c r="F36">
        <f>F35*G27</f>
        <v>192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>
      <selection activeCell="F36" sqref="F36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</cols>
  <sheetData>
    <row r="1" spans="1:8" ht="15" customHeight="1" x14ac:dyDescent="0.25">
      <c r="A1" s="42" t="s">
        <v>18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20" t="s">
        <v>38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2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2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2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2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2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2"/>
    </row>
    <row r="11" spans="1:8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2"/>
    </row>
    <row r="12" spans="1:8" x14ac:dyDescent="0.25">
      <c r="A12" s="2">
        <v>10</v>
      </c>
      <c r="B12" s="2" t="s">
        <v>7</v>
      </c>
      <c r="C12" s="2"/>
      <c r="D12" s="2"/>
      <c r="E12" s="2"/>
      <c r="F12" s="2"/>
      <c r="G12" s="2"/>
      <c r="H12" s="2"/>
    </row>
    <row r="13" spans="1:8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3"/>
    </row>
    <row r="14" spans="1:8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3"/>
    </row>
    <row r="15" spans="1:8" x14ac:dyDescent="0.25">
      <c r="A15" s="2">
        <v>13</v>
      </c>
      <c r="B15" s="2" t="s">
        <v>13</v>
      </c>
      <c r="C15" s="2"/>
      <c r="D15" s="2"/>
      <c r="E15" s="2"/>
      <c r="F15" s="2"/>
      <c r="G15" s="2"/>
      <c r="H15" s="2"/>
    </row>
    <row r="16" spans="1:8" x14ac:dyDescent="0.25">
      <c r="A16" s="2">
        <v>14</v>
      </c>
      <c r="B16" s="2" t="s">
        <v>10</v>
      </c>
      <c r="C16" s="2"/>
      <c r="D16" s="2"/>
      <c r="E16" s="2"/>
      <c r="F16" s="2"/>
      <c r="G16" s="2"/>
      <c r="H16" s="2"/>
    </row>
    <row r="17" spans="1:8" x14ac:dyDescent="0.25">
      <c r="A17" s="2">
        <v>15</v>
      </c>
      <c r="B17" s="2" t="s">
        <v>5</v>
      </c>
      <c r="C17" s="2"/>
      <c r="D17" s="2"/>
      <c r="E17" s="2"/>
      <c r="F17" s="2"/>
      <c r="G17" s="2"/>
      <c r="H17" s="2"/>
    </row>
    <row r="18" spans="1:8" x14ac:dyDescent="0.25">
      <c r="A18" s="2">
        <v>16</v>
      </c>
      <c r="B18" s="2" t="s">
        <v>6</v>
      </c>
      <c r="C18" s="2"/>
      <c r="D18" s="2"/>
      <c r="E18" s="2"/>
      <c r="F18" s="2"/>
      <c r="G18" s="2"/>
      <c r="H18" s="2"/>
    </row>
    <row r="19" spans="1:8" x14ac:dyDescent="0.25">
      <c r="A19" s="2">
        <v>17</v>
      </c>
      <c r="B19" s="2" t="s">
        <v>7</v>
      </c>
      <c r="C19" s="2"/>
      <c r="D19" s="2"/>
      <c r="E19" s="2"/>
      <c r="F19" s="2"/>
      <c r="G19" s="2"/>
      <c r="H19" s="2"/>
    </row>
    <row r="20" spans="1:8" x14ac:dyDescent="0.25">
      <c r="A20" s="3">
        <v>18</v>
      </c>
      <c r="B20" s="3" t="s">
        <v>12</v>
      </c>
      <c r="C20" s="3"/>
      <c r="D20" s="3"/>
      <c r="E20" s="3"/>
      <c r="F20" s="3"/>
      <c r="G20" s="3"/>
      <c r="H20" s="3"/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3"/>
    </row>
    <row r="22" spans="1:8" x14ac:dyDescent="0.25">
      <c r="A22" s="2">
        <v>20</v>
      </c>
      <c r="B22" s="2" t="s">
        <v>13</v>
      </c>
      <c r="C22" s="2"/>
      <c r="D22" s="2"/>
      <c r="E22" s="2"/>
      <c r="F22" s="2"/>
      <c r="G22" s="2"/>
      <c r="H22" s="2"/>
    </row>
    <row r="23" spans="1:8" x14ac:dyDescent="0.25">
      <c r="A23" s="2">
        <v>21</v>
      </c>
      <c r="B23" s="2" t="s">
        <v>10</v>
      </c>
      <c r="C23" s="2"/>
      <c r="D23" s="2"/>
      <c r="E23" s="2"/>
      <c r="F23" s="2"/>
      <c r="G23" s="2"/>
      <c r="H23" s="2"/>
    </row>
    <row r="24" spans="1:8" x14ac:dyDescent="0.25">
      <c r="A24" s="2">
        <v>22</v>
      </c>
      <c r="B24" s="2" t="s">
        <v>5</v>
      </c>
      <c r="C24" s="2"/>
      <c r="D24" s="2"/>
      <c r="E24" s="2"/>
      <c r="F24" s="2"/>
      <c r="G24" s="2"/>
      <c r="H24" s="2"/>
    </row>
    <row r="25" spans="1:8" x14ac:dyDescent="0.25">
      <c r="A25" s="2">
        <v>23</v>
      </c>
      <c r="B25" s="2" t="s">
        <v>6</v>
      </c>
      <c r="C25" s="2"/>
      <c r="D25" s="2"/>
      <c r="E25" s="2"/>
      <c r="F25" s="2"/>
      <c r="G25" s="2"/>
      <c r="H25" s="2"/>
    </row>
    <row r="26" spans="1:8" x14ac:dyDescent="0.25">
      <c r="A26" s="2">
        <v>24</v>
      </c>
      <c r="B26" s="2" t="s">
        <v>7</v>
      </c>
      <c r="C26" s="2"/>
      <c r="D26" s="2"/>
      <c r="E26" s="2"/>
      <c r="F26" s="2"/>
      <c r="G26" s="2"/>
      <c r="H26" s="2"/>
    </row>
    <row r="27" spans="1:8" x14ac:dyDescent="0.25">
      <c r="A27" s="3">
        <v>25</v>
      </c>
      <c r="B27" s="3" t="s">
        <v>12</v>
      </c>
      <c r="C27" s="3"/>
      <c r="D27" s="3"/>
      <c r="E27" s="3"/>
      <c r="F27" s="3"/>
      <c r="G27" s="3"/>
      <c r="H27" s="3"/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3"/>
    </row>
    <row r="29" spans="1:8" x14ac:dyDescent="0.25">
      <c r="A29" s="2">
        <v>27</v>
      </c>
      <c r="B29" s="2" t="s">
        <v>13</v>
      </c>
      <c r="C29" s="2"/>
      <c r="D29" s="2"/>
      <c r="E29" s="2"/>
      <c r="F29" s="2"/>
      <c r="G29" s="2"/>
      <c r="H29" s="2"/>
    </row>
    <row r="30" spans="1:8" x14ac:dyDescent="0.25">
      <c r="A30" s="2">
        <v>28</v>
      </c>
      <c r="B30" s="2" t="s">
        <v>10</v>
      </c>
      <c r="C30" s="2"/>
      <c r="D30" s="2"/>
      <c r="E30" s="2"/>
      <c r="F30" s="2"/>
      <c r="G30" s="2"/>
      <c r="H30" s="2"/>
    </row>
    <row r="31" spans="1:8" x14ac:dyDescent="0.25">
      <c r="A31" s="2">
        <v>29</v>
      </c>
      <c r="B31" s="2" t="s">
        <v>5</v>
      </c>
      <c r="C31" s="2"/>
      <c r="D31" s="2"/>
      <c r="E31" s="2"/>
      <c r="F31" s="2"/>
      <c r="G31" s="2"/>
      <c r="H31" s="2"/>
    </row>
    <row r="32" spans="1:8" x14ac:dyDescent="0.25">
      <c r="A32" s="2">
        <v>30</v>
      </c>
      <c r="B32" s="2" t="s">
        <v>6</v>
      </c>
      <c r="C32" s="2"/>
      <c r="D32" s="2"/>
      <c r="E32" s="2"/>
      <c r="F32" s="2"/>
      <c r="G32" s="2"/>
      <c r="H32" s="2"/>
    </row>
    <row r="33" spans="1:8" x14ac:dyDescent="0.25">
      <c r="A33" s="2">
        <v>31</v>
      </c>
      <c r="B33" s="2" t="s">
        <v>7</v>
      </c>
      <c r="C33" s="2"/>
      <c r="D33" s="2"/>
      <c r="E33" s="2"/>
      <c r="F33" s="2"/>
      <c r="G33" s="2"/>
      <c r="H33" s="2"/>
    </row>
    <row r="35" spans="1:8" x14ac:dyDescent="0.25">
      <c r="F35">
        <f>SUM(F3:F33)</f>
        <v>0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37" sqref="F37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  <col min="7" max="7" width="15" customWidth="1"/>
    <col min="8" max="8" width="33.42578125" style="16" customWidth="1"/>
  </cols>
  <sheetData>
    <row r="1" spans="1:8" ht="15" customHeight="1" x14ac:dyDescent="0.25">
      <c r="A1" s="42" t="s">
        <v>19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20" t="s">
        <v>39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14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14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14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1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1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14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14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14"/>
    </row>
    <row r="11" spans="1:8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14"/>
    </row>
    <row r="12" spans="1:8" ht="30" x14ac:dyDescent="0.25">
      <c r="A12" s="2">
        <v>10</v>
      </c>
      <c r="B12" s="2" t="s">
        <v>7</v>
      </c>
      <c r="C12" s="2" t="s">
        <v>46</v>
      </c>
      <c r="D12" s="2">
        <v>61</v>
      </c>
      <c r="E12" s="2" t="s">
        <v>46</v>
      </c>
      <c r="F12" s="2">
        <v>4</v>
      </c>
      <c r="G12" s="2">
        <v>1</v>
      </c>
      <c r="H12" s="14" t="s">
        <v>47</v>
      </c>
    </row>
    <row r="13" spans="1:8" ht="30" x14ac:dyDescent="0.25">
      <c r="A13" s="3">
        <v>11</v>
      </c>
      <c r="B13" s="3" t="s">
        <v>12</v>
      </c>
      <c r="C13" s="26" t="s">
        <v>48</v>
      </c>
      <c r="D13" s="3">
        <v>61</v>
      </c>
      <c r="E13" s="26" t="s">
        <v>48</v>
      </c>
      <c r="F13" s="3">
        <v>11</v>
      </c>
      <c r="G13" s="3">
        <v>1</v>
      </c>
      <c r="H13" s="13" t="s">
        <v>47</v>
      </c>
    </row>
    <row r="14" spans="1:8" ht="45" x14ac:dyDescent="0.25">
      <c r="A14" s="3">
        <v>11</v>
      </c>
      <c r="B14" s="3" t="s">
        <v>12</v>
      </c>
      <c r="C14" s="26" t="s">
        <v>50</v>
      </c>
      <c r="D14" s="3">
        <v>5</v>
      </c>
      <c r="E14" s="26"/>
      <c r="F14" s="3"/>
      <c r="G14" s="3"/>
      <c r="H14" s="13" t="s">
        <v>49</v>
      </c>
    </row>
    <row r="15" spans="1:8" ht="30" x14ac:dyDescent="0.25">
      <c r="A15" s="3">
        <v>12</v>
      </c>
      <c r="B15" s="3" t="s">
        <v>9</v>
      </c>
      <c r="C15" s="25" t="s">
        <v>51</v>
      </c>
      <c r="D15" s="3">
        <v>61</v>
      </c>
      <c r="E15" s="25" t="s">
        <v>51</v>
      </c>
      <c r="F15" s="3">
        <v>3</v>
      </c>
      <c r="G15" s="3">
        <v>1</v>
      </c>
      <c r="H15" s="13" t="s">
        <v>47</v>
      </c>
    </row>
    <row r="16" spans="1:8" x14ac:dyDescent="0.25">
      <c r="A16" s="2">
        <v>13</v>
      </c>
      <c r="B16" s="2" t="s">
        <v>13</v>
      </c>
      <c r="C16" s="2"/>
      <c r="D16" s="2"/>
      <c r="E16" s="2"/>
      <c r="F16" s="2"/>
      <c r="G16" s="2"/>
      <c r="H16" s="14"/>
    </row>
    <row r="17" spans="1:8" x14ac:dyDescent="0.25">
      <c r="A17" s="2">
        <v>14</v>
      </c>
      <c r="B17" s="2" t="s">
        <v>10</v>
      </c>
      <c r="C17" s="2"/>
      <c r="D17" s="2"/>
      <c r="E17" s="2"/>
      <c r="F17" s="2"/>
      <c r="G17" s="2"/>
      <c r="H17" s="14"/>
    </row>
    <row r="18" spans="1:8" ht="45" x14ac:dyDescent="0.25">
      <c r="A18" s="2">
        <v>15</v>
      </c>
      <c r="B18" s="2" t="s">
        <v>5</v>
      </c>
      <c r="C18" s="27" t="s">
        <v>46</v>
      </c>
      <c r="D18" s="2">
        <v>20</v>
      </c>
      <c r="E18" s="27" t="s">
        <v>46</v>
      </c>
      <c r="F18" s="2">
        <v>4</v>
      </c>
      <c r="G18" s="2">
        <v>1</v>
      </c>
      <c r="H18" s="28" t="s">
        <v>52</v>
      </c>
    </row>
    <row r="19" spans="1:8" x14ac:dyDescent="0.25">
      <c r="A19" s="2">
        <v>16</v>
      </c>
      <c r="B19" s="2" t="s">
        <v>6</v>
      </c>
      <c r="C19" s="2"/>
      <c r="D19" s="2"/>
      <c r="E19" s="2"/>
      <c r="F19" s="2"/>
      <c r="G19" s="2"/>
      <c r="H19" s="14"/>
    </row>
    <row r="20" spans="1:8" ht="45" x14ac:dyDescent="0.25">
      <c r="A20" s="2">
        <v>17</v>
      </c>
      <c r="B20" s="2" t="s">
        <v>7</v>
      </c>
      <c r="C20" s="27" t="s">
        <v>46</v>
      </c>
      <c r="D20" s="2">
        <v>18</v>
      </c>
      <c r="E20" s="27" t="s">
        <v>46</v>
      </c>
      <c r="F20" s="2">
        <v>4</v>
      </c>
      <c r="G20" s="2">
        <v>1</v>
      </c>
      <c r="H20" s="29" t="s">
        <v>53</v>
      </c>
    </row>
    <row r="21" spans="1:8" ht="60" x14ac:dyDescent="0.25">
      <c r="A21" s="3">
        <v>18</v>
      </c>
      <c r="B21" s="3" t="s">
        <v>12</v>
      </c>
      <c r="C21" s="26" t="s">
        <v>48</v>
      </c>
      <c r="D21" s="3">
        <v>40</v>
      </c>
      <c r="E21" s="26" t="s">
        <v>48</v>
      </c>
      <c r="F21" s="3">
        <f>10*2</f>
        <v>20</v>
      </c>
      <c r="G21" s="3">
        <v>2</v>
      </c>
      <c r="H21" s="13" t="s">
        <v>54</v>
      </c>
    </row>
    <row r="22" spans="1:8" ht="30" x14ac:dyDescent="0.25">
      <c r="A22" s="3">
        <v>19</v>
      </c>
      <c r="B22" s="3" t="s">
        <v>9</v>
      </c>
      <c r="C22" s="26" t="s">
        <v>51</v>
      </c>
      <c r="D22" s="3">
        <v>32</v>
      </c>
      <c r="E22" s="26" t="s">
        <v>51</v>
      </c>
      <c r="F22" s="3">
        <v>3</v>
      </c>
      <c r="G22" s="3">
        <v>1</v>
      </c>
      <c r="H22" s="30" t="s">
        <v>55</v>
      </c>
    </row>
    <row r="23" spans="1:8" x14ac:dyDescent="0.25">
      <c r="A23" s="2">
        <v>20</v>
      </c>
      <c r="B23" s="2" t="s">
        <v>13</v>
      </c>
      <c r="C23" s="2"/>
      <c r="D23" s="2"/>
      <c r="E23" s="2"/>
      <c r="F23" s="2"/>
      <c r="G23" s="2"/>
      <c r="H23" s="27"/>
    </row>
    <row r="24" spans="1:8" x14ac:dyDescent="0.25">
      <c r="A24" s="2">
        <v>21</v>
      </c>
      <c r="B24" s="2" t="s">
        <v>10</v>
      </c>
      <c r="C24" s="2"/>
      <c r="D24" s="2"/>
      <c r="E24" s="2"/>
      <c r="F24" s="2"/>
      <c r="G24" s="2"/>
      <c r="H24" s="14"/>
    </row>
    <row r="25" spans="1:8" x14ac:dyDescent="0.25">
      <c r="A25" s="2">
        <v>22</v>
      </c>
      <c r="B25" s="2" t="s">
        <v>5</v>
      </c>
      <c r="C25" s="2"/>
      <c r="D25" s="2"/>
      <c r="E25" s="2"/>
      <c r="F25" s="2"/>
      <c r="G25" s="2"/>
      <c r="H25" s="14"/>
    </row>
    <row r="26" spans="1:8" ht="60" x14ac:dyDescent="0.25">
      <c r="A26" s="2">
        <v>23</v>
      </c>
      <c r="B26" s="2" t="s">
        <v>6</v>
      </c>
      <c r="C26" s="24" t="s">
        <v>56</v>
      </c>
      <c r="D26" s="2">
        <v>10</v>
      </c>
      <c r="E26" s="24" t="s">
        <v>56</v>
      </c>
      <c r="F26" s="2">
        <f>5*G26</f>
        <v>10</v>
      </c>
      <c r="G26" s="2">
        <v>2</v>
      </c>
      <c r="H26" s="14" t="s">
        <v>57</v>
      </c>
    </row>
    <row r="27" spans="1:8" ht="60" x14ac:dyDescent="0.25">
      <c r="A27" s="2">
        <v>24</v>
      </c>
      <c r="B27" s="2" t="s">
        <v>7</v>
      </c>
      <c r="C27" s="24" t="s">
        <v>56</v>
      </c>
      <c r="D27" s="2">
        <v>10</v>
      </c>
      <c r="E27" s="24" t="s">
        <v>56</v>
      </c>
      <c r="F27" s="2">
        <f>5*G27</f>
        <v>10</v>
      </c>
      <c r="G27" s="2">
        <v>2</v>
      </c>
      <c r="H27" s="14" t="s">
        <v>57</v>
      </c>
    </row>
    <row r="28" spans="1:8" x14ac:dyDescent="0.25">
      <c r="A28" s="3">
        <v>25</v>
      </c>
      <c r="B28" s="3" t="s">
        <v>12</v>
      </c>
      <c r="C28" s="3"/>
      <c r="D28" s="3"/>
      <c r="E28" s="3"/>
      <c r="F28" s="3"/>
      <c r="G28" s="3"/>
      <c r="H28" s="13"/>
    </row>
    <row r="29" spans="1:8" x14ac:dyDescent="0.25">
      <c r="A29" s="3">
        <v>26</v>
      </c>
      <c r="B29" s="3" t="s">
        <v>9</v>
      </c>
      <c r="C29" s="3"/>
      <c r="D29" s="3"/>
      <c r="E29" s="3"/>
      <c r="F29" s="3"/>
      <c r="G29" s="3"/>
      <c r="H29" s="13"/>
    </row>
    <row r="30" spans="1:8" x14ac:dyDescent="0.25">
      <c r="A30" s="2">
        <v>27</v>
      </c>
      <c r="B30" s="2" t="s">
        <v>13</v>
      </c>
      <c r="C30" s="2"/>
      <c r="D30" s="2"/>
      <c r="E30" s="2"/>
      <c r="F30" s="2"/>
      <c r="G30" s="2"/>
      <c r="H30" s="14"/>
    </row>
    <row r="31" spans="1:8" x14ac:dyDescent="0.25">
      <c r="A31" s="2">
        <v>28</v>
      </c>
      <c r="B31" s="2" t="s">
        <v>10</v>
      </c>
      <c r="C31" s="2"/>
      <c r="D31" s="2"/>
      <c r="E31" s="2"/>
      <c r="F31" s="2"/>
      <c r="G31" s="2"/>
      <c r="H31" s="14"/>
    </row>
    <row r="32" spans="1:8" x14ac:dyDescent="0.25">
      <c r="A32" s="2">
        <v>29</v>
      </c>
      <c r="B32" s="2" t="s">
        <v>5</v>
      </c>
      <c r="C32" s="2"/>
      <c r="D32" s="2"/>
      <c r="E32" s="2"/>
      <c r="F32" s="2"/>
      <c r="G32" s="2"/>
      <c r="H32" s="14"/>
    </row>
    <row r="33" spans="1:8" x14ac:dyDescent="0.25">
      <c r="A33" s="2">
        <v>30</v>
      </c>
      <c r="B33" s="2" t="s">
        <v>6</v>
      </c>
      <c r="C33" s="2"/>
      <c r="D33" s="2"/>
      <c r="E33" s="2"/>
      <c r="F33" s="2"/>
      <c r="G33" s="2"/>
      <c r="H33" s="14"/>
    </row>
    <row r="34" spans="1:8" x14ac:dyDescent="0.25">
      <c r="A34" s="2">
        <v>31</v>
      </c>
      <c r="B34" s="2" t="s">
        <v>7</v>
      </c>
      <c r="C34" s="2"/>
      <c r="D34" s="2"/>
      <c r="E34" s="2"/>
      <c r="F34" s="2"/>
      <c r="G34" s="2"/>
      <c r="H34" s="14"/>
    </row>
    <row r="36" spans="1:8" x14ac:dyDescent="0.25">
      <c r="D36">
        <f>SUM(D12:D28)</f>
        <v>318</v>
      </c>
      <c r="F36">
        <f>SUM(F3:F34)</f>
        <v>69</v>
      </c>
    </row>
    <row r="37" spans="1:8" x14ac:dyDescent="0.25">
      <c r="D37">
        <f>D36*300</f>
        <v>95400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F36" sqref="F36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  <col min="7" max="7" width="15.28515625" customWidth="1"/>
    <col min="8" max="8" width="20.85546875" style="16" customWidth="1"/>
  </cols>
  <sheetData>
    <row r="1" spans="1:8" ht="15" customHeight="1" x14ac:dyDescent="0.25">
      <c r="A1" s="42" t="s">
        <v>20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20" t="s">
        <v>38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14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14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14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1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1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14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14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14"/>
    </row>
    <row r="11" spans="1:8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14"/>
    </row>
    <row r="12" spans="1:8" x14ac:dyDescent="0.25">
      <c r="A12" s="2">
        <v>10</v>
      </c>
      <c r="B12" s="2" t="s">
        <v>7</v>
      </c>
      <c r="C12" s="2"/>
      <c r="D12" s="2"/>
      <c r="E12" s="2"/>
      <c r="F12" s="2"/>
      <c r="G12" s="2"/>
      <c r="H12" s="14"/>
    </row>
    <row r="13" spans="1:8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13"/>
    </row>
    <row r="14" spans="1:8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13"/>
    </row>
    <row r="15" spans="1:8" x14ac:dyDescent="0.25">
      <c r="A15" s="2">
        <v>13</v>
      </c>
      <c r="B15" s="2" t="s">
        <v>13</v>
      </c>
      <c r="C15" s="2"/>
      <c r="D15" s="2"/>
      <c r="E15" s="2"/>
      <c r="F15" s="2"/>
      <c r="G15" s="2"/>
      <c r="H15" s="14"/>
    </row>
    <row r="16" spans="1:8" ht="45" x14ac:dyDescent="0.25">
      <c r="A16" s="2">
        <v>14</v>
      </c>
      <c r="B16" s="2" t="s">
        <v>10</v>
      </c>
      <c r="C16" s="2" t="s">
        <v>60</v>
      </c>
      <c r="D16" s="2">
        <v>20</v>
      </c>
      <c r="E16" s="2" t="s">
        <v>60</v>
      </c>
      <c r="F16" s="2">
        <v>5</v>
      </c>
      <c r="G16" s="2">
        <v>1</v>
      </c>
      <c r="H16" s="31" t="s">
        <v>62</v>
      </c>
    </row>
    <row r="17" spans="1:8" ht="45" x14ac:dyDescent="0.25">
      <c r="A17" s="2">
        <v>15</v>
      </c>
      <c r="B17" s="2" t="s">
        <v>5</v>
      </c>
      <c r="C17" s="2" t="s">
        <v>60</v>
      </c>
      <c r="D17" s="2">
        <v>20</v>
      </c>
      <c r="E17" s="2" t="s">
        <v>60</v>
      </c>
      <c r="F17" s="2">
        <v>5</v>
      </c>
      <c r="G17" s="2">
        <v>1</v>
      </c>
      <c r="H17" s="31" t="s">
        <v>62</v>
      </c>
    </row>
    <row r="18" spans="1:8" ht="45" x14ac:dyDescent="0.25">
      <c r="A18" s="2">
        <v>16</v>
      </c>
      <c r="B18" s="2" t="s">
        <v>6</v>
      </c>
      <c r="C18" s="2" t="s">
        <v>60</v>
      </c>
      <c r="D18" s="2">
        <v>20</v>
      </c>
      <c r="E18" s="2" t="s">
        <v>60</v>
      </c>
      <c r="F18" s="2">
        <v>5</v>
      </c>
      <c r="G18" s="2">
        <v>1</v>
      </c>
      <c r="H18" s="31" t="s">
        <v>62</v>
      </c>
    </row>
    <row r="19" spans="1:8" ht="45" x14ac:dyDescent="0.25">
      <c r="A19" s="2">
        <v>17</v>
      </c>
      <c r="B19" s="2" t="s">
        <v>7</v>
      </c>
      <c r="C19" s="2" t="s">
        <v>60</v>
      </c>
      <c r="D19" s="2">
        <v>20</v>
      </c>
      <c r="E19" s="2" t="s">
        <v>60</v>
      </c>
      <c r="F19" s="2">
        <v>5</v>
      </c>
      <c r="G19" s="2">
        <v>1</v>
      </c>
      <c r="H19" s="31" t="s">
        <v>62</v>
      </c>
    </row>
    <row r="20" spans="1:8" ht="60" x14ac:dyDescent="0.25">
      <c r="A20" s="3">
        <v>18</v>
      </c>
      <c r="B20" s="3" t="s">
        <v>12</v>
      </c>
      <c r="C20" s="34" t="s">
        <v>61</v>
      </c>
      <c r="D20" s="3">
        <v>40</v>
      </c>
      <c r="E20" s="34" t="s">
        <v>61</v>
      </c>
      <c r="F20" s="3">
        <f>11*2</f>
        <v>22</v>
      </c>
      <c r="G20" s="3">
        <v>2</v>
      </c>
      <c r="H20" s="13" t="s">
        <v>64</v>
      </c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13"/>
    </row>
    <row r="22" spans="1:8" ht="60" x14ac:dyDescent="0.25">
      <c r="A22" s="2">
        <v>20</v>
      </c>
      <c r="B22" s="2" t="s">
        <v>13</v>
      </c>
      <c r="C22" s="32" t="s">
        <v>63</v>
      </c>
      <c r="D22" s="33">
        <v>20</v>
      </c>
      <c r="E22" s="32" t="s">
        <v>63</v>
      </c>
      <c r="F22" s="2">
        <f>3*G22</f>
        <v>6</v>
      </c>
      <c r="G22" s="2">
        <v>2</v>
      </c>
      <c r="H22" s="31" t="s">
        <v>64</v>
      </c>
    </row>
    <row r="23" spans="1:8" ht="60" x14ac:dyDescent="0.25">
      <c r="A23" s="2">
        <v>21</v>
      </c>
      <c r="B23" s="2" t="s">
        <v>10</v>
      </c>
      <c r="C23" s="32" t="s">
        <v>63</v>
      </c>
      <c r="D23" s="33">
        <v>20</v>
      </c>
      <c r="E23" s="32" t="s">
        <v>63</v>
      </c>
      <c r="F23" s="2">
        <f t="shared" ref="F23:F26" si="0">3*G23</f>
        <v>6</v>
      </c>
      <c r="G23" s="2">
        <v>2</v>
      </c>
      <c r="H23" s="31" t="s">
        <v>64</v>
      </c>
    </row>
    <row r="24" spans="1:8" ht="60" x14ac:dyDescent="0.25">
      <c r="A24" s="2">
        <v>22</v>
      </c>
      <c r="B24" s="2" t="s">
        <v>5</v>
      </c>
      <c r="C24" s="32" t="s">
        <v>63</v>
      </c>
      <c r="D24" s="33">
        <v>20</v>
      </c>
      <c r="E24" s="32" t="s">
        <v>63</v>
      </c>
      <c r="F24" s="2">
        <f t="shared" si="0"/>
        <v>6</v>
      </c>
      <c r="G24" s="2">
        <v>2</v>
      </c>
      <c r="H24" s="31" t="s">
        <v>64</v>
      </c>
    </row>
    <row r="25" spans="1:8" ht="60" x14ac:dyDescent="0.25">
      <c r="A25" s="2">
        <v>23</v>
      </c>
      <c r="B25" s="2" t="s">
        <v>6</v>
      </c>
      <c r="C25" s="32" t="s">
        <v>63</v>
      </c>
      <c r="D25" s="33">
        <v>20</v>
      </c>
      <c r="E25" s="32" t="s">
        <v>63</v>
      </c>
      <c r="F25" s="2">
        <f t="shared" si="0"/>
        <v>6</v>
      </c>
      <c r="G25" s="2">
        <v>2</v>
      </c>
      <c r="H25" s="31" t="s">
        <v>64</v>
      </c>
    </row>
    <row r="26" spans="1:8" ht="60" x14ac:dyDescent="0.25">
      <c r="A26" s="2">
        <v>24</v>
      </c>
      <c r="B26" s="2" t="s">
        <v>7</v>
      </c>
      <c r="C26" s="32" t="s">
        <v>63</v>
      </c>
      <c r="D26" s="33">
        <v>20</v>
      </c>
      <c r="E26" s="32" t="s">
        <v>63</v>
      </c>
      <c r="F26" s="2">
        <f t="shared" si="0"/>
        <v>6</v>
      </c>
      <c r="G26" s="2">
        <v>2</v>
      </c>
      <c r="H26" s="31" t="s">
        <v>64</v>
      </c>
    </row>
    <row r="27" spans="1:8" ht="60" x14ac:dyDescent="0.25">
      <c r="A27" s="3">
        <v>25</v>
      </c>
      <c r="B27" s="3" t="s">
        <v>12</v>
      </c>
      <c r="C27" s="34" t="s">
        <v>61</v>
      </c>
      <c r="D27" s="3">
        <v>40</v>
      </c>
      <c r="E27" s="34" t="s">
        <v>61</v>
      </c>
      <c r="F27" s="3">
        <f>11*2</f>
        <v>22</v>
      </c>
      <c r="G27" s="3">
        <v>2</v>
      </c>
      <c r="H27" s="13" t="s">
        <v>64</v>
      </c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13"/>
    </row>
    <row r="29" spans="1:8" ht="60" x14ac:dyDescent="0.25">
      <c r="A29" s="2">
        <v>27</v>
      </c>
      <c r="B29" s="2" t="s">
        <v>13</v>
      </c>
      <c r="C29" s="32" t="s">
        <v>63</v>
      </c>
      <c r="D29" s="33">
        <v>20</v>
      </c>
      <c r="E29" s="32" t="s">
        <v>63</v>
      </c>
      <c r="F29" s="2">
        <f>3*2</f>
        <v>6</v>
      </c>
      <c r="G29" s="2">
        <v>2</v>
      </c>
      <c r="H29" s="31" t="s">
        <v>64</v>
      </c>
    </row>
    <row r="30" spans="1:8" ht="60" x14ac:dyDescent="0.25">
      <c r="A30" s="2">
        <v>28</v>
      </c>
      <c r="B30" s="2" t="s">
        <v>10</v>
      </c>
      <c r="C30" s="32" t="s">
        <v>63</v>
      </c>
      <c r="D30" s="33">
        <v>20</v>
      </c>
      <c r="E30" s="32" t="s">
        <v>63</v>
      </c>
      <c r="F30" s="2">
        <f t="shared" ref="F30:F32" si="1">3*2</f>
        <v>6</v>
      </c>
      <c r="G30" s="2">
        <v>2</v>
      </c>
      <c r="H30" s="31" t="s">
        <v>64</v>
      </c>
    </row>
    <row r="31" spans="1:8" ht="60" x14ac:dyDescent="0.25">
      <c r="A31" s="2">
        <v>29</v>
      </c>
      <c r="B31" s="2" t="s">
        <v>5</v>
      </c>
      <c r="C31" s="32" t="s">
        <v>63</v>
      </c>
      <c r="D31" s="33">
        <v>20</v>
      </c>
      <c r="E31" s="32" t="s">
        <v>63</v>
      </c>
      <c r="F31" s="2">
        <f t="shared" si="1"/>
        <v>6</v>
      </c>
      <c r="G31" s="2">
        <v>2</v>
      </c>
      <c r="H31" s="31" t="s">
        <v>64</v>
      </c>
    </row>
    <row r="32" spans="1:8" ht="60" x14ac:dyDescent="0.25">
      <c r="A32" s="2">
        <v>30</v>
      </c>
      <c r="B32" s="2" t="s">
        <v>6</v>
      </c>
      <c r="C32" s="32" t="s">
        <v>63</v>
      </c>
      <c r="D32" s="33">
        <v>20</v>
      </c>
      <c r="E32" s="32" t="s">
        <v>63</v>
      </c>
      <c r="F32" s="2">
        <f t="shared" si="1"/>
        <v>6</v>
      </c>
      <c r="G32" s="2">
        <v>2</v>
      </c>
      <c r="H32" s="31" t="s">
        <v>64</v>
      </c>
    </row>
    <row r="33" spans="1:8" ht="60" x14ac:dyDescent="0.25">
      <c r="A33" s="2">
        <v>31</v>
      </c>
      <c r="B33" s="2" t="s">
        <v>7</v>
      </c>
      <c r="C33" s="32" t="s">
        <v>63</v>
      </c>
      <c r="D33" s="33">
        <v>20</v>
      </c>
      <c r="E33" s="32" t="s">
        <v>63</v>
      </c>
      <c r="F33" s="2">
        <f>3*2</f>
        <v>6</v>
      </c>
      <c r="G33" s="2">
        <v>2</v>
      </c>
      <c r="H33" s="31" t="s">
        <v>64</v>
      </c>
    </row>
    <row r="35" spans="1:8" x14ac:dyDescent="0.25">
      <c r="F35">
        <f>SUM(F3:F33)</f>
        <v>124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F36" sqref="F36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  <col min="7" max="7" width="14.85546875" customWidth="1"/>
    <col min="8" max="8" width="45.5703125" style="16" customWidth="1"/>
  </cols>
  <sheetData>
    <row r="1" spans="1:8" ht="15" customHeight="1" x14ac:dyDescent="0.25">
      <c r="A1" s="42" t="s">
        <v>21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17" t="s">
        <v>38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14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14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14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1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1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14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14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14"/>
    </row>
    <row r="11" spans="1:8" x14ac:dyDescent="0.25">
      <c r="A11" s="2">
        <v>9</v>
      </c>
      <c r="B11" s="2" t="s">
        <v>6</v>
      </c>
      <c r="C11" s="2" t="str">
        <f>[1]harmonogram_marzec_2023!$N$11</f>
        <v>10.00-16.00</v>
      </c>
      <c r="D11" s="2">
        <v>30</v>
      </c>
      <c r="E11" s="2" t="str">
        <f>[1]harmonogram_marzec_2023!$N$42</f>
        <v>10.00-16.00</v>
      </c>
      <c r="F11" s="2">
        <v>6</v>
      </c>
      <c r="G11" s="2">
        <v>3</v>
      </c>
      <c r="H11" s="14" t="str">
        <f>[1]harmonogram_marzec_2023!$D$26</f>
        <v>Willa Święcice, ul. Wiosenna 1, 05 - 860 Święcice</v>
      </c>
    </row>
    <row r="12" spans="1:8" x14ac:dyDescent="0.25">
      <c r="A12" s="2">
        <v>10</v>
      </c>
      <c r="B12" s="2" t="s">
        <v>7</v>
      </c>
      <c r="C12" s="2" t="str">
        <f>[1]harmonogram_marzec_2023!$O$27</f>
        <v>9.00-16.00</v>
      </c>
      <c r="D12" s="2">
        <v>30</v>
      </c>
      <c r="E12" s="2" t="str">
        <f>[1]harmonogram_marzec_2023!$O$43</f>
        <v>9.00-16.00</v>
      </c>
      <c r="F12" s="2">
        <v>7</v>
      </c>
      <c r="G12" s="2">
        <v>3</v>
      </c>
      <c r="H12" s="14" t="str">
        <f>[1]harmonogram_marzec_2023!$D$42</f>
        <v>Willa Święcice, ul. Wiosenna 1, 05 - 860 Święcice</v>
      </c>
    </row>
    <row r="13" spans="1:8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13"/>
    </row>
    <row r="14" spans="1:8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13"/>
    </row>
    <row r="15" spans="1:8" ht="30" x14ac:dyDescent="0.25">
      <c r="A15" s="2">
        <v>13</v>
      </c>
      <c r="B15" s="2" t="s">
        <v>13</v>
      </c>
      <c r="C15" s="2" t="str">
        <f>[1]harmonogram_marzec_2023!$O$27</f>
        <v>9.00-16.00</v>
      </c>
      <c r="D15" s="2">
        <v>30</v>
      </c>
      <c r="E15" s="2" t="str">
        <f>[1]harmonogram_marzec_2023!$O$27</f>
        <v>9.00-16.00</v>
      </c>
      <c r="F15" s="2">
        <v>7</v>
      </c>
      <c r="G15" s="2">
        <v>3</v>
      </c>
      <c r="H15" s="14" t="s">
        <v>29</v>
      </c>
    </row>
    <row r="16" spans="1:8" x14ac:dyDescent="0.25">
      <c r="A16" s="2">
        <v>14</v>
      </c>
      <c r="B16" s="2" t="s">
        <v>10</v>
      </c>
      <c r="C16" s="2" t="str">
        <f>[1]harmonogram_marzec_2023!$O$27</f>
        <v>9.00-16.00</v>
      </c>
      <c r="D16" s="2">
        <v>30</v>
      </c>
      <c r="E16" s="2" t="str">
        <f>[1]harmonogram_marzec_2023!$O$27</f>
        <v>9.00-16.00</v>
      </c>
      <c r="F16" s="2">
        <v>7</v>
      </c>
      <c r="G16" s="2">
        <v>3</v>
      </c>
      <c r="H16" s="14" t="s">
        <v>30</v>
      </c>
    </row>
    <row r="17" spans="1:8" x14ac:dyDescent="0.25">
      <c r="A17" s="2">
        <v>15</v>
      </c>
      <c r="B17" s="2" t="s">
        <v>5</v>
      </c>
      <c r="C17" s="2"/>
      <c r="D17" s="2"/>
      <c r="E17" s="2"/>
      <c r="F17" s="2"/>
      <c r="G17" s="2"/>
      <c r="H17" s="14"/>
    </row>
    <row r="18" spans="1:8" x14ac:dyDescent="0.25">
      <c r="A18" s="2">
        <v>16</v>
      </c>
      <c r="B18" s="2" t="s">
        <v>6</v>
      </c>
      <c r="C18" s="2"/>
      <c r="D18" s="2"/>
      <c r="E18" s="2"/>
      <c r="F18" s="2"/>
      <c r="G18" s="2"/>
      <c r="H18" s="14"/>
    </row>
    <row r="19" spans="1:8" ht="30" x14ac:dyDescent="0.25">
      <c r="A19" s="2">
        <v>17</v>
      </c>
      <c r="B19" s="2" t="s">
        <v>7</v>
      </c>
      <c r="C19" s="2" t="str">
        <f>[1]harmonogram_marzec_2023!$O$27</f>
        <v>9.00-16.00</v>
      </c>
      <c r="D19" s="2">
        <v>30</v>
      </c>
      <c r="E19" s="2" t="str">
        <f>[1]harmonogram_marzec_2023!$O$27</f>
        <v>9.00-16.00</v>
      </c>
      <c r="F19" s="2">
        <v>7</v>
      </c>
      <c r="G19" s="2">
        <v>3</v>
      </c>
      <c r="H19" s="14" t="s">
        <v>31</v>
      </c>
    </row>
    <row r="20" spans="1:8" ht="45" x14ac:dyDescent="0.25">
      <c r="A20" s="3">
        <v>18</v>
      </c>
      <c r="B20" s="3" t="s">
        <v>12</v>
      </c>
      <c r="C20" s="3" t="s">
        <v>33</v>
      </c>
      <c r="D20" s="3">
        <v>30</v>
      </c>
      <c r="E20" s="3" t="s">
        <v>33</v>
      </c>
      <c r="F20" s="3">
        <v>7</v>
      </c>
      <c r="G20" s="3">
        <v>3</v>
      </c>
      <c r="H20" s="13" t="s">
        <v>32</v>
      </c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13"/>
    </row>
    <row r="22" spans="1:8" x14ac:dyDescent="0.25">
      <c r="A22" s="2">
        <v>20</v>
      </c>
      <c r="B22" s="2" t="s">
        <v>13</v>
      </c>
      <c r="C22" s="2"/>
      <c r="D22" s="2"/>
      <c r="E22" s="2"/>
      <c r="F22" s="2"/>
      <c r="G22" s="19"/>
      <c r="H22" s="18"/>
    </row>
    <row r="23" spans="1:8" ht="30" x14ac:dyDescent="0.25">
      <c r="A23" s="2">
        <v>21</v>
      </c>
      <c r="B23" s="2" t="s">
        <v>10</v>
      </c>
      <c r="C23" s="2" t="str">
        <f>[1]harmonogram_marzec_2023!$O$27</f>
        <v>9.00-16.00</v>
      </c>
      <c r="D23" s="2">
        <v>30</v>
      </c>
      <c r="E23" s="2" t="str">
        <f>[1]harmonogram_marzec_2023!$O$27</f>
        <v>9.00-16.00</v>
      </c>
      <c r="F23" s="2">
        <v>7</v>
      </c>
      <c r="G23" s="19">
        <v>3</v>
      </c>
      <c r="H23" s="14" t="s">
        <v>34</v>
      </c>
    </row>
    <row r="24" spans="1:8" x14ac:dyDescent="0.25">
      <c r="A24" s="2">
        <v>22</v>
      </c>
      <c r="B24" s="2" t="s">
        <v>5</v>
      </c>
      <c r="C24" s="2"/>
      <c r="D24" s="2"/>
      <c r="E24" s="2"/>
      <c r="F24" s="2"/>
      <c r="G24" s="2"/>
      <c r="H24" s="14"/>
    </row>
    <row r="25" spans="1:8" ht="30" x14ac:dyDescent="0.25">
      <c r="A25" s="2">
        <v>23</v>
      </c>
      <c r="B25" s="2" t="s">
        <v>6</v>
      </c>
      <c r="C25" s="2" t="str">
        <f>[1]harmonogram_marzec_2023!$O$27</f>
        <v>9.00-16.00</v>
      </c>
      <c r="D25" s="2">
        <v>30</v>
      </c>
      <c r="E25" s="2" t="str">
        <f>[1]harmonogram_marzec_2023!$O$27</f>
        <v>9.00-16.00</v>
      </c>
      <c r="F25" s="2">
        <v>7</v>
      </c>
      <c r="G25" s="2">
        <v>3</v>
      </c>
      <c r="H25" s="14" t="s">
        <v>35</v>
      </c>
    </row>
    <row r="26" spans="1:8" x14ac:dyDescent="0.25">
      <c r="A26" s="2">
        <v>24</v>
      </c>
      <c r="B26" s="2" t="s">
        <v>7</v>
      </c>
      <c r="C26" s="2"/>
      <c r="D26" s="2"/>
      <c r="E26" s="2"/>
      <c r="F26" s="2"/>
      <c r="G26" s="2"/>
      <c r="H26" s="14"/>
    </row>
    <row r="27" spans="1:8" ht="30" x14ac:dyDescent="0.25">
      <c r="A27" s="3">
        <v>25</v>
      </c>
      <c r="B27" s="3" t="s">
        <v>12</v>
      </c>
      <c r="C27" s="3" t="s">
        <v>33</v>
      </c>
      <c r="D27" s="3">
        <v>30</v>
      </c>
      <c r="E27" s="3" t="s">
        <v>33</v>
      </c>
      <c r="F27" s="3">
        <v>7</v>
      </c>
      <c r="G27" s="3">
        <v>3</v>
      </c>
      <c r="H27" s="13" t="s">
        <v>36</v>
      </c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13"/>
    </row>
    <row r="29" spans="1:8" ht="30" x14ac:dyDescent="0.25">
      <c r="A29" s="2">
        <v>27</v>
      </c>
      <c r="B29" s="2" t="s">
        <v>13</v>
      </c>
      <c r="C29" s="2" t="s">
        <v>33</v>
      </c>
      <c r="D29" s="2">
        <v>30</v>
      </c>
      <c r="E29" s="2" t="s">
        <v>33</v>
      </c>
      <c r="F29" s="2">
        <v>7</v>
      </c>
      <c r="G29" s="2">
        <v>3</v>
      </c>
      <c r="H29" s="14" t="s">
        <v>36</v>
      </c>
    </row>
    <row r="30" spans="1:8" x14ac:dyDescent="0.25">
      <c r="A30" s="2">
        <v>28</v>
      </c>
      <c r="B30" s="2" t="s">
        <v>10</v>
      </c>
      <c r="C30" s="2"/>
      <c r="D30" s="2"/>
      <c r="E30" s="2"/>
      <c r="F30" s="2"/>
      <c r="G30" s="2"/>
      <c r="H30" s="14"/>
    </row>
    <row r="31" spans="1:8" x14ac:dyDescent="0.25">
      <c r="A31" s="2">
        <v>29</v>
      </c>
      <c r="B31" s="2" t="s">
        <v>5</v>
      </c>
      <c r="C31" s="2" t="str">
        <f>[1]harmonogram_marzec_2023!$O$27</f>
        <v>9.00-16.00</v>
      </c>
      <c r="D31" s="2">
        <v>30</v>
      </c>
      <c r="E31" s="2" t="str">
        <f>[1]harmonogram_marzec_2023!$O$27</f>
        <v>9.00-16.00</v>
      </c>
      <c r="F31" s="2">
        <v>7</v>
      </c>
      <c r="G31" s="2">
        <v>3</v>
      </c>
      <c r="H31" s="14" t="s">
        <v>37</v>
      </c>
    </row>
    <row r="32" spans="1:8" x14ac:dyDescent="0.25">
      <c r="A32" s="2">
        <v>30</v>
      </c>
      <c r="B32" s="2" t="s">
        <v>6</v>
      </c>
      <c r="C32" s="2" t="str">
        <f>[1]harmonogram_marzec_2023!$O$27</f>
        <v>9.00-16.00</v>
      </c>
      <c r="D32" s="2">
        <v>30</v>
      </c>
      <c r="E32" s="2" t="str">
        <f>[1]harmonogram_marzec_2023!$O$27</f>
        <v>9.00-16.00</v>
      </c>
      <c r="F32" s="2">
        <v>7</v>
      </c>
      <c r="G32" s="2">
        <v>3</v>
      </c>
      <c r="H32" s="14" t="s">
        <v>37</v>
      </c>
    </row>
    <row r="33" spans="1:8" x14ac:dyDescent="0.25">
      <c r="A33" s="2">
        <v>31</v>
      </c>
      <c r="B33" s="2" t="s">
        <v>7</v>
      </c>
      <c r="C33" s="2"/>
      <c r="D33" s="2"/>
      <c r="E33" s="2"/>
      <c r="F33" s="2"/>
      <c r="G33" s="2"/>
      <c r="H33" s="14"/>
    </row>
    <row r="35" spans="1:8" x14ac:dyDescent="0.25">
      <c r="F35">
        <f>SUM(F11:F33)</f>
        <v>83</v>
      </c>
    </row>
    <row r="36" spans="1:8" x14ac:dyDescent="0.25">
      <c r="D36">
        <f>SUM(D11:D33)</f>
        <v>360</v>
      </c>
      <c r="F36">
        <f>F35*G32</f>
        <v>249</v>
      </c>
    </row>
    <row r="37" spans="1:8" x14ac:dyDescent="0.25">
      <c r="D37">
        <f>D36*300</f>
        <v>108000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I41" sqref="I41"/>
    </sheetView>
  </sheetViews>
  <sheetFormatPr defaultRowHeight="15" x14ac:dyDescent="0.25"/>
  <cols>
    <col min="2" max="2" width="12.140625" customWidth="1"/>
    <col min="3" max="3" width="16.140625" customWidth="1"/>
    <col min="4" max="4" width="20.28515625" customWidth="1"/>
    <col min="5" max="6" width="15.7109375" customWidth="1"/>
    <col min="7" max="7" width="15.140625" customWidth="1"/>
    <col min="8" max="8" width="18.28515625" customWidth="1"/>
  </cols>
  <sheetData>
    <row r="1" spans="1:8" ht="15" customHeight="1" x14ac:dyDescent="0.25">
      <c r="A1" s="42" t="s">
        <v>22</v>
      </c>
      <c r="B1" s="43"/>
      <c r="C1" s="4" t="s">
        <v>1</v>
      </c>
      <c r="D1" s="38" t="s">
        <v>23</v>
      </c>
      <c r="E1" s="40" t="s">
        <v>2</v>
      </c>
      <c r="F1" s="41"/>
      <c r="G1" s="38" t="s">
        <v>24</v>
      </c>
      <c r="H1" s="35" t="s">
        <v>14</v>
      </c>
    </row>
    <row r="2" spans="1:8" ht="30" x14ac:dyDescent="0.25">
      <c r="A2" s="5" t="s">
        <v>0</v>
      </c>
      <c r="B2" s="5" t="s">
        <v>4</v>
      </c>
      <c r="C2" s="5" t="s">
        <v>3</v>
      </c>
      <c r="D2" s="39"/>
      <c r="E2" s="9" t="s">
        <v>3</v>
      </c>
      <c r="F2" s="20" t="s">
        <v>39</v>
      </c>
      <c r="G2" s="39"/>
      <c r="H2" s="35"/>
    </row>
    <row r="3" spans="1:8" x14ac:dyDescent="0.25">
      <c r="A3" s="2">
        <v>1</v>
      </c>
      <c r="B3" s="2" t="s">
        <v>5</v>
      </c>
      <c r="C3" s="2"/>
      <c r="D3" s="2"/>
      <c r="E3" s="10"/>
      <c r="F3" s="10"/>
      <c r="G3" s="2"/>
      <c r="H3" s="2"/>
    </row>
    <row r="4" spans="1:8" x14ac:dyDescent="0.25">
      <c r="A4" s="2">
        <v>2</v>
      </c>
      <c r="B4" s="2" t="s">
        <v>6</v>
      </c>
      <c r="C4" s="2"/>
      <c r="D4" s="2"/>
      <c r="E4" s="2"/>
      <c r="F4" s="2"/>
      <c r="G4" s="2"/>
      <c r="H4" s="2"/>
    </row>
    <row r="5" spans="1:8" x14ac:dyDescent="0.25">
      <c r="A5" s="2">
        <v>3</v>
      </c>
      <c r="B5" s="2" t="s">
        <v>7</v>
      </c>
      <c r="C5" s="2"/>
      <c r="D5" s="2"/>
      <c r="E5" s="2"/>
      <c r="F5" s="2"/>
      <c r="G5" s="2"/>
      <c r="H5" s="2"/>
    </row>
    <row r="6" spans="1:8" x14ac:dyDescent="0.25">
      <c r="A6" s="3">
        <v>4</v>
      </c>
      <c r="B6" s="3" t="s">
        <v>8</v>
      </c>
      <c r="C6" s="3"/>
      <c r="D6" s="3"/>
      <c r="E6" s="3"/>
      <c r="F6" s="3"/>
      <c r="G6" s="3"/>
      <c r="H6" s="3"/>
    </row>
    <row r="7" spans="1:8" x14ac:dyDescent="0.25">
      <c r="A7" s="3">
        <v>5</v>
      </c>
      <c r="B7" s="3" t="s">
        <v>9</v>
      </c>
      <c r="C7" s="3"/>
      <c r="D7" s="3"/>
      <c r="E7" s="3"/>
      <c r="F7" s="3"/>
      <c r="G7" s="3"/>
      <c r="H7" s="3"/>
    </row>
    <row r="8" spans="1:8" x14ac:dyDescent="0.25">
      <c r="A8" s="2">
        <v>6</v>
      </c>
      <c r="B8" s="2" t="s">
        <v>11</v>
      </c>
      <c r="C8" s="2"/>
      <c r="D8" s="2"/>
      <c r="E8" s="2"/>
      <c r="F8" s="2"/>
      <c r="G8" s="2"/>
      <c r="H8" s="2"/>
    </row>
    <row r="9" spans="1:8" x14ac:dyDescent="0.25">
      <c r="A9" s="2">
        <v>7</v>
      </c>
      <c r="B9" s="2" t="s">
        <v>10</v>
      </c>
      <c r="C9" s="2"/>
      <c r="D9" s="2"/>
      <c r="E9" s="2"/>
      <c r="F9" s="2"/>
      <c r="G9" s="2"/>
      <c r="H9" s="2"/>
    </row>
    <row r="10" spans="1:8" x14ac:dyDescent="0.25">
      <c r="A10" s="2">
        <v>8</v>
      </c>
      <c r="B10" s="2" t="s">
        <v>5</v>
      </c>
      <c r="C10" s="2"/>
      <c r="D10" s="2"/>
      <c r="E10" s="2"/>
      <c r="F10" s="2"/>
      <c r="G10" s="2"/>
      <c r="H10" s="2"/>
    </row>
    <row r="11" spans="1:8" x14ac:dyDescent="0.25">
      <c r="A11" s="2">
        <v>9</v>
      </c>
      <c r="B11" s="2" t="s">
        <v>6</v>
      </c>
      <c r="C11" s="2"/>
      <c r="D11" s="2"/>
      <c r="E11" s="2"/>
      <c r="F11" s="2"/>
      <c r="G11" s="2"/>
      <c r="H11" s="2"/>
    </row>
    <row r="12" spans="1:8" x14ac:dyDescent="0.25">
      <c r="A12" s="2">
        <v>10</v>
      </c>
      <c r="B12" s="2" t="s">
        <v>7</v>
      </c>
      <c r="C12" s="2"/>
      <c r="D12" s="2"/>
      <c r="E12" s="2"/>
      <c r="F12" s="2"/>
      <c r="G12" s="2"/>
      <c r="H12" s="2"/>
    </row>
    <row r="13" spans="1:8" x14ac:dyDescent="0.25">
      <c r="A13" s="3">
        <v>11</v>
      </c>
      <c r="B13" s="3" t="s">
        <v>12</v>
      </c>
      <c r="C13" s="3"/>
      <c r="D13" s="3"/>
      <c r="E13" s="3"/>
      <c r="F13" s="3"/>
      <c r="G13" s="3"/>
      <c r="H13" s="3"/>
    </row>
    <row r="14" spans="1:8" x14ac:dyDescent="0.25">
      <c r="A14" s="3">
        <v>12</v>
      </c>
      <c r="B14" s="3" t="s">
        <v>9</v>
      </c>
      <c r="C14" s="3"/>
      <c r="D14" s="3"/>
      <c r="E14" s="3"/>
      <c r="F14" s="3"/>
      <c r="G14" s="3"/>
      <c r="H14" s="3"/>
    </row>
    <row r="15" spans="1:8" x14ac:dyDescent="0.25">
      <c r="A15" s="2">
        <v>13</v>
      </c>
      <c r="B15" s="2" t="s">
        <v>13</v>
      </c>
      <c r="C15" s="2"/>
      <c r="D15" s="2"/>
      <c r="E15" s="2"/>
      <c r="F15" s="2"/>
      <c r="G15" s="2"/>
      <c r="H15" s="2"/>
    </row>
    <row r="16" spans="1:8" x14ac:dyDescent="0.25">
      <c r="A16" s="2">
        <v>14</v>
      </c>
      <c r="B16" s="2" t="s">
        <v>10</v>
      </c>
      <c r="C16" s="2"/>
      <c r="D16" s="2"/>
      <c r="E16" s="2"/>
      <c r="F16" s="2"/>
      <c r="G16" s="2"/>
      <c r="H16" s="2"/>
    </row>
    <row r="17" spans="1:8" x14ac:dyDescent="0.25">
      <c r="A17" s="2">
        <v>15</v>
      </c>
      <c r="B17" s="2" t="s">
        <v>5</v>
      </c>
      <c r="C17" s="2"/>
      <c r="D17" s="2"/>
      <c r="E17" s="2"/>
      <c r="F17" s="2"/>
      <c r="G17" s="2"/>
      <c r="H17" s="2"/>
    </row>
    <row r="18" spans="1:8" x14ac:dyDescent="0.25">
      <c r="A18" s="2">
        <v>16</v>
      </c>
      <c r="B18" s="2" t="s">
        <v>6</v>
      </c>
      <c r="C18" s="2" t="s">
        <v>43</v>
      </c>
      <c r="D18" s="2"/>
      <c r="E18" s="2" t="s">
        <v>43</v>
      </c>
      <c r="F18" s="2">
        <v>6</v>
      </c>
      <c r="G18" s="2">
        <v>1</v>
      </c>
      <c r="H18" s="2" t="s">
        <v>42</v>
      </c>
    </row>
    <row r="19" spans="1:8" x14ac:dyDescent="0.25">
      <c r="A19" s="2">
        <v>17</v>
      </c>
      <c r="B19" s="2" t="s">
        <v>7</v>
      </c>
      <c r="C19" s="2"/>
      <c r="D19" s="2"/>
      <c r="E19" s="2"/>
      <c r="F19" s="2"/>
      <c r="G19" s="2"/>
      <c r="H19" s="2"/>
    </row>
    <row r="20" spans="1:8" x14ac:dyDescent="0.25">
      <c r="A20" s="3">
        <v>18</v>
      </c>
      <c r="B20" s="3" t="s">
        <v>12</v>
      </c>
      <c r="C20" s="3"/>
      <c r="D20" s="3"/>
      <c r="E20" s="3"/>
      <c r="F20" s="3"/>
      <c r="G20" s="3"/>
      <c r="H20" s="3"/>
    </row>
    <row r="21" spans="1:8" x14ac:dyDescent="0.25">
      <c r="A21" s="3">
        <v>19</v>
      </c>
      <c r="B21" s="3" t="s">
        <v>9</v>
      </c>
      <c r="C21" s="3"/>
      <c r="D21" s="3"/>
      <c r="E21" s="3"/>
      <c r="F21" s="3"/>
      <c r="G21" s="3"/>
      <c r="H21" s="3"/>
    </row>
    <row r="22" spans="1:8" x14ac:dyDescent="0.25">
      <c r="A22" s="2">
        <v>20</v>
      </c>
      <c r="B22" s="2" t="s">
        <v>13</v>
      </c>
      <c r="C22" s="2"/>
      <c r="D22" s="2"/>
      <c r="E22" s="2"/>
      <c r="F22" s="2"/>
      <c r="G22" s="2"/>
      <c r="H22" s="2"/>
    </row>
    <row r="23" spans="1:8" x14ac:dyDescent="0.25">
      <c r="A23" s="2">
        <v>21</v>
      </c>
      <c r="B23" s="2" t="s">
        <v>10</v>
      </c>
      <c r="C23" s="2"/>
      <c r="D23" s="2"/>
      <c r="E23" s="2"/>
      <c r="F23" s="2"/>
      <c r="G23" s="2"/>
      <c r="H23" s="2"/>
    </row>
    <row r="24" spans="1:8" x14ac:dyDescent="0.25">
      <c r="A24" s="2">
        <v>22</v>
      </c>
      <c r="B24" s="2" t="s">
        <v>5</v>
      </c>
      <c r="C24" s="2"/>
      <c r="D24" s="2"/>
      <c r="E24" s="2"/>
      <c r="F24" s="2"/>
      <c r="G24" s="2"/>
      <c r="H24" s="2"/>
    </row>
    <row r="25" spans="1:8" x14ac:dyDescent="0.25">
      <c r="A25" s="2">
        <v>23</v>
      </c>
      <c r="B25" s="2" t="s">
        <v>6</v>
      </c>
      <c r="C25" s="2"/>
      <c r="D25" s="2"/>
      <c r="E25" s="2"/>
      <c r="F25" s="2"/>
      <c r="G25" s="2"/>
      <c r="H25" s="2"/>
    </row>
    <row r="26" spans="1:8" x14ac:dyDescent="0.25">
      <c r="A26" s="2">
        <v>24</v>
      </c>
      <c r="B26" s="2" t="s">
        <v>7</v>
      </c>
      <c r="C26" s="2"/>
      <c r="D26" s="2"/>
      <c r="E26" s="2"/>
      <c r="F26" s="2"/>
      <c r="G26" s="2"/>
      <c r="H26" s="2"/>
    </row>
    <row r="27" spans="1:8" x14ac:dyDescent="0.25">
      <c r="A27" s="3">
        <v>25</v>
      </c>
      <c r="B27" s="3" t="s">
        <v>12</v>
      </c>
      <c r="C27" s="3"/>
      <c r="D27" s="3"/>
      <c r="E27" s="3"/>
      <c r="F27" s="3"/>
      <c r="G27" s="3"/>
      <c r="H27" s="3"/>
    </row>
    <row r="28" spans="1:8" x14ac:dyDescent="0.25">
      <c r="A28" s="3">
        <v>26</v>
      </c>
      <c r="B28" s="3" t="s">
        <v>9</v>
      </c>
      <c r="C28" s="3"/>
      <c r="D28" s="3"/>
      <c r="E28" s="3"/>
      <c r="F28" s="3"/>
      <c r="G28" s="3"/>
      <c r="H28" s="3"/>
    </row>
    <row r="29" spans="1:8" x14ac:dyDescent="0.25">
      <c r="A29" s="2">
        <v>27</v>
      </c>
      <c r="B29" s="2" t="s">
        <v>13</v>
      </c>
      <c r="C29" s="2"/>
      <c r="D29" s="2"/>
      <c r="E29" s="2"/>
      <c r="F29" s="2"/>
      <c r="G29" s="2"/>
      <c r="H29" s="2"/>
    </row>
    <row r="30" spans="1:8" x14ac:dyDescent="0.25">
      <c r="A30" s="2">
        <v>28</v>
      </c>
      <c r="B30" s="2" t="s">
        <v>10</v>
      </c>
      <c r="C30" s="2"/>
      <c r="D30" s="2"/>
      <c r="E30" s="2"/>
      <c r="F30" s="2"/>
      <c r="G30" s="2"/>
      <c r="H30" s="2"/>
    </row>
    <row r="31" spans="1:8" x14ac:dyDescent="0.25">
      <c r="A31" s="2">
        <v>29</v>
      </c>
      <c r="B31" s="2" t="s">
        <v>5</v>
      </c>
      <c r="C31" s="2"/>
      <c r="D31" s="2"/>
      <c r="E31" s="2"/>
      <c r="F31" s="2"/>
      <c r="G31" s="2"/>
      <c r="H31" s="2"/>
    </row>
    <row r="32" spans="1:8" x14ac:dyDescent="0.25">
      <c r="A32" s="2">
        <v>30</v>
      </c>
      <c r="B32" s="2" t="s">
        <v>6</v>
      </c>
      <c r="C32" s="2"/>
      <c r="D32" s="2"/>
      <c r="E32" s="2"/>
      <c r="F32" s="2"/>
      <c r="G32" s="2"/>
      <c r="H32" s="2"/>
    </row>
    <row r="33" spans="1:8" x14ac:dyDescent="0.25">
      <c r="A33" s="2">
        <v>31</v>
      </c>
      <c r="B33" s="2" t="s">
        <v>7</v>
      </c>
      <c r="C33" s="2"/>
      <c r="D33" s="2"/>
      <c r="E33" s="2"/>
      <c r="F33" s="2"/>
      <c r="G33" s="2"/>
      <c r="H33" s="2"/>
    </row>
    <row r="35" spans="1:8" x14ac:dyDescent="0.25">
      <c r="F35">
        <f>SUM(F3:F33)</f>
        <v>6</v>
      </c>
    </row>
  </sheetData>
  <mergeCells count="5">
    <mergeCell ref="A1:B1"/>
    <mergeCell ref="D1:D2"/>
    <mergeCell ref="G1:G2"/>
    <mergeCell ref="H1:H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Wołomin</vt:lpstr>
      <vt:lpstr>Kobyłka</vt:lpstr>
      <vt:lpstr>Żyrardów</vt:lpstr>
      <vt:lpstr>Piaseczno</vt:lpstr>
      <vt:lpstr>Siedlce</vt:lpstr>
      <vt:lpstr>Szydłowiec</vt:lpstr>
      <vt:lpstr>Radom</vt:lpstr>
      <vt:lpstr>Ożarów</vt:lpstr>
      <vt:lpstr>Glinojeck</vt:lpstr>
      <vt:lpstr>Zbiorcza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2023-03-08T06:29:43Z</dcterms:modified>
</cp:coreProperties>
</file>