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omputer PODR 2016\WYDAWNICTWA\2023\Zamówienie na 2023 r\Dokumenty część 2\"/>
    </mc:Choice>
  </mc:AlternateContent>
  <xr:revisionPtr revIDLastSave="0" documentId="13_ncr:1_{1546E332-E085-41CE-8F0D-6E9511EB746A}" xr6:coauthVersionLast="36" xr6:coauthVersionMax="36" xr10:uidLastSave="{00000000-0000-0000-0000-000000000000}"/>
  <bookViews>
    <workbookView xWindow="0" yWindow="0" windowWidth="16512" windowHeight="10452" xr2:uid="{B43E5BAD-5E53-4DF8-BA2D-5AAA34FECEC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K37" i="1" s="1"/>
  <c r="I7" i="1"/>
  <c r="L37" i="1" l="1"/>
  <c r="I54" i="1" l="1"/>
  <c r="I53" i="1"/>
  <c r="I52" i="1"/>
  <c r="I51" i="1"/>
  <c r="I50" i="1"/>
  <c r="I44" i="1"/>
  <c r="K44" i="1" s="1"/>
  <c r="L44" i="1" s="1"/>
  <c r="I43" i="1"/>
  <c r="K43" i="1" s="1"/>
  <c r="L43" i="1" s="1"/>
  <c r="I42" i="1"/>
  <c r="I41" i="1"/>
  <c r="I40" i="1"/>
  <c r="I39" i="1"/>
  <c r="K39" i="1" s="1"/>
  <c r="L39" i="1" s="1"/>
  <c r="I38" i="1"/>
  <c r="K38" i="1" s="1"/>
  <c r="I36" i="1"/>
  <c r="I35" i="1"/>
  <c r="K35" i="1" s="1"/>
  <c r="I34" i="1"/>
  <c r="K34" i="1" s="1"/>
  <c r="I28" i="1"/>
  <c r="K28" i="1" s="1"/>
  <c r="L28" i="1" s="1"/>
  <c r="I27" i="1"/>
  <c r="K27" i="1" s="1"/>
  <c r="L27" i="1" s="1"/>
  <c r="I26" i="1"/>
  <c r="I25" i="1"/>
  <c r="I24" i="1"/>
  <c r="I23" i="1"/>
  <c r="K23" i="1" s="1"/>
  <c r="L23" i="1" s="1"/>
  <c r="I22" i="1"/>
  <c r="I11" i="1"/>
  <c r="K11" i="1" s="1"/>
  <c r="L11" i="1" s="1"/>
  <c r="I10" i="1"/>
  <c r="K10" i="1" s="1"/>
  <c r="L10" i="1" s="1"/>
  <c r="I9" i="1"/>
  <c r="K9" i="1" s="1"/>
  <c r="I8" i="1"/>
  <c r="K7" i="1"/>
  <c r="L7" i="1" s="1"/>
  <c r="I29" i="1" l="1"/>
  <c r="C59" i="1" s="1"/>
  <c r="K24" i="1"/>
  <c r="L24" i="1" s="1"/>
  <c r="K26" i="1"/>
  <c r="L26" i="1" s="1"/>
  <c r="L35" i="1"/>
  <c r="K40" i="1"/>
  <c r="L40" i="1" s="1"/>
  <c r="K42" i="1"/>
  <c r="L42" i="1" s="1"/>
  <c r="I55" i="1"/>
  <c r="C61" i="1" s="1"/>
  <c r="K51" i="1"/>
  <c r="L51" i="1" s="1"/>
  <c r="L38" i="1"/>
  <c r="K22" i="1"/>
  <c r="L22" i="1" s="1"/>
  <c r="I45" i="1"/>
  <c r="C60" i="1" s="1"/>
  <c r="L34" i="1"/>
  <c r="K50" i="1"/>
  <c r="L50" i="1" s="1"/>
  <c r="L9" i="1"/>
  <c r="K8" i="1"/>
  <c r="K12" i="1" s="1"/>
  <c r="E58" i="1" s="1"/>
  <c r="K25" i="1"/>
  <c r="L25" i="1" s="1"/>
  <c r="K36" i="1"/>
  <c r="L36" i="1" s="1"/>
  <c r="K41" i="1"/>
  <c r="L41" i="1" s="1"/>
  <c r="K52" i="1"/>
  <c r="K53" i="1"/>
  <c r="L53" i="1" s="1"/>
  <c r="K54" i="1"/>
  <c r="L54" i="1" s="1"/>
  <c r="I12" i="1"/>
  <c r="C58" i="1" s="1"/>
  <c r="K29" i="1" l="1"/>
  <c r="E59" i="1" s="1"/>
  <c r="C62" i="1"/>
  <c r="K55" i="1"/>
  <c r="E61" i="1" s="1"/>
  <c r="L52" i="1"/>
  <c r="L55" i="1" s="1"/>
  <c r="F61" i="1" s="1"/>
  <c r="L45" i="1"/>
  <c r="F60" i="1" s="1"/>
  <c r="L29" i="1"/>
  <c r="F59" i="1" s="1"/>
  <c r="K45" i="1"/>
  <c r="E60" i="1" s="1"/>
  <c r="L8" i="1"/>
  <c r="L12" i="1" s="1"/>
  <c r="F58" i="1" s="1"/>
  <c r="E62" i="1" l="1"/>
  <c r="F62" i="1"/>
</calcChain>
</file>

<file path=xl/sharedStrings.xml><?xml version="1.0" encoding="utf-8"?>
<sst xmlns="http://schemas.openxmlformats.org/spreadsheetml/2006/main" count="156" uniqueCount="65">
  <si>
    <t>Formularz cenowy</t>
  </si>
  <si>
    <t>Wg PLAN DRUKU</t>
  </si>
  <si>
    <t xml:space="preserve">Druk wraz z dostarczeniem do miejsc wskazanych przez Zamawiającego, następujących materiałów: </t>
  </si>
  <si>
    <t>a) broszur A5 bez ISBN</t>
  </si>
  <si>
    <t>L.p.</t>
  </si>
  <si>
    <t>Cena podstawy</t>
  </si>
  <si>
    <t>Składka 1+1</t>
  </si>
  <si>
    <t>Składka  4+4</t>
  </si>
  <si>
    <t>Miesiąc -  na kiedy druk</t>
  </si>
  <si>
    <t>Nakład</t>
  </si>
  <si>
    <r>
      <t xml:space="preserve">liczba stron </t>
    </r>
    <r>
      <rPr>
        <sz val="10"/>
        <rFont val="Arial"/>
        <family val="2"/>
        <charset val="238"/>
      </rPr>
      <t>bez okładki</t>
    </r>
  </si>
  <si>
    <t xml:space="preserve">
Parametry </t>
  </si>
  <si>
    <t>Cena netto</t>
  </si>
  <si>
    <t>% VAT</t>
  </si>
  <si>
    <t>VAT</t>
  </si>
  <si>
    <t>Cena brutto</t>
  </si>
  <si>
    <t>czerwiec</t>
  </si>
  <si>
    <t xml:space="preserve">Format A-5; okładka – kreda 150 g/m2 błysk, druk CMYK 4+4; 
środek – papier offsetowy 80 g/m2, druk czarny 1+1, </t>
  </si>
  <si>
    <t>maj</t>
  </si>
  <si>
    <t>wrzesień</t>
  </si>
  <si>
    <t>I. Razem poz. 1-5 (broszury bez ISBN)</t>
  </si>
  <si>
    <r>
      <rPr>
        <vertAlign val="superscript"/>
        <sz val="11"/>
        <color rgb="FFFF0000"/>
        <rFont val="Arial"/>
        <family val="2"/>
        <charset val="238"/>
      </rPr>
      <t>*</t>
    </r>
    <r>
      <rPr>
        <sz val="11"/>
        <color rgb="FFFF0000"/>
        <rFont val="Arial"/>
        <family val="2"/>
        <charset val="238"/>
      </rPr>
      <t xml:space="preserve">podane ceny jednostkowe będą podstawą do rozliczania realizacji poszczególnych zleceń zamówienia usługi drukowania </t>
    </r>
  </si>
  <si>
    <t>Ilość stron  – 12 + okładka  (możliwość powiększenia liczby stron o wielokrotność 4 str. - składkę); 
Okładka kredowa min 150 g/m2, 4+4 CMYK, Środek - papier offset min. 80 g/m2,  kolor 1+1 czarny. 
Skład zeszytowy, szyte drutem. Wysoka jasność bieli wszystkich użytych rodzajów papieru</t>
  </si>
  <si>
    <t xml:space="preserve">Możliwość powiększenia liczby stron o wielokrotność 4 str. (składkę) o parametrach:
- papier - offset min 80 g/m2, 1 + 1 czarny </t>
  </si>
  <si>
    <t>Składka 4+4</t>
  </si>
  <si>
    <t xml:space="preserve">Możliwość powiększenia liczby stron o wielokrotność 4 str. (składkę) o parametrach:
- papier - offset min 80 g/m2, kolor 4 + 4 CMYK </t>
  </si>
  <si>
    <t>b) zaproszenia,</t>
  </si>
  <si>
    <t>Tu należy wpisać ceny jednostkowe netto</t>
  </si>
  <si>
    <t>Cena jednostkowa netto</t>
  </si>
  <si>
    <t>Format</t>
  </si>
  <si>
    <t>Parametry</t>
  </si>
  <si>
    <t>marzec</t>
  </si>
  <si>
    <t>A4/A5</t>
  </si>
  <si>
    <r>
      <t>kreda 250 gm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błysk, druk CMYK 4+4</t>
    </r>
  </si>
  <si>
    <t>kwiecień</t>
  </si>
  <si>
    <t>sierpień</t>
  </si>
  <si>
    <t>A3</t>
  </si>
  <si>
    <t>A2</t>
  </si>
  <si>
    <t>B2</t>
  </si>
  <si>
    <t>III. Razem poz. 1-11 (plakaty)</t>
  </si>
  <si>
    <t>d) innych materiałów</t>
  </si>
  <si>
    <t>Nazwa</t>
  </si>
  <si>
    <t>%VAT</t>
  </si>
  <si>
    <t>ulotka</t>
  </si>
  <si>
    <t>Cały rok na bieżąco</t>
  </si>
  <si>
    <t>Wizytówki 1</t>
  </si>
  <si>
    <t>Wizytówki 2</t>
  </si>
  <si>
    <t>Wizytówki 3</t>
  </si>
  <si>
    <t>I.Broszura bez ISBN</t>
  </si>
  <si>
    <t>II.Zaproszenia</t>
  </si>
  <si>
    <t>III.Plakaty</t>
  </si>
  <si>
    <t>IV.Inne druki</t>
  </si>
  <si>
    <t xml:space="preserve">SUMA </t>
  </si>
  <si>
    <t>II. Razem poz. 1-7 (zaproszenia)</t>
  </si>
  <si>
    <r>
      <t>kreda 150 gm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błysk, druk CMYK 4+0</t>
    </r>
  </si>
  <si>
    <r>
      <t xml:space="preserve">kreda </t>
    </r>
    <r>
      <rPr>
        <sz val="10"/>
        <color rgb="FFFF0000"/>
        <rFont val="Arial"/>
        <family val="2"/>
        <charset val="238"/>
      </rPr>
      <t>200</t>
    </r>
    <r>
      <rPr>
        <sz val="10"/>
        <color indexed="8"/>
        <rFont val="Arial"/>
        <family val="2"/>
        <charset val="238"/>
      </rPr>
      <t xml:space="preserve"> gm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błysk, druk CMYK 4+0</t>
    </r>
  </si>
  <si>
    <t>c) plakatów w formatach A2, A3 i B2</t>
  </si>
  <si>
    <t>luty</t>
  </si>
  <si>
    <t>nakład 10 x 200 szt. kolorowy druk  4+0
- papier kreda matowy min 350 g/m2
- wykończenie - foliowane matowe</t>
  </si>
  <si>
    <t>nakład 40 x100 szt. kolorowy druk  4+0
- papier kreda matowy min 350 g/m2
- wykończenie - foliowane matowe</t>
  </si>
  <si>
    <t>nakład 5 x100 szt. kolorowy druk  4+4
- papier kreda matowy min 350 g/m2
- wykończenie - foliowane matowe</t>
  </si>
  <si>
    <t>Format A4, papier offsetowy 80 g/m2, druk CMYK 4+4</t>
  </si>
  <si>
    <t>Poniższe ceny obliczaja się automatycznie wg wzoru (cena jednostkowa x nakład)</t>
  </si>
  <si>
    <r>
      <t>Tu należy wpisać ceny jednostkowe netto</t>
    </r>
    <r>
      <rPr>
        <b/>
        <vertAlign val="superscript"/>
        <sz val="9"/>
        <color rgb="FFFF0000"/>
        <rFont val="Arial"/>
        <family val="2"/>
        <charset val="238"/>
      </rPr>
      <t xml:space="preserve">* </t>
    </r>
    <r>
      <rPr>
        <sz val="9"/>
        <color rgb="FFFF0000"/>
        <rFont val="Arial"/>
        <family val="2"/>
        <charset val="238"/>
      </rPr>
      <t>(wszystkie pozycje muszą być uzupełnione)</t>
    </r>
  </si>
  <si>
    <t>IV. Razem poz.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</si>
</sst>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vertAlign val="superscript"/>
      <sz val="11"/>
      <color rgb="FFFF0000"/>
      <name val="Arial"/>
      <family val="2"/>
      <charset val="238"/>
    </font>
    <font>
      <sz val="7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  <charset val="238"/>
    </font>
    <font>
      <sz val="9.5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4" fontId="11" fillId="0" borderId="4" xfId="0" applyNumberFormat="1" applyFont="1" applyFill="1" applyBorder="1" applyAlignment="1" applyProtection="1">
      <alignment vertical="center" wrapText="1"/>
    </xf>
    <xf numFmtId="4" fontId="11" fillId="0" borderId="4" xfId="0" quotePrefix="1" applyNumberFormat="1" applyFont="1" applyFill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16" fillId="0" borderId="0" xfId="0" applyFont="1" applyProtection="1"/>
    <xf numFmtId="4" fontId="17" fillId="0" borderId="0" xfId="0" applyNumberFormat="1" applyFont="1" applyFill="1" applyProtection="1"/>
    <xf numFmtId="0" fontId="11" fillId="0" borderId="0" xfId="0" applyFont="1" applyProtection="1"/>
    <xf numFmtId="0" fontId="6" fillId="0" borderId="1" xfId="0" applyFont="1" applyBorder="1" applyProtection="1"/>
    <xf numFmtId="0" fontId="7" fillId="0" borderId="1" xfId="0" applyFont="1" applyFill="1" applyBorder="1" applyAlignment="1" applyProtection="1">
      <alignment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wrapText="1"/>
    </xf>
    <xf numFmtId="4" fontId="21" fillId="0" borderId="4" xfId="0" quotePrefix="1" applyNumberFormat="1" applyFont="1" applyFill="1" applyBorder="1" applyAlignment="1" applyProtection="1">
      <alignment vertical="center" wrapText="1"/>
    </xf>
    <xf numFmtId="17" fontId="20" fillId="8" borderId="2" xfId="0" applyNumberFormat="1" applyFont="1" applyFill="1" applyBorder="1" applyAlignment="1" applyProtection="1">
      <alignment horizontal="center" vertical="center" wrapText="1"/>
    </xf>
    <xf numFmtId="17" fontId="13" fillId="6" borderId="2" xfId="0" applyNumberFormat="1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wrapText="1"/>
    </xf>
    <xf numFmtId="4" fontId="11" fillId="0" borderId="2" xfId="0" applyNumberFormat="1" applyFont="1" applyFill="1" applyBorder="1" applyAlignment="1" applyProtection="1">
      <alignment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top" wrapText="1"/>
    </xf>
    <xf numFmtId="0" fontId="8" fillId="0" borderId="0" xfId="0" applyFont="1" applyProtection="1"/>
    <xf numFmtId="4" fontId="6" fillId="0" borderId="2" xfId="0" applyNumberFormat="1" applyFont="1" applyFill="1" applyBorder="1" applyProtection="1"/>
    <xf numFmtId="0" fontId="24" fillId="0" borderId="0" xfId="0" applyFont="1" applyBorder="1" applyProtection="1"/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Protection="1"/>
    <xf numFmtId="0" fontId="0" fillId="11" borderId="0" xfId="0" applyFill="1" applyProtection="1"/>
    <xf numFmtId="0" fontId="3" fillId="11" borderId="0" xfId="0" applyFont="1" applyFill="1" applyAlignment="1" applyProtection="1">
      <alignment vertical="center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vertical="center" wrapText="1"/>
    </xf>
    <xf numFmtId="0" fontId="31" fillId="0" borderId="0" xfId="0" applyFont="1" applyProtection="1"/>
    <xf numFmtId="0" fontId="31" fillId="0" borderId="0" xfId="0" applyFont="1"/>
    <xf numFmtId="0" fontId="32" fillId="0" borderId="0" xfId="0" applyFont="1" applyProtection="1"/>
    <xf numFmtId="4" fontId="32" fillId="0" borderId="2" xfId="0" applyNumberFormat="1" applyFont="1" applyFill="1" applyBorder="1" applyProtection="1"/>
    <xf numFmtId="0" fontId="33" fillId="0" borderId="0" xfId="0" applyFont="1" applyAlignment="1" applyProtection="1">
      <alignment horizontal="center"/>
    </xf>
    <xf numFmtId="4" fontId="32" fillId="0" borderId="2" xfId="0" applyNumberFormat="1" applyFont="1" applyFill="1" applyBorder="1" applyAlignment="1" applyProtection="1">
      <alignment wrapText="1"/>
    </xf>
    <xf numFmtId="4" fontId="32" fillId="0" borderId="4" xfId="0" applyNumberFormat="1" applyFont="1" applyFill="1" applyBorder="1" applyAlignment="1" applyProtection="1">
      <alignment wrapText="1"/>
    </xf>
    <xf numFmtId="4" fontId="33" fillId="0" borderId="2" xfId="0" applyNumberFormat="1" applyFont="1" applyFill="1" applyBorder="1" applyProtection="1"/>
    <xf numFmtId="4" fontId="31" fillId="0" borderId="2" xfId="0" applyNumberFormat="1" applyFont="1" applyBorder="1" applyProtection="1"/>
    <xf numFmtId="10" fontId="31" fillId="0" borderId="2" xfId="0" applyNumberFormat="1" applyFont="1" applyBorder="1" applyProtection="1"/>
    <xf numFmtId="0" fontId="0" fillId="0" borderId="0" xfId="0" applyFont="1" applyProtection="1"/>
    <xf numFmtId="0" fontId="0" fillId="0" borderId="0" xfId="0" applyFont="1"/>
    <xf numFmtId="4" fontId="33" fillId="0" borderId="2" xfId="0" applyNumberFormat="1" applyFont="1" applyBorder="1" applyProtection="1"/>
    <xf numFmtId="4" fontId="32" fillId="10" borderId="2" xfId="0" applyNumberFormat="1" applyFont="1" applyFill="1" applyBorder="1" applyProtection="1"/>
    <xf numFmtId="4" fontId="30" fillId="0" borderId="4" xfId="0" applyNumberFormat="1" applyFont="1" applyFill="1" applyBorder="1" applyAlignment="1" applyProtection="1">
      <alignment vertical="center" wrapText="1"/>
    </xf>
    <xf numFmtId="4" fontId="30" fillId="0" borderId="4" xfId="0" quotePrefix="1" applyNumberFormat="1" applyFont="1" applyFill="1" applyBorder="1" applyAlignment="1" applyProtection="1">
      <alignment vertical="center" wrapText="1"/>
    </xf>
    <xf numFmtId="0" fontId="32" fillId="10" borderId="2" xfId="0" applyFont="1" applyFill="1" applyBorder="1" applyAlignment="1" applyProtection="1">
      <alignment horizontal="center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4" fontId="31" fillId="0" borderId="2" xfId="0" applyNumberFormat="1" applyFont="1" applyBorder="1" applyAlignment="1" applyProtection="1">
      <alignment horizontal="center"/>
    </xf>
    <xf numFmtId="4" fontId="33" fillId="0" borderId="2" xfId="0" applyNumberFormat="1" applyFont="1" applyBorder="1" applyAlignment="1" applyProtection="1">
      <alignment horizontal="center"/>
    </xf>
    <xf numFmtId="4" fontId="32" fillId="10" borderId="2" xfId="0" applyNumberFormat="1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left"/>
    </xf>
    <xf numFmtId="0" fontId="31" fillId="0" borderId="2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7F7D-37B7-40AA-A701-371683CA8C90}">
  <sheetPr>
    <pageSetUpPr fitToPage="1"/>
  </sheetPr>
  <dimension ref="A1:L62"/>
  <sheetViews>
    <sheetView tabSelected="1" view="pageBreakPreview" zoomScale="60" zoomScaleNormal="100" workbookViewId="0">
      <selection activeCell="H8" sqref="H8"/>
    </sheetView>
  </sheetViews>
  <sheetFormatPr defaultRowHeight="14.4" x14ac:dyDescent="0.3"/>
  <cols>
    <col min="1" max="1" width="8.5546875" customWidth="1"/>
    <col min="2" max="2" width="10.88671875" customWidth="1"/>
    <col min="3" max="3" width="11.33203125" bestFit="1" customWidth="1"/>
    <col min="4" max="4" width="9.33203125" bestFit="1" customWidth="1"/>
    <col min="5" max="5" width="10.109375" bestFit="1" customWidth="1"/>
    <col min="6" max="6" width="9.6640625" customWidth="1"/>
    <col min="8" max="8" width="55.5546875" customWidth="1"/>
    <col min="9" max="9" width="11.5546875" customWidth="1"/>
    <col min="10" max="10" width="7" bestFit="1" customWidth="1"/>
    <col min="11" max="11" width="10.109375" bestFit="1" customWidth="1"/>
    <col min="12" max="12" width="11.88671875" bestFit="1" customWidth="1"/>
  </cols>
  <sheetData>
    <row r="1" spans="1:12" ht="17.399999999999999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</row>
    <row r="2" spans="1:12" ht="17.399999999999999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3"/>
      <c r="K2" s="3"/>
      <c r="L2" s="3"/>
    </row>
    <row r="3" spans="1:12" ht="17.399999999999999" x14ac:dyDescent="0.3">
      <c r="A3" s="4" t="s">
        <v>2</v>
      </c>
      <c r="B3" s="4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2" ht="18" x14ac:dyDescent="0.3">
      <c r="A4" s="53"/>
      <c r="B4" s="54" t="s">
        <v>3</v>
      </c>
      <c r="C4" s="54"/>
      <c r="D4" s="54"/>
      <c r="E4" s="6"/>
      <c r="F4" s="6"/>
      <c r="G4" s="6"/>
      <c r="H4" s="5"/>
      <c r="I4" s="5"/>
      <c r="J4" s="2"/>
      <c r="K4" s="3"/>
      <c r="L4" s="3"/>
    </row>
    <row r="5" spans="1:12" ht="48" customHeight="1" x14ac:dyDescent="0.3">
      <c r="A5" s="2"/>
      <c r="B5" s="92" t="s">
        <v>63</v>
      </c>
      <c r="C5" s="92"/>
      <c r="D5" s="92"/>
      <c r="E5" s="7"/>
      <c r="F5" s="8"/>
      <c r="G5" s="8"/>
      <c r="H5" s="8"/>
      <c r="I5" s="84" t="s">
        <v>62</v>
      </c>
      <c r="J5" s="84"/>
      <c r="K5" s="84"/>
      <c r="L5" s="84"/>
    </row>
    <row r="6" spans="1:12" ht="52.8" x14ac:dyDescent="0.3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  <c r="F6" s="13" t="s">
        <v>9</v>
      </c>
      <c r="G6" s="13" t="s">
        <v>10</v>
      </c>
      <c r="H6" s="14" t="s">
        <v>11</v>
      </c>
      <c r="I6" s="13" t="s">
        <v>12</v>
      </c>
      <c r="J6" s="13" t="s">
        <v>13</v>
      </c>
      <c r="K6" s="13" t="s">
        <v>14</v>
      </c>
      <c r="L6" s="13" t="s">
        <v>15</v>
      </c>
    </row>
    <row r="7" spans="1:12" ht="32.25" customHeight="1" x14ac:dyDescent="0.3">
      <c r="A7" s="15">
        <v>1</v>
      </c>
      <c r="B7" s="55"/>
      <c r="C7" s="55"/>
      <c r="D7" s="55"/>
      <c r="E7" s="16" t="s">
        <v>19</v>
      </c>
      <c r="F7" s="16">
        <v>100</v>
      </c>
      <c r="G7" s="16">
        <v>12</v>
      </c>
      <c r="H7" s="56" t="s">
        <v>17</v>
      </c>
      <c r="I7" s="17">
        <f>(((G7-12)/4)*C7*F7)+(F7*B7)</f>
        <v>0</v>
      </c>
      <c r="J7" s="18">
        <v>0.23</v>
      </c>
      <c r="K7" s="18">
        <f t="shared" ref="K7:K11" si="0">I7*J7</f>
        <v>0</v>
      </c>
      <c r="L7" s="18">
        <f t="shared" ref="L7:L11" si="1">I7+K7</f>
        <v>0</v>
      </c>
    </row>
    <row r="8" spans="1:12" ht="52.8" customHeight="1" x14ac:dyDescent="0.3">
      <c r="A8" s="19">
        <v>2</v>
      </c>
      <c r="B8" s="55"/>
      <c r="C8" s="55"/>
      <c r="D8" s="55"/>
      <c r="E8" s="21" t="s">
        <v>16</v>
      </c>
      <c r="F8" s="21">
        <v>100</v>
      </c>
      <c r="G8" s="21">
        <v>60</v>
      </c>
      <c r="H8" s="56" t="s">
        <v>17</v>
      </c>
      <c r="I8" s="17">
        <f t="shared" ref="I8:I11" si="2">(((G8-12)/4)*C8*F8)+(F8*B8)</f>
        <v>0</v>
      </c>
      <c r="J8" s="18">
        <v>0.23</v>
      </c>
      <c r="K8" s="18">
        <f t="shared" si="0"/>
        <v>0</v>
      </c>
      <c r="L8" s="18">
        <f t="shared" si="1"/>
        <v>0</v>
      </c>
    </row>
    <row r="9" spans="1:12" ht="50.4" customHeight="1" x14ac:dyDescent="0.3">
      <c r="A9" s="19">
        <v>3</v>
      </c>
      <c r="B9" s="55"/>
      <c r="C9" s="55"/>
      <c r="D9" s="55"/>
      <c r="E9" s="16" t="s">
        <v>18</v>
      </c>
      <c r="F9" s="16">
        <v>200</v>
      </c>
      <c r="G9" s="16">
        <v>32</v>
      </c>
      <c r="H9" s="56" t="s">
        <v>17</v>
      </c>
      <c r="I9" s="17">
        <f t="shared" si="2"/>
        <v>0</v>
      </c>
      <c r="J9" s="18">
        <v>0.23</v>
      </c>
      <c r="K9" s="18">
        <f t="shared" si="0"/>
        <v>0</v>
      </c>
      <c r="L9" s="18">
        <f t="shared" si="1"/>
        <v>0</v>
      </c>
    </row>
    <row r="10" spans="1:12" ht="46.2" customHeight="1" x14ac:dyDescent="0.3">
      <c r="A10" s="15">
        <v>4</v>
      </c>
      <c r="B10" s="55"/>
      <c r="C10" s="55"/>
      <c r="D10" s="55"/>
      <c r="E10" s="20" t="s">
        <v>18</v>
      </c>
      <c r="F10" s="20">
        <v>500</v>
      </c>
      <c r="G10" s="21">
        <v>28</v>
      </c>
      <c r="H10" s="56" t="s">
        <v>17</v>
      </c>
      <c r="I10" s="17">
        <f t="shared" si="2"/>
        <v>0</v>
      </c>
      <c r="J10" s="18">
        <v>0.23</v>
      </c>
      <c r="K10" s="18">
        <f t="shared" si="0"/>
        <v>0</v>
      </c>
      <c r="L10" s="18">
        <f t="shared" si="1"/>
        <v>0</v>
      </c>
    </row>
    <row r="11" spans="1:12" ht="53.4" customHeight="1" x14ac:dyDescent="0.3">
      <c r="A11" s="19">
        <v>5</v>
      </c>
      <c r="B11" s="55"/>
      <c r="C11" s="55"/>
      <c r="D11" s="55"/>
      <c r="E11" s="16" t="s">
        <v>16</v>
      </c>
      <c r="F11" s="20">
        <v>600</v>
      </c>
      <c r="G11" s="20">
        <v>36</v>
      </c>
      <c r="H11" s="56" t="s">
        <v>17</v>
      </c>
      <c r="I11" s="71">
        <f t="shared" si="2"/>
        <v>0</v>
      </c>
      <c r="J11" s="72">
        <v>0.23</v>
      </c>
      <c r="K11" s="72">
        <f t="shared" si="0"/>
        <v>0</v>
      </c>
      <c r="L11" s="72">
        <f t="shared" si="1"/>
        <v>0</v>
      </c>
    </row>
    <row r="12" spans="1:12" s="58" customFormat="1" ht="13.8" x14ac:dyDescent="0.25">
      <c r="A12" s="57"/>
      <c r="B12" s="57"/>
      <c r="C12" s="57"/>
      <c r="D12" s="57"/>
      <c r="E12" s="57"/>
      <c r="F12" s="57"/>
      <c r="G12" s="57"/>
      <c r="H12" s="59" t="s">
        <v>20</v>
      </c>
      <c r="I12" s="60">
        <f>SUM(I7:I11)</f>
        <v>0</v>
      </c>
      <c r="J12" s="60"/>
      <c r="K12" s="60">
        <f>SUM(K7:K11)</f>
        <v>0</v>
      </c>
      <c r="L12" s="60">
        <f>SUM(L7:L11)</f>
        <v>0</v>
      </c>
    </row>
    <row r="13" spans="1:12" ht="20.399999999999999" x14ac:dyDescent="0.35">
      <c r="A13" s="22" t="s">
        <v>21</v>
      </c>
      <c r="B13" s="22"/>
      <c r="C13" s="5"/>
      <c r="D13" s="5"/>
      <c r="E13" s="5"/>
      <c r="F13" s="5"/>
      <c r="G13" s="5"/>
      <c r="H13" s="5"/>
      <c r="I13" s="23"/>
      <c r="J13" s="24"/>
      <c r="K13" s="24"/>
      <c r="L13" s="24"/>
    </row>
    <row r="14" spans="1:12" x14ac:dyDescent="0.3">
      <c r="A14" s="5"/>
      <c r="B14" s="5"/>
      <c r="C14" s="5"/>
      <c r="D14" s="5"/>
      <c r="E14" s="5"/>
      <c r="F14" s="5"/>
      <c r="G14" s="5"/>
      <c r="H14" s="5"/>
      <c r="I14" s="25"/>
      <c r="J14" s="3"/>
      <c r="K14" s="3"/>
      <c r="L14" s="3"/>
    </row>
    <row r="15" spans="1:12" ht="40.5" customHeight="1" x14ac:dyDescent="0.3">
      <c r="A15" s="26" t="s">
        <v>5</v>
      </c>
      <c r="B15" s="26"/>
      <c r="C15" s="93" t="s">
        <v>22</v>
      </c>
      <c r="D15" s="93"/>
      <c r="E15" s="93"/>
      <c r="F15" s="93"/>
      <c r="G15" s="93"/>
      <c r="H15" s="93"/>
      <c r="I15" s="93"/>
      <c r="J15" s="93"/>
      <c r="K15" s="93"/>
      <c r="L15" s="3"/>
    </row>
    <row r="16" spans="1:12" ht="29.25" customHeight="1" x14ac:dyDescent="0.3">
      <c r="A16" s="26" t="s">
        <v>6</v>
      </c>
      <c r="B16" s="26"/>
      <c r="C16" s="94" t="s">
        <v>23</v>
      </c>
      <c r="D16" s="94"/>
      <c r="E16" s="94"/>
      <c r="F16" s="94"/>
      <c r="G16" s="94"/>
      <c r="H16" s="94"/>
      <c r="I16" s="94"/>
      <c r="J16" s="94"/>
      <c r="K16" s="94"/>
      <c r="L16" s="3"/>
    </row>
    <row r="17" spans="1:12" ht="27" customHeight="1" x14ac:dyDescent="0.3">
      <c r="A17" s="26" t="s">
        <v>24</v>
      </c>
      <c r="B17" s="26"/>
      <c r="C17" s="94" t="s">
        <v>25</v>
      </c>
      <c r="D17" s="94"/>
      <c r="E17" s="94"/>
      <c r="F17" s="94"/>
      <c r="G17" s="94"/>
      <c r="H17" s="94"/>
      <c r="I17" s="94"/>
      <c r="J17" s="94"/>
      <c r="K17" s="94"/>
      <c r="L17" s="3"/>
    </row>
    <row r="18" spans="1:1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x14ac:dyDescent="0.3">
      <c r="A19" s="53"/>
      <c r="B19" s="54" t="s">
        <v>26</v>
      </c>
      <c r="C19" s="54"/>
      <c r="D19" s="54"/>
      <c r="E19" s="6"/>
      <c r="F19" s="6"/>
      <c r="G19" s="5"/>
      <c r="H19" s="5"/>
      <c r="I19" s="5"/>
      <c r="J19" s="5"/>
      <c r="K19" s="5"/>
      <c r="L19" s="5"/>
    </row>
    <row r="20" spans="1:12" ht="33" customHeight="1" x14ac:dyDescent="0.3">
      <c r="A20" s="2"/>
      <c r="B20" s="88" t="s">
        <v>27</v>
      </c>
      <c r="C20" s="88"/>
      <c r="D20" s="88"/>
      <c r="E20" s="8"/>
      <c r="F20" s="8"/>
      <c r="G20" s="5"/>
      <c r="H20" s="27"/>
      <c r="I20" s="84" t="s">
        <v>62</v>
      </c>
      <c r="J20" s="84"/>
      <c r="K20" s="84"/>
      <c r="L20" s="84"/>
    </row>
    <row r="21" spans="1:12" ht="40.200000000000003" x14ac:dyDescent="0.3">
      <c r="A21" s="9" t="s">
        <v>4</v>
      </c>
      <c r="B21" s="89" t="s">
        <v>28</v>
      </c>
      <c r="C21" s="90"/>
      <c r="D21" s="91"/>
      <c r="E21" s="12" t="s">
        <v>8</v>
      </c>
      <c r="F21" s="12" t="s">
        <v>29</v>
      </c>
      <c r="G21" s="12" t="s">
        <v>9</v>
      </c>
      <c r="H21" s="12" t="s">
        <v>30</v>
      </c>
      <c r="I21" s="12" t="s">
        <v>12</v>
      </c>
      <c r="J21" s="12" t="s">
        <v>13</v>
      </c>
      <c r="K21" s="12" t="s">
        <v>14</v>
      </c>
      <c r="L21" s="12" t="s">
        <v>15</v>
      </c>
    </row>
    <row r="22" spans="1:12" ht="15.6" x14ac:dyDescent="0.3">
      <c r="A22" s="28">
        <v>1</v>
      </c>
      <c r="B22" s="74"/>
      <c r="C22" s="75"/>
      <c r="D22" s="76"/>
      <c r="E22" s="31" t="s">
        <v>19</v>
      </c>
      <c r="F22" s="28" t="s">
        <v>32</v>
      </c>
      <c r="G22" s="28">
        <v>200</v>
      </c>
      <c r="H22" s="30" t="s">
        <v>33</v>
      </c>
      <c r="I22" s="18">
        <f>B22*G22</f>
        <v>0</v>
      </c>
      <c r="J22" s="18">
        <v>0.23</v>
      </c>
      <c r="K22" s="18">
        <f t="shared" ref="K22:K28" si="3">I22*J22</f>
        <v>0</v>
      </c>
      <c r="L22" s="18">
        <f t="shared" ref="L22:L28" si="4">I22+K22</f>
        <v>0</v>
      </c>
    </row>
    <row r="23" spans="1:12" ht="15.6" x14ac:dyDescent="0.3">
      <c r="A23" s="28">
        <v>2</v>
      </c>
      <c r="B23" s="74"/>
      <c r="C23" s="75"/>
      <c r="D23" s="76"/>
      <c r="E23" s="31" t="s">
        <v>34</v>
      </c>
      <c r="F23" s="28" t="s">
        <v>32</v>
      </c>
      <c r="G23" s="28">
        <v>200</v>
      </c>
      <c r="H23" s="30" t="s">
        <v>33</v>
      </c>
      <c r="I23" s="18">
        <f t="shared" ref="I23:I28" si="5">B23*G23</f>
        <v>0</v>
      </c>
      <c r="J23" s="18">
        <v>0.23</v>
      </c>
      <c r="K23" s="18">
        <f t="shared" si="3"/>
        <v>0</v>
      </c>
      <c r="L23" s="18">
        <f t="shared" si="4"/>
        <v>0</v>
      </c>
    </row>
    <row r="24" spans="1:12" ht="15.6" x14ac:dyDescent="0.3">
      <c r="A24" s="28">
        <v>3</v>
      </c>
      <c r="B24" s="74"/>
      <c r="C24" s="75"/>
      <c r="D24" s="76"/>
      <c r="E24" s="28" t="s">
        <v>35</v>
      </c>
      <c r="F24" s="28" t="s">
        <v>32</v>
      </c>
      <c r="G24" s="28">
        <v>200</v>
      </c>
      <c r="H24" s="30" t="s">
        <v>33</v>
      </c>
      <c r="I24" s="18">
        <f t="shared" si="5"/>
        <v>0</v>
      </c>
      <c r="J24" s="18">
        <v>0.23</v>
      </c>
      <c r="K24" s="18">
        <f t="shared" si="3"/>
        <v>0</v>
      </c>
      <c r="L24" s="18">
        <f t="shared" si="4"/>
        <v>0</v>
      </c>
    </row>
    <row r="25" spans="1:12" ht="15.6" x14ac:dyDescent="0.3">
      <c r="A25" s="28">
        <v>4</v>
      </c>
      <c r="B25" s="74"/>
      <c r="C25" s="75"/>
      <c r="D25" s="76"/>
      <c r="E25" s="29" t="s">
        <v>18</v>
      </c>
      <c r="F25" s="28" t="s">
        <v>32</v>
      </c>
      <c r="G25" s="28">
        <v>300</v>
      </c>
      <c r="H25" s="30" t="s">
        <v>33</v>
      </c>
      <c r="I25" s="18">
        <f t="shared" si="5"/>
        <v>0</v>
      </c>
      <c r="J25" s="18">
        <v>0.23</v>
      </c>
      <c r="K25" s="18">
        <f t="shared" si="3"/>
        <v>0</v>
      </c>
      <c r="L25" s="18">
        <f t="shared" si="4"/>
        <v>0</v>
      </c>
    </row>
    <row r="26" spans="1:12" ht="15.6" x14ac:dyDescent="0.3">
      <c r="A26" s="28">
        <v>5</v>
      </c>
      <c r="B26" s="74"/>
      <c r="C26" s="75"/>
      <c r="D26" s="76"/>
      <c r="E26" s="31" t="s">
        <v>35</v>
      </c>
      <c r="F26" s="28" t="s">
        <v>32</v>
      </c>
      <c r="G26" s="28">
        <v>300</v>
      </c>
      <c r="H26" s="30" t="s">
        <v>33</v>
      </c>
      <c r="I26" s="18">
        <f t="shared" si="5"/>
        <v>0</v>
      </c>
      <c r="J26" s="18">
        <v>0.23</v>
      </c>
      <c r="K26" s="18">
        <f t="shared" si="3"/>
        <v>0</v>
      </c>
      <c r="L26" s="18">
        <f t="shared" si="4"/>
        <v>0</v>
      </c>
    </row>
    <row r="27" spans="1:12" ht="15.6" x14ac:dyDescent="0.3">
      <c r="A27" s="28">
        <v>6</v>
      </c>
      <c r="B27" s="74"/>
      <c r="C27" s="75"/>
      <c r="D27" s="76"/>
      <c r="E27" s="28" t="s">
        <v>16</v>
      </c>
      <c r="F27" s="28" t="s">
        <v>32</v>
      </c>
      <c r="G27" s="28">
        <v>300</v>
      </c>
      <c r="H27" s="30" t="s">
        <v>33</v>
      </c>
      <c r="I27" s="18">
        <f t="shared" si="5"/>
        <v>0</v>
      </c>
      <c r="J27" s="18">
        <v>0.23</v>
      </c>
      <c r="K27" s="18">
        <f t="shared" si="3"/>
        <v>0</v>
      </c>
      <c r="L27" s="18">
        <f t="shared" si="4"/>
        <v>0</v>
      </c>
    </row>
    <row r="28" spans="1:12" ht="15.6" x14ac:dyDescent="0.3">
      <c r="A28" s="28">
        <v>7</v>
      </c>
      <c r="B28" s="74"/>
      <c r="C28" s="75"/>
      <c r="D28" s="76"/>
      <c r="E28" s="28" t="s">
        <v>19</v>
      </c>
      <c r="F28" s="28" t="s">
        <v>32</v>
      </c>
      <c r="G28" s="28">
        <v>400</v>
      </c>
      <c r="H28" s="30" t="s">
        <v>33</v>
      </c>
      <c r="I28" s="18">
        <f t="shared" si="5"/>
        <v>0</v>
      </c>
      <c r="J28" s="18">
        <v>0.23</v>
      </c>
      <c r="K28" s="18">
        <f t="shared" si="3"/>
        <v>0</v>
      </c>
      <c r="L28" s="18">
        <f t="shared" si="4"/>
        <v>0</v>
      </c>
    </row>
    <row r="29" spans="1:12" s="58" customFormat="1" ht="15.6" x14ac:dyDescent="0.3">
      <c r="A29" s="57"/>
      <c r="B29" s="57"/>
      <c r="C29" s="57"/>
      <c r="D29" s="57"/>
      <c r="E29" s="57"/>
      <c r="F29" s="50" t="s">
        <v>53</v>
      </c>
      <c r="G29" s="51"/>
      <c r="H29" s="52"/>
      <c r="I29" s="49">
        <f>SUM(I22:I28)</f>
        <v>0</v>
      </c>
      <c r="J29" s="49"/>
      <c r="K29" s="49">
        <f>SUM(K22:K28)</f>
        <v>0</v>
      </c>
      <c r="L29" s="49">
        <f>SUM(L22:L28)</f>
        <v>0</v>
      </c>
    </row>
    <row r="30" spans="1:12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8" x14ac:dyDescent="0.3">
      <c r="A31" s="53"/>
      <c r="B31" s="54" t="s">
        <v>56</v>
      </c>
      <c r="C31" s="54"/>
      <c r="D31" s="54"/>
      <c r="E31" s="54"/>
      <c r="F31" s="54"/>
      <c r="G31" s="5"/>
      <c r="H31" s="5"/>
      <c r="I31" s="5"/>
      <c r="J31" s="5"/>
      <c r="K31" s="5"/>
      <c r="L31" s="5"/>
    </row>
    <row r="32" spans="1:12" ht="36" customHeight="1" x14ac:dyDescent="0.3">
      <c r="A32" s="2"/>
      <c r="B32" s="88" t="s">
        <v>27</v>
      </c>
      <c r="C32" s="88"/>
      <c r="D32" s="88"/>
      <c r="E32" s="8"/>
      <c r="F32" s="8"/>
      <c r="G32" s="27"/>
      <c r="H32" s="27"/>
      <c r="I32" s="84" t="s">
        <v>62</v>
      </c>
      <c r="J32" s="84"/>
      <c r="K32" s="84"/>
      <c r="L32" s="84"/>
    </row>
    <row r="33" spans="1:12" ht="39.6" x14ac:dyDescent="0.3">
      <c r="A33" s="9" t="s">
        <v>4</v>
      </c>
      <c r="B33" s="89" t="s">
        <v>28</v>
      </c>
      <c r="C33" s="90"/>
      <c r="D33" s="91"/>
      <c r="E33" s="32" t="s">
        <v>8</v>
      </c>
      <c r="F33" s="32" t="s">
        <v>29</v>
      </c>
      <c r="G33" s="32" t="s">
        <v>9</v>
      </c>
      <c r="H33" s="32" t="s">
        <v>30</v>
      </c>
      <c r="I33" s="32" t="s">
        <v>12</v>
      </c>
      <c r="J33" s="32" t="s">
        <v>13</v>
      </c>
      <c r="K33" s="32" t="s">
        <v>14</v>
      </c>
      <c r="L33" s="32" t="s">
        <v>15</v>
      </c>
    </row>
    <row r="34" spans="1:12" ht="15.6" x14ac:dyDescent="0.3">
      <c r="A34" s="28">
        <v>1</v>
      </c>
      <c r="B34" s="74"/>
      <c r="C34" s="75"/>
      <c r="D34" s="76"/>
      <c r="E34" s="31" t="s">
        <v>35</v>
      </c>
      <c r="F34" s="29" t="s">
        <v>36</v>
      </c>
      <c r="G34" s="34">
        <v>30</v>
      </c>
      <c r="H34" s="30" t="s">
        <v>54</v>
      </c>
      <c r="I34" s="35">
        <f>B34*G34</f>
        <v>0</v>
      </c>
      <c r="J34" s="35">
        <v>0.23</v>
      </c>
      <c r="K34" s="35">
        <f t="shared" ref="K34:K44" si="6">I34*J34</f>
        <v>0</v>
      </c>
      <c r="L34" s="35">
        <f t="shared" ref="L34:L44" si="7">I34+K34</f>
        <v>0</v>
      </c>
    </row>
    <row r="35" spans="1:12" ht="15.6" x14ac:dyDescent="0.3">
      <c r="A35" s="28">
        <v>2</v>
      </c>
      <c r="B35" s="74"/>
      <c r="C35" s="75"/>
      <c r="D35" s="76"/>
      <c r="E35" s="38" t="s">
        <v>57</v>
      </c>
      <c r="F35" s="29" t="s">
        <v>36</v>
      </c>
      <c r="G35" s="34">
        <v>200</v>
      </c>
      <c r="H35" s="30" t="s">
        <v>54</v>
      </c>
      <c r="I35" s="35">
        <f t="shared" ref="I35:I44" si="8">B35*G35</f>
        <v>0</v>
      </c>
      <c r="J35" s="35">
        <v>0.23</v>
      </c>
      <c r="K35" s="35">
        <f t="shared" si="6"/>
        <v>0</v>
      </c>
      <c r="L35" s="35">
        <f t="shared" si="7"/>
        <v>0</v>
      </c>
    </row>
    <row r="36" spans="1:12" ht="15.6" x14ac:dyDescent="0.3">
      <c r="A36" s="28">
        <v>3</v>
      </c>
      <c r="B36" s="74"/>
      <c r="C36" s="75"/>
      <c r="D36" s="76"/>
      <c r="E36" s="36" t="s">
        <v>31</v>
      </c>
      <c r="F36" s="29" t="s">
        <v>36</v>
      </c>
      <c r="G36" s="34">
        <v>250</v>
      </c>
      <c r="H36" s="30" t="s">
        <v>54</v>
      </c>
      <c r="I36" s="35">
        <f t="shared" si="8"/>
        <v>0</v>
      </c>
      <c r="J36" s="35">
        <v>0.23</v>
      </c>
      <c r="K36" s="35">
        <f t="shared" si="6"/>
        <v>0</v>
      </c>
      <c r="L36" s="35">
        <f t="shared" si="7"/>
        <v>0</v>
      </c>
    </row>
    <row r="37" spans="1:12" ht="15.6" x14ac:dyDescent="0.3">
      <c r="A37" s="28">
        <v>4</v>
      </c>
      <c r="B37" s="74"/>
      <c r="C37" s="75"/>
      <c r="D37" s="76"/>
      <c r="E37" s="36" t="s">
        <v>34</v>
      </c>
      <c r="F37" s="29" t="s">
        <v>36</v>
      </c>
      <c r="G37" s="34">
        <v>250</v>
      </c>
      <c r="H37" s="30" t="s">
        <v>54</v>
      </c>
      <c r="I37" s="35">
        <f t="shared" ref="I37" si="9">B37*G37</f>
        <v>0</v>
      </c>
      <c r="J37" s="35">
        <v>0.23</v>
      </c>
      <c r="K37" s="35">
        <f t="shared" ref="K37" si="10">I37*J37</f>
        <v>0</v>
      </c>
      <c r="L37" s="35">
        <f t="shared" ref="L37" si="11">I37+K37</f>
        <v>0</v>
      </c>
    </row>
    <row r="38" spans="1:12" ht="15.6" x14ac:dyDescent="0.3">
      <c r="A38" s="28">
        <v>5</v>
      </c>
      <c r="B38" s="74"/>
      <c r="C38" s="75"/>
      <c r="D38" s="76"/>
      <c r="E38" s="36" t="s">
        <v>19</v>
      </c>
      <c r="F38" s="29" t="s">
        <v>36</v>
      </c>
      <c r="G38" s="34">
        <v>250</v>
      </c>
      <c r="H38" s="30" t="s">
        <v>54</v>
      </c>
      <c r="I38" s="35">
        <f t="shared" si="8"/>
        <v>0</v>
      </c>
      <c r="J38" s="35">
        <v>0.23</v>
      </c>
      <c r="K38" s="35">
        <f t="shared" si="6"/>
        <v>0</v>
      </c>
      <c r="L38" s="35">
        <f t="shared" si="7"/>
        <v>0</v>
      </c>
    </row>
    <row r="39" spans="1:12" ht="15.6" x14ac:dyDescent="0.3">
      <c r="A39" s="28">
        <v>6</v>
      </c>
      <c r="B39" s="74"/>
      <c r="C39" s="75"/>
      <c r="D39" s="76"/>
      <c r="E39" s="33" t="s">
        <v>31</v>
      </c>
      <c r="F39" s="29" t="s">
        <v>36</v>
      </c>
      <c r="G39" s="34">
        <v>300</v>
      </c>
      <c r="H39" s="30" t="s">
        <v>54</v>
      </c>
      <c r="I39" s="35">
        <f t="shared" si="8"/>
        <v>0</v>
      </c>
      <c r="J39" s="35">
        <v>0.23</v>
      </c>
      <c r="K39" s="35">
        <f t="shared" si="6"/>
        <v>0</v>
      </c>
      <c r="L39" s="35">
        <f t="shared" si="7"/>
        <v>0</v>
      </c>
    </row>
    <row r="40" spans="1:12" ht="15.6" x14ac:dyDescent="0.3">
      <c r="A40" s="28">
        <v>7</v>
      </c>
      <c r="B40" s="74"/>
      <c r="C40" s="75"/>
      <c r="D40" s="76"/>
      <c r="E40" s="36" t="s">
        <v>18</v>
      </c>
      <c r="F40" s="29" t="s">
        <v>36</v>
      </c>
      <c r="G40" s="34">
        <v>300</v>
      </c>
      <c r="H40" s="30" t="s">
        <v>54</v>
      </c>
      <c r="I40" s="35">
        <f t="shared" si="8"/>
        <v>0</v>
      </c>
      <c r="J40" s="35">
        <v>0.23</v>
      </c>
      <c r="K40" s="35">
        <f t="shared" si="6"/>
        <v>0</v>
      </c>
      <c r="L40" s="35">
        <f t="shared" si="7"/>
        <v>0</v>
      </c>
    </row>
    <row r="41" spans="1:12" ht="15.6" x14ac:dyDescent="0.3">
      <c r="A41" s="28">
        <v>8</v>
      </c>
      <c r="B41" s="74"/>
      <c r="C41" s="75"/>
      <c r="D41" s="76"/>
      <c r="E41" s="37" t="s">
        <v>19</v>
      </c>
      <c r="F41" s="29" t="s">
        <v>36</v>
      </c>
      <c r="G41" s="34">
        <v>300</v>
      </c>
      <c r="H41" s="30" t="s">
        <v>54</v>
      </c>
      <c r="I41" s="35">
        <f t="shared" si="8"/>
        <v>0</v>
      </c>
      <c r="J41" s="35">
        <v>0.23</v>
      </c>
      <c r="K41" s="35">
        <f t="shared" si="6"/>
        <v>0</v>
      </c>
      <c r="L41" s="35">
        <f t="shared" si="7"/>
        <v>0</v>
      </c>
    </row>
    <row r="42" spans="1:12" ht="15.6" x14ac:dyDescent="0.3">
      <c r="A42" s="28">
        <v>9</v>
      </c>
      <c r="B42" s="74"/>
      <c r="C42" s="75"/>
      <c r="D42" s="76"/>
      <c r="E42" s="36" t="s">
        <v>34</v>
      </c>
      <c r="F42" s="39" t="s">
        <v>37</v>
      </c>
      <c r="G42" s="34">
        <v>500</v>
      </c>
      <c r="H42" s="30" t="s">
        <v>54</v>
      </c>
      <c r="I42" s="35">
        <f t="shared" si="8"/>
        <v>0</v>
      </c>
      <c r="J42" s="35">
        <v>0.23</v>
      </c>
      <c r="K42" s="35">
        <f t="shared" si="6"/>
        <v>0</v>
      </c>
      <c r="L42" s="35">
        <f t="shared" si="7"/>
        <v>0</v>
      </c>
    </row>
    <row r="43" spans="1:12" ht="15.6" x14ac:dyDescent="0.3">
      <c r="A43" s="28">
        <v>10</v>
      </c>
      <c r="B43" s="74"/>
      <c r="C43" s="75"/>
      <c r="D43" s="76"/>
      <c r="E43" s="36" t="s">
        <v>35</v>
      </c>
      <c r="F43" s="39" t="s">
        <v>37</v>
      </c>
      <c r="G43" s="34">
        <v>500</v>
      </c>
      <c r="H43" s="30" t="s">
        <v>54</v>
      </c>
      <c r="I43" s="35">
        <f t="shared" si="8"/>
        <v>0</v>
      </c>
      <c r="J43" s="35">
        <v>0.23</v>
      </c>
      <c r="K43" s="35">
        <f t="shared" si="6"/>
        <v>0</v>
      </c>
      <c r="L43" s="35">
        <f t="shared" si="7"/>
        <v>0</v>
      </c>
    </row>
    <row r="44" spans="1:12" ht="15.6" x14ac:dyDescent="0.3">
      <c r="A44" s="28">
        <v>11</v>
      </c>
      <c r="B44" s="74"/>
      <c r="C44" s="75"/>
      <c r="D44" s="76"/>
      <c r="E44" s="36" t="s">
        <v>16</v>
      </c>
      <c r="F44" s="39" t="s">
        <v>38</v>
      </c>
      <c r="G44" s="34">
        <v>700</v>
      </c>
      <c r="H44" s="30" t="s">
        <v>55</v>
      </c>
      <c r="I44" s="35">
        <f t="shared" si="8"/>
        <v>0</v>
      </c>
      <c r="J44" s="35">
        <v>0.23</v>
      </c>
      <c r="K44" s="35">
        <f t="shared" si="6"/>
        <v>0</v>
      </c>
      <c r="L44" s="35">
        <f t="shared" si="7"/>
        <v>0</v>
      </c>
    </row>
    <row r="45" spans="1:12" s="58" customFormat="1" ht="13.8" x14ac:dyDescent="0.25">
      <c r="A45" s="57"/>
      <c r="B45" s="57"/>
      <c r="C45" s="57"/>
      <c r="D45" s="57"/>
      <c r="E45" s="57"/>
      <c r="F45" s="61"/>
      <c r="G45" s="59" t="s">
        <v>39</v>
      </c>
      <c r="H45" s="57"/>
      <c r="I45" s="62">
        <f>SUM(I34:I44)</f>
        <v>0</v>
      </c>
      <c r="J45" s="63"/>
      <c r="K45" s="63">
        <f>SUM(K34:K44)</f>
        <v>0</v>
      </c>
      <c r="L45" s="63">
        <f>SUM(L34:L44)</f>
        <v>0</v>
      </c>
    </row>
    <row r="46" spans="1:12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8" x14ac:dyDescent="0.3">
      <c r="A47" s="53"/>
      <c r="B47" s="54" t="s">
        <v>40</v>
      </c>
      <c r="C47" s="54"/>
      <c r="D47" s="54"/>
      <c r="E47" s="54"/>
      <c r="F47" s="6"/>
      <c r="G47" s="5"/>
      <c r="H47" s="5"/>
      <c r="I47" s="5"/>
      <c r="J47" s="2"/>
      <c r="K47" s="2"/>
      <c r="L47" s="5"/>
    </row>
    <row r="48" spans="1:12" ht="33" customHeight="1" x14ac:dyDescent="0.3">
      <c r="A48" s="2"/>
      <c r="B48" s="88" t="s">
        <v>27</v>
      </c>
      <c r="C48" s="88"/>
      <c r="D48" s="88"/>
      <c r="E48" s="5"/>
      <c r="F48" s="8"/>
      <c r="G48" s="27"/>
      <c r="H48" s="27"/>
      <c r="I48" s="84" t="s">
        <v>62</v>
      </c>
      <c r="J48" s="84"/>
      <c r="K48" s="84"/>
      <c r="L48" s="84"/>
    </row>
    <row r="49" spans="1:12" ht="39.6" x14ac:dyDescent="0.3">
      <c r="A49" s="9" t="s">
        <v>4</v>
      </c>
      <c r="B49" s="85" t="s">
        <v>28</v>
      </c>
      <c r="C49" s="86"/>
      <c r="D49" s="87"/>
      <c r="E49" s="13" t="s">
        <v>8</v>
      </c>
      <c r="F49" s="13" t="s">
        <v>41</v>
      </c>
      <c r="G49" s="13" t="s">
        <v>9</v>
      </c>
      <c r="H49" s="13" t="s">
        <v>30</v>
      </c>
      <c r="I49" s="13" t="s">
        <v>12</v>
      </c>
      <c r="J49" s="13" t="s">
        <v>42</v>
      </c>
      <c r="K49" s="13" t="s">
        <v>14</v>
      </c>
      <c r="L49" s="13" t="s">
        <v>15</v>
      </c>
    </row>
    <row r="50" spans="1:12" ht="41.4" x14ac:dyDescent="0.3">
      <c r="A50" s="28">
        <v>1</v>
      </c>
      <c r="B50" s="81"/>
      <c r="C50" s="81"/>
      <c r="D50" s="81"/>
      <c r="E50" s="40" t="s">
        <v>44</v>
      </c>
      <c r="F50" s="41" t="s">
        <v>45</v>
      </c>
      <c r="G50" s="42">
        <v>2000</v>
      </c>
      <c r="H50" s="43" t="s">
        <v>58</v>
      </c>
      <c r="I50" s="44">
        <f t="shared" ref="I50:I54" si="12">G50*B50</f>
        <v>0</v>
      </c>
      <c r="J50" s="45">
        <v>0.23</v>
      </c>
      <c r="K50" s="45">
        <f t="shared" ref="K50:K54" si="13">I50*J50</f>
        <v>0</v>
      </c>
      <c r="L50" s="45">
        <f t="shared" ref="L50:L54" si="14">I50+K50</f>
        <v>0</v>
      </c>
    </row>
    <row r="51" spans="1:12" ht="41.4" x14ac:dyDescent="0.3">
      <c r="A51" s="28">
        <v>2</v>
      </c>
      <c r="B51" s="81"/>
      <c r="C51" s="81"/>
      <c r="D51" s="81"/>
      <c r="E51" s="40" t="s">
        <v>44</v>
      </c>
      <c r="F51" s="41" t="s">
        <v>46</v>
      </c>
      <c r="G51" s="42">
        <v>4000</v>
      </c>
      <c r="H51" s="43" t="s">
        <v>59</v>
      </c>
      <c r="I51" s="44">
        <f t="shared" si="12"/>
        <v>0</v>
      </c>
      <c r="J51" s="45">
        <v>0.23</v>
      </c>
      <c r="K51" s="45">
        <f t="shared" si="13"/>
        <v>0</v>
      </c>
      <c r="L51" s="45">
        <f t="shared" si="14"/>
        <v>0</v>
      </c>
    </row>
    <row r="52" spans="1:12" ht="41.4" x14ac:dyDescent="0.3">
      <c r="A52" s="28">
        <v>3</v>
      </c>
      <c r="B52" s="81"/>
      <c r="C52" s="81"/>
      <c r="D52" s="81"/>
      <c r="E52" s="40" t="s">
        <v>44</v>
      </c>
      <c r="F52" s="41" t="s">
        <v>47</v>
      </c>
      <c r="G52" s="42">
        <v>500</v>
      </c>
      <c r="H52" s="43" t="s">
        <v>60</v>
      </c>
      <c r="I52" s="44">
        <f t="shared" si="12"/>
        <v>0</v>
      </c>
      <c r="J52" s="45">
        <v>0.23</v>
      </c>
      <c r="K52" s="45">
        <f t="shared" si="13"/>
        <v>0</v>
      </c>
      <c r="L52" s="45">
        <f t="shared" si="14"/>
        <v>0</v>
      </c>
    </row>
    <row r="53" spans="1:12" x14ac:dyDescent="0.3">
      <c r="A53" s="28">
        <v>4</v>
      </c>
      <c r="B53" s="81"/>
      <c r="C53" s="81"/>
      <c r="D53" s="81"/>
      <c r="E53" s="40" t="s">
        <v>57</v>
      </c>
      <c r="F53" s="46" t="s">
        <v>43</v>
      </c>
      <c r="G53" s="46">
        <v>500</v>
      </c>
      <c r="H53" s="47" t="s">
        <v>61</v>
      </c>
      <c r="I53" s="44">
        <f t="shared" si="12"/>
        <v>0</v>
      </c>
      <c r="J53" s="45">
        <v>0.23</v>
      </c>
      <c r="K53" s="45">
        <f t="shared" si="13"/>
        <v>0</v>
      </c>
      <c r="L53" s="45">
        <f t="shared" si="14"/>
        <v>0</v>
      </c>
    </row>
    <row r="54" spans="1:12" x14ac:dyDescent="0.3">
      <c r="A54" s="28">
        <v>5</v>
      </c>
      <c r="B54" s="81"/>
      <c r="C54" s="81"/>
      <c r="D54" s="81"/>
      <c r="E54" s="40" t="s">
        <v>31</v>
      </c>
      <c r="F54" s="46" t="s">
        <v>43</v>
      </c>
      <c r="G54" s="46">
        <v>1000</v>
      </c>
      <c r="H54" s="47" t="s">
        <v>61</v>
      </c>
      <c r="I54" s="44">
        <f t="shared" si="12"/>
        <v>0</v>
      </c>
      <c r="J54" s="45">
        <v>0.23</v>
      </c>
      <c r="K54" s="45">
        <f t="shared" si="13"/>
        <v>0</v>
      </c>
      <c r="L54" s="45">
        <f t="shared" si="14"/>
        <v>0</v>
      </c>
    </row>
    <row r="55" spans="1:12" s="58" customFormat="1" ht="13.8" x14ac:dyDescent="0.25">
      <c r="A55" s="57"/>
      <c r="B55" s="57"/>
      <c r="C55" s="57"/>
      <c r="D55" s="57"/>
      <c r="E55" s="57"/>
      <c r="F55" s="57"/>
      <c r="G55" s="57"/>
      <c r="H55" s="59" t="s">
        <v>64</v>
      </c>
      <c r="I55" s="60">
        <f>SUM(I50:I54)</f>
        <v>0</v>
      </c>
      <c r="J55" s="64"/>
      <c r="K55" s="60">
        <f>SUM(K50:K54)</f>
        <v>0</v>
      </c>
      <c r="L55" s="60">
        <f>SUM(L50:L54)</f>
        <v>0</v>
      </c>
    </row>
    <row r="56" spans="1:12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6.25" customHeight="1" x14ac:dyDescent="0.3">
      <c r="A57" s="5"/>
      <c r="B57" s="48"/>
      <c r="C57" s="12" t="s">
        <v>12</v>
      </c>
      <c r="D57" s="12" t="s">
        <v>13</v>
      </c>
      <c r="E57" s="12" t="s">
        <v>14</v>
      </c>
      <c r="F57" s="80" t="s">
        <v>15</v>
      </c>
      <c r="G57" s="80"/>
      <c r="H57" s="5"/>
      <c r="I57" s="5"/>
      <c r="J57" s="5"/>
      <c r="K57" s="5"/>
      <c r="L57" s="5"/>
    </row>
    <row r="58" spans="1:12" s="68" customFormat="1" ht="24.75" customHeight="1" x14ac:dyDescent="0.3">
      <c r="A58" s="82" t="s">
        <v>48</v>
      </c>
      <c r="B58" s="82"/>
      <c r="C58" s="65">
        <f>I12</f>
        <v>0</v>
      </c>
      <c r="D58" s="66">
        <v>0.23</v>
      </c>
      <c r="E58" s="65">
        <f>K12</f>
        <v>0</v>
      </c>
      <c r="F58" s="77">
        <f>L12</f>
        <v>0</v>
      </c>
      <c r="G58" s="77"/>
      <c r="H58" s="67"/>
      <c r="I58" s="67"/>
      <c r="J58" s="67"/>
      <c r="K58" s="67"/>
      <c r="L58" s="67"/>
    </row>
    <row r="59" spans="1:12" s="68" customFormat="1" ht="24.75" customHeight="1" x14ac:dyDescent="0.3">
      <c r="A59" s="83" t="s">
        <v>49</v>
      </c>
      <c r="B59" s="83"/>
      <c r="C59" s="65">
        <f>I29</f>
        <v>0</v>
      </c>
      <c r="D59" s="66">
        <v>0.23</v>
      </c>
      <c r="E59" s="65">
        <f>K29</f>
        <v>0</v>
      </c>
      <c r="F59" s="77">
        <f>L29</f>
        <v>0</v>
      </c>
      <c r="G59" s="77"/>
      <c r="H59" s="67"/>
      <c r="I59" s="67"/>
      <c r="J59" s="67"/>
      <c r="K59" s="67"/>
      <c r="L59" s="67"/>
    </row>
    <row r="60" spans="1:12" s="68" customFormat="1" ht="24.75" customHeight="1" x14ac:dyDescent="0.3">
      <c r="A60" s="83" t="s">
        <v>50</v>
      </c>
      <c r="B60" s="83"/>
      <c r="C60" s="65">
        <f>I45</f>
        <v>0</v>
      </c>
      <c r="D60" s="66">
        <v>0.23</v>
      </c>
      <c r="E60" s="65">
        <f>K45</f>
        <v>0</v>
      </c>
      <c r="F60" s="77">
        <f>L45</f>
        <v>0</v>
      </c>
      <c r="G60" s="77"/>
      <c r="H60" s="67"/>
      <c r="I60" s="67"/>
      <c r="J60" s="67"/>
      <c r="K60" s="67"/>
      <c r="L60" s="67"/>
    </row>
    <row r="61" spans="1:12" s="68" customFormat="1" ht="24.75" customHeight="1" x14ac:dyDescent="0.3">
      <c r="A61" s="82" t="s">
        <v>51</v>
      </c>
      <c r="B61" s="82"/>
      <c r="C61" s="69">
        <f>I55</f>
        <v>0</v>
      </c>
      <c r="D61" s="66">
        <v>0.23</v>
      </c>
      <c r="E61" s="69">
        <f>K55</f>
        <v>0</v>
      </c>
      <c r="F61" s="78">
        <f>L55</f>
        <v>0</v>
      </c>
      <c r="G61" s="78"/>
      <c r="H61" s="67"/>
      <c r="I61" s="67"/>
      <c r="J61" s="67"/>
      <c r="K61" s="67"/>
      <c r="L61" s="67"/>
    </row>
    <row r="62" spans="1:12" s="68" customFormat="1" ht="24.75" customHeight="1" x14ac:dyDescent="0.3">
      <c r="A62" s="73" t="s">
        <v>52</v>
      </c>
      <c r="B62" s="73"/>
      <c r="C62" s="70">
        <f>SUM(C58:C61)</f>
        <v>0</v>
      </c>
      <c r="D62" s="70"/>
      <c r="E62" s="70">
        <f>SUM(E58:E61)</f>
        <v>0</v>
      </c>
      <c r="F62" s="79">
        <f>SUM(F58:F61)</f>
        <v>0</v>
      </c>
      <c r="G62" s="79"/>
      <c r="H62" s="67"/>
      <c r="I62" s="67"/>
      <c r="J62" s="67"/>
      <c r="K62" s="67"/>
      <c r="L62" s="67"/>
    </row>
  </sheetData>
  <sheetProtection algorithmName="SHA-512" hashValue="hMDPPAkFEtE5KkQMe1JW2frcrZvCKU8st39AV2VZQwXibH6twiCDWPIdItMapCrPJljMEyQzthXeGqfAXXMgJg==" saltValue="5YdkWF0DFbNSguTQg1iI2A==" spinCount="100000" sheet="1" objects="1" scenarios="1" formatCells="0" formatColumns="0" formatRows="0"/>
  <sortState ref="E34:G41">
    <sortCondition ref="G34:G41"/>
  </sortState>
  <mergeCells count="48">
    <mergeCell ref="B26:D26"/>
    <mergeCell ref="B5:D5"/>
    <mergeCell ref="I5:L5"/>
    <mergeCell ref="C15:K15"/>
    <mergeCell ref="C16:K16"/>
    <mergeCell ref="C17:K17"/>
    <mergeCell ref="B20:D20"/>
    <mergeCell ref="I20:L20"/>
    <mergeCell ref="B21:D21"/>
    <mergeCell ref="B22:D22"/>
    <mergeCell ref="B23:D23"/>
    <mergeCell ref="B24:D24"/>
    <mergeCell ref="B25:D25"/>
    <mergeCell ref="B27:D27"/>
    <mergeCell ref="B28:D28"/>
    <mergeCell ref="B32:D32"/>
    <mergeCell ref="I32:L32"/>
    <mergeCell ref="B33:D33"/>
    <mergeCell ref="B43:D43"/>
    <mergeCell ref="B44:D44"/>
    <mergeCell ref="B48:D48"/>
    <mergeCell ref="B34:D34"/>
    <mergeCell ref="B35:D35"/>
    <mergeCell ref="B36:D36"/>
    <mergeCell ref="B38:D38"/>
    <mergeCell ref="B39:D39"/>
    <mergeCell ref="B40:D40"/>
    <mergeCell ref="I48:L48"/>
    <mergeCell ref="B49:D49"/>
    <mergeCell ref="B50:D50"/>
    <mergeCell ref="B51:D51"/>
    <mergeCell ref="B52:D52"/>
    <mergeCell ref="A62:B62"/>
    <mergeCell ref="B37:D37"/>
    <mergeCell ref="F58:G58"/>
    <mergeCell ref="F59:G59"/>
    <mergeCell ref="F60:G60"/>
    <mergeCell ref="F61:G61"/>
    <mergeCell ref="F62:G62"/>
    <mergeCell ref="F57:G57"/>
    <mergeCell ref="B54:D54"/>
    <mergeCell ref="A58:B58"/>
    <mergeCell ref="A59:B59"/>
    <mergeCell ref="A60:B60"/>
    <mergeCell ref="A61:B61"/>
    <mergeCell ref="B53:D53"/>
    <mergeCell ref="B41:D41"/>
    <mergeCell ref="B42:D42"/>
  </mergeCells>
  <pageMargins left="0.70866141732283472" right="0.51181102362204722" top="0.55118110236220474" bottom="0.55118110236220474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Wójcik</dc:creator>
  <cp:lastModifiedBy>Beata Wójcik</cp:lastModifiedBy>
  <cp:lastPrinted>2023-01-09T07:48:46Z</cp:lastPrinted>
  <dcterms:created xsi:type="dcterms:W3CDTF">2023-01-09T07:24:43Z</dcterms:created>
  <dcterms:modified xsi:type="dcterms:W3CDTF">2023-01-20T09:11:45Z</dcterms:modified>
</cp:coreProperties>
</file>