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azne\PRZETARGI\2020\Droga Straszydle  - Rzeki II (17)\"/>
    </mc:Choice>
  </mc:AlternateContent>
  <bookViews>
    <workbookView xWindow="0" yWindow="0" windowWidth="28725" windowHeight="12345"/>
  </bookViews>
  <sheets>
    <sheet name="zasadniczy" sheetId="1" r:id="rId1"/>
  </sheets>
  <definedNames>
    <definedName name="OLE_LINK1" localSheetId="0">zasadniczy!#REF!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2" i="1"/>
  <c r="E26" i="1" l="1"/>
  <c r="E18" i="1"/>
  <c r="E31" i="1" l="1"/>
  <c r="E25" i="1"/>
  <c r="E27" i="1"/>
  <c r="E23" i="1"/>
  <c r="E17" i="1"/>
  <c r="E19" i="1"/>
  <c r="E15" i="1"/>
  <c r="E11" i="1" l="1"/>
  <c r="E10" i="1"/>
  <c r="E9" i="1"/>
  <c r="E7" i="1"/>
</calcChain>
</file>

<file path=xl/sharedStrings.xml><?xml version="1.0" encoding="utf-8"?>
<sst xmlns="http://schemas.openxmlformats.org/spreadsheetml/2006/main" count="87" uniqueCount="54">
  <si>
    <t>m</t>
  </si>
  <si>
    <r>
      <t>m</t>
    </r>
    <r>
      <rPr>
        <vertAlign val="superscript"/>
        <sz val="10"/>
        <color theme="1"/>
        <rFont val="Arial Narrow"/>
        <family val="2"/>
        <charset val="238"/>
      </rPr>
      <t>2</t>
    </r>
  </si>
  <si>
    <r>
      <t>m</t>
    </r>
    <r>
      <rPr>
        <vertAlign val="superscript"/>
        <sz val="10"/>
        <color theme="1"/>
        <rFont val="Arial Narrow"/>
        <family val="2"/>
        <charset val="238"/>
      </rPr>
      <t>3</t>
    </r>
  </si>
  <si>
    <t>mb</t>
  </si>
  <si>
    <t>Roboty ziemne koparkami podsiębiernymi z transportem urobku samochodami samowyładowczymi, grunt kategorii III</t>
  </si>
  <si>
    <t>Plantowanie (obrobienie na czysto), skarp i korony nasypów, kategoria gruntu I-III</t>
  </si>
  <si>
    <t>Podbudowy z kruszyw, tłuczeń, warstwa górna, grubość warstwy po zagęszczeniu 15·cm</t>
  </si>
  <si>
    <t>Części przelotowe prefabrykowanych przepustów drogowych rurowych 1-otworowych, rury Wipro Fi 150 cm, III stopień zbrojenia, na ławie z tłucznia kamiennego grubości 50 cm i szerokości 200 cm</t>
  </si>
  <si>
    <t xml:space="preserve">Ręczne zasypywanie wykopów liniowych o ścianach pionowych z zagęszczeniem warstwami gr. 20 cm, pospółka </t>
  </si>
  <si>
    <t>1.4</t>
  </si>
  <si>
    <t>1.5</t>
  </si>
  <si>
    <t>1.6</t>
  </si>
  <si>
    <t>1.7</t>
  </si>
  <si>
    <t>Rozebranie przepustów rurowych pod drogą, rury betonowe Fi·150·cm (materiał z rozbiórki dostarczyć po uzgodnieniu z Zamawiającym  - do 5km)</t>
  </si>
  <si>
    <t>Obudowy wlotów (wylotów) prefabrykowanych przepustów drogowych, przepusty rurowe, beton C20/25 (przyczółki + skrzydełka)</t>
  </si>
  <si>
    <t>Rozebranie przepustów rurowych pod drogą, rury betonowe Fi·100·cm (materiał z rozbiórki dostarczyć po uzgodnieniu z Zamawiającym  - do 5km)</t>
  </si>
  <si>
    <t>Części przelotowe prefabrykowanych przepustów drogowych rurowych 1-otworowych, rury Wipro Fi 100 cm, III stopień zbrojenia, na ławie z tłucznia kamiennego grubości 50 cm i szerokości 200 cm</t>
  </si>
  <si>
    <t>Rozebranie przepustów rurowych pod drogą, rury betonowe Fi·200·cm (materiał z rozbiórki dostarczyć po uzgodnieniu z Zamawiającym  - do 5km)</t>
  </si>
  <si>
    <t>Części przelotowe prefabrykowanych przepustów drogowych rurowych 1-otworowych, rury Wipro Fi 200 cm, III stopień zbrojenia, na ławie z tłucznia kamiennego grubości 50 cm i szerokości 200 cm</t>
  </si>
  <si>
    <t>1.1</t>
  </si>
  <si>
    <t>1.2</t>
  </si>
  <si>
    <t>1.3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</si>
  <si>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</si>
  <si>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</si>
  <si>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</si>
  <si>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</si>
  <si>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</si>
  <si>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</si>
  <si>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</si>
  <si>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</si>
  <si>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</si>
  <si>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</si>
  <si>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3.4</t>
  </si>
  <si>
    <t>3.5</t>
  </si>
  <si>
    <t>3.6</t>
  </si>
  <si>
    <t>3.7</t>
  </si>
  <si>
    <t>I  WYKONANIE PRZEPUSTÓW</t>
  </si>
  <si>
    <t>II WYKONANIE NAWIERZCHNI</t>
  </si>
  <si>
    <t>4.1</t>
  </si>
  <si>
    <t>Mechaniczne wyrównanie i wyprofilowanie drogi wraz z  odwiezieniem urobku do 4 km</t>
  </si>
  <si>
    <t>Wykonanie wartswy dolnej z tłucznia, warstwa o średniej grubości 10cm, rozłożenie wraz z zawałowaniem sposobem mechanicznym (zawałowanie walcem wibracyjnym)</t>
  </si>
  <si>
    <t>Wykonanie wartswy górnej z mieszanki  /0-31,5mm/, warstwa o średniej grubości 5cm, rozłożenie wraz z zawałowaniem sposobem mechanicznym (zawałowanie walcem wibracyjnym)</t>
  </si>
  <si>
    <t>4.2</t>
  </si>
  <si>
    <t>4.3</t>
  </si>
  <si>
    <r>
      <t>WARTOŚĆ NETTO</t>
    </r>
    <r>
      <rPr>
        <sz val="10"/>
        <color theme="1"/>
        <rFont val="Arial Narrow"/>
        <family val="2"/>
        <charset val="238"/>
      </rPr>
      <t xml:space="preserve"> w PLN:</t>
    </r>
  </si>
  <si>
    <t>WARTOŚĆ KOSZTORYSU NETTO</t>
  </si>
  <si>
    <t>VAT</t>
  </si>
  <si>
    <t>WARTOŚĆ KOSZTORYSU BRUTTO</t>
  </si>
  <si>
    <t>Remont drogi wewnętrznej Straszydle – Rzeki II w km 0+000 – 0+614, na działkach nr ewid.  2897, 3028/3, 3019 w miejscowości Straszydle, wraz z remontem przepustów w km 0+003, 0+274, 0+370</t>
  </si>
  <si>
    <t>………………………………….</t>
  </si>
  <si>
    <t>……………………………………………….</t>
  </si>
  <si>
    <t>Miejscowość i data</t>
  </si>
  <si>
    <t>Podpis i pieczęć osoby upoważnionej</t>
  </si>
  <si>
    <t>PRZEDMIAR ROBÓT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</si>
</sst>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4" fontId="5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0" fillId="0" borderId="2" xfId="0" applyBorder="1"/>
    <xf numFmtId="0" fontId="3" fillId="0" borderId="2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C6" sqref="C6"/>
    </sheetView>
  </sheetViews>
  <sheetFormatPr defaultRowHeight="15" x14ac:dyDescent="0.25"/>
  <cols>
    <col min="1" max="1" width="4.28515625" customWidth="1"/>
    <col min="2" max="2" width="8.140625" customWidth="1"/>
    <col min="3" max="3" width="45.7109375" customWidth="1"/>
    <col min="4" max="4" width="10.85546875" customWidth="1"/>
    <col min="5" max="5" width="8.28515625" customWidth="1"/>
    <col min="7" max="7" width="12.140625" style="1" bestFit="1" customWidth="1"/>
  </cols>
  <sheetData>
    <row r="1" spans="1:9" x14ac:dyDescent="0.25">
      <c r="A1" s="13" t="s">
        <v>53</v>
      </c>
      <c r="B1" s="13"/>
      <c r="C1" s="13"/>
      <c r="D1" s="13"/>
      <c r="E1" s="13"/>
      <c r="F1" s="13"/>
      <c r="G1" s="13"/>
    </row>
    <row r="2" spans="1:9" x14ac:dyDescent="0.25">
      <c r="A2" s="14" t="s">
        <v>48</v>
      </c>
      <c r="B2" s="14"/>
      <c r="C2" s="14"/>
      <c r="D2" s="14"/>
      <c r="E2" s="14"/>
      <c r="F2" s="14"/>
      <c r="G2" s="14"/>
    </row>
    <row r="3" spans="1:9" x14ac:dyDescent="0.25">
      <c r="A3" s="14"/>
      <c r="B3" s="14"/>
      <c r="C3" s="14"/>
      <c r="D3" s="14"/>
      <c r="E3" s="14"/>
      <c r="F3" s="14"/>
      <c r="G3" s="14"/>
    </row>
    <row r="4" spans="1:9" ht="15.75" thickBot="1" x14ac:dyDescent="0.3">
      <c r="A4" s="15"/>
      <c r="B4" s="15"/>
    </row>
    <row r="5" spans="1:9" ht="15.75" thickBot="1" x14ac:dyDescent="0.3">
      <c r="A5" s="21" t="s">
        <v>36</v>
      </c>
      <c r="B5" s="22"/>
      <c r="C5" s="22"/>
      <c r="D5" s="22"/>
      <c r="E5" s="22"/>
      <c r="F5" s="22"/>
      <c r="G5" s="23"/>
    </row>
    <row r="6" spans="1:9" ht="43.5" customHeight="1" x14ac:dyDescent="0.25">
      <c r="A6" s="16" t="s">
        <v>19</v>
      </c>
      <c r="B6" s="17"/>
      <c r="C6" s="17" t="s">
        <v>13</v>
      </c>
      <c r="D6" s="18" t="s">
        <v>0</v>
      </c>
      <c r="E6" s="18">
        <v>4</v>
      </c>
      <c r="F6" s="19"/>
      <c r="G6" s="20"/>
    </row>
    <row r="7" spans="1:9" ht="46.5" customHeight="1" x14ac:dyDescent="0.25">
      <c r="A7" s="3" t="s">
        <v>20</v>
      </c>
      <c r="B7" s="4"/>
      <c r="C7" s="4" t="s">
        <v>4</v>
      </c>
      <c r="D7" s="2" t="s">
        <v>2</v>
      </c>
      <c r="E7" s="2">
        <f>3*2*1*2</f>
        <v>12</v>
      </c>
      <c r="F7" s="7"/>
      <c r="G7" s="10"/>
    </row>
    <row r="8" spans="1:9" ht="55.5" customHeight="1" x14ac:dyDescent="0.25">
      <c r="A8" s="3" t="s">
        <v>21</v>
      </c>
      <c r="B8" s="4"/>
      <c r="C8" s="4" t="s">
        <v>7</v>
      </c>
      <c r="D8" s="2" t="s">
        <v>3</v>
      </c>
      <c r="E8" s="2">
        <v>5</v>
      </c>
      <c r="F8" s="7"/>
      <c r="G8" s="10"/>
    </row>
    <row r="9" spans="1:9" ht="37.5" customHeight="1" x14ac:dyDescent="0.25">
      <c r="A9" s="3" t="s">
        <v>9</v>
      </c>
      <c r="B9" s="4"/>
      <c r="C9" s="4" t="s">
        <v>8</v>
      </c>
      <c r="D9" s="2" t="s">
        <v>2</v>
      </c>
      <c r="E9" s="2">
        <f>4.4*1.5*0.75*2</f>
        <v>9.9</v>
      </c>
      <c r="F9" s="7"/>
      <c r="G9" s="10"/>
    </row>
    <row r="10" spans="1:9" ht="40.5" customHeight="1" x14ac:dyDescent="0.25">
      <c r="A10" s="3" t="s">
        <v>10</v>
      </c>
      <c r="B10" s="4"/>
      <c r="C10" s="5" t="s">
        <v>14</v>
      </c>
      <c r="D10" s="2" t="s">
        <v>2</v>
      </c>
      <c r="E10" s="2">
        <f>(0.25*3*2.5+2*0.25*2.5*1)*2</f>
        <v>6.25</v>
      </c>
      <c r="F10" s="7"/>
      <c r="G10" s="10"/>
    </row>
    <row r="11" spans="1:9" ht="30.75" customHeight="1" x14ac:dyDescent="0.25">
      <c r="A11" s="3" t="s">
        <v>11</v>
      </c>
      <c r="B11" s="5"/>
      <c r="C11" s="4" t="s">
        <v>6</v>
      </c>
      <c r="D11" s="2" t="s">
        <v>1</v>
      </c>
      <c r="E11" s="2">
        <f>3*20</f>
        <v>60</v>
      </c>
      <c r="F11" s="7"/>
      <c r="G11" s="10"/>
    </row>
    <row r="12" spans="1:9" ht="25.5" x14ac:dyDescent="0.25">
      <c r="A12" s="3" t="s">
        <v>12</v>
      </c>
      <c r="B12" s="4"/>
      <c r="C12" s="4" t="s">
        <v>5</v>
      </c>
      <c r="D12" s="2" t="s">
        <v>1</v>
      </c>
      <c r="E12" s="2">
        <v>16</v>
      </c>
      <c r="F12" s="7"/>
      <c r="G12" s="10"/>
    </row>
    <row r="13" spans="1:9" x14ac:dyDescent="0.25">
      <c r="A13" s="12" t="s">
        <v>44</v>
      </c>
      <c r="B13" s="12"/>
      <c r="C13" s="12"/>
      <c r="D13" s="12"/>
      <c r="E13" s="12"/>
      <c r="F13" s="12"/>
      <c r="G13" s="6"/>
      <c r="I13" s="1"/>
    </row>
    <row r="14" spans="1:9" ht="38.25" x14ac:dyDescent="0.25">
      <c r="A14" s="3" t="s">
        <v>22</v>
      </c>
      <c r="B14" s="8"/>
      <c r="C14" s="4" t="s">
        <v>15</v>
      </c>
      <c r="D14" s="2" t="s">
        <v>0</v>
      </c>
      <c r="E14" s="2">
        <v>4</v>
      </c>
      <c r="F14" s="7"/>
      <c r="G14" s="10"/>
    </row>
    <row r="15" spans="1:9" ht="25.5" x14ac:dyDescent="0.25">
      <c r="A15" s="3" t="s">
        <v>23</v>
      </c>
      <c r="B15" s="8"/>
      <c r="C15" s="4" t="s">
        <v>4</v>
      </c>
      <c r="D15" s="2" t="s">
        <v>2</v>
      </c>
      <c r="E15" s="2">
        <f>3*2*1*2</f>
        <v>12</v>
      </c>
      <c r="F15" s="7"/>
      <c r="G15" s="10"/>
    </row>
    <row r="16" spans="1:9" ht="51" x14ac:dyDescent="0.25">
      <c r="A16" s="3" t="s">
        <v>24</v>
      </c>
      <c r="B16" s="8"/>
      <c r="C16" s="4" t="s">
        <v>16</v>
      </c>
      <c r="D16" s="2" t="s">
        <v>3</v>
      </c>
      <c r="E16" s="2">
        <v>5</v>
      </c>
      <c r="F16" s="7"/>
      <c r="G16" s="10"/>
    </row>
    <row r="17" spans="1:7" ht="25.5" x14ac:dyDescent="0.25">
      <c r="A17" s="3" t="s">
        <v>25</v>
      </c>
      <c r="B17" s="8"/>
      <c r="C17" s="4" t="s">
        <v>8</v>
      </c>
      <c r="D17" s="2" t="s">
        <v>2</v>
      </c>
      <c r="E17" s="2">
        <f>4.4*1*0.75*2</f>
        <v>6.6000000000000005</v>
      </c>
      <c r="F17" s="7"/>
      <c r="G17" s="10"/>
    </row>
    <row r="18" spans="1:7" ht="38.25" x14ac:dyDescent="0.25">
      <c r="A18" s="3" t="s">
        <v>26</v>
      </c>
      <c r="B18" s="8"/>
      <c r="C18" s="5" t="s">
        <v>14</v>
      </c>
      <c r="D18" s="2" t="s">
        <v>2</v>
      </c>
      <c r="E18" s="2">
        <f>(0.25*3*2+2*0.25*2.5*1)*2</f>
        <v>5.5</v>
      </c>
      <c r="F18" s="7"/>
      <c r="G18" s="10"/>
    </row>
    <row r="19" spans="1:7" ht="25.5" x14ac:dyDescent="0.25">
      <c r="A19" s="3" t="s">
        <v>27</v>
      </c>
      <c r="B19" s="8"/>
      <c r="C19" s="4" t="s">
        <v>6</v>
      </c>
      <c r="D19" s="2" t="s">
        <v>1</v>
      </c>
      <c r="E19" s="2">
        <f>3*20</f>
        <v>60</v>
      </c>
      <c r="F19" s="7"/>
      <c r="G19" s="10"/>
    </row>
    <row r="20" spans="1:7" ht="25.5" x14ac:dyDescent="0.25">
      <c r="A20" s="3" t="s">
        <v>28</v>
      </c>
      <c r="B20" s="8"/>
      <c r="C20" s="4" t="s">
        <v>5</v>
      </c>
      <c r="D20" s="2" t="s">
        <v>1</v>
      </c>
      <c r="E20" s="2">
        <v>16</v>
      </c>
      <c r="F20" s="7"/>
      <c r="G20" s="10"/>
    </row>
    <row r="21" spans="1:7" x14ac:dyDescent="0.25">
      <c r="A21" s="12" t="s">
        <v>44</v>
      </c>
      <c r="B21" s="12"/>
      <c r="C21" s="12"/>
      <c r="D21" s="12"/>
      <c r="E21" s="12"/>
      <c r="F21" s="12"/>
      <c r="G21" s="6"/>
    </row>
    <row r="22" spans="1:7" ht="38.25" x14ac:dyDescent="0.25">
      <c r="A22" s="3" t="s">
        <v>29</v>
      </c>
      <c r="B22" s="8"/>
      <c r="C22" s="4" t="s">
        <v>17</v>
      </c>
      <c r="D22" s="2" t="s">
        <v>0</v>
      </c>
      <c r="E22" s="2">
        <v>4</v>
      </c>
      <c r="F22" s="7"/>
      <c r="G22" s="10"/>
    </row>
    <row r="23" spans="1:7" ht="25.5" x14ac:dyDescent="0.25">
      <c r="A23" s="3" t="s">
        <v>30</v>
      </c>
      <c r="B23" s="8"/>
      <c r="C23" s="4" t="s">
        <v>4</v>
      </c>
      <c r="D23" s="2" t="s">
        <v>2</v>
      </c>
      <c r="E23" s="2">
        <f>3*2*1*2</f>
        <v>12</v>
      </c>
      <c r="F23" s="7"/>
      <c r="G23" s="10"/>
    </row>
    <row r="24" spans="1:7" ht="51" x14ac:dyDescent="0.25">
      <c r="A24" s="3" t="s">
        <v>31</v>
      </c>
      <c r="B24" s="8"/>
      <c r="C24" s="4" t="s">
        <v>18</v>
      </c>
      <c r="D24" s="2" t="s">
        <v>3</v>
      </c>
      <c r="E24" s="2">
        <v>5</v>
      </c>
      <c r="F24" s="7"/>
      <c r="G24" s="10"/>
    </row>
    <row r="25" spans="1:7" ht="25.5" x14ac:dyDescent="0.25">
      <c r="A25" s="3" t="s">
        <v>32</v>
      </c>
      <c r="B25" s="8"/>
      <c r="C25" s="4" t="s">
        <v>8</v>
      </c>
      <c r="D25" s="2" t="s">
        <v>2</v>
      </c>
      <c r="E25" s="2">
        <f>4.4*2*0.75*2</f>
        <v>13.200000000000001</v>
      </c>
      <c r="F25" s="7"/>
      <c r="G25" s="10"/>
    </row>
    <row r="26" spans="1:7" ht="38.25" x14ac:dyDescent="0.25">
      <c r="A26" s="3" t="s">
        <v>33</v>
      </c>
      <c r="B26" s="8"/>
      <c r="C26" s="5" t="s">
        <v>14</v>
      </c>
      <c r="D26" s="2" t="s">
        <v>2</v>
      </c>
      <c r="E26" s="2">
        <f>(0.25*4*2.5+2*0.25*2.5*1)*2</f>
        <v>7.5</v>
      </c>
      <c r="F26" s="7"/>
      <c r="G26" s="10"/>
    </row>
    <row r="27" spans="1:7" ht="25.5" x14ac:dyDescent="0.25">
      <c r="A27" s="3" t="s">
        <v>34</v>
      </c>
      <c r="B27" s="8"/>
      <c r="C27" s="4" t="s">
        <v>6</v>
      </c>
      <c r="D27" s="2" t="s">
        <v>1</v>
      </c>
      <c r="E27" s="2">
        <f>3*20</f>
        <v>60</v>
      </c>
      <c r="F27" s="7"/>
      <c r="G27" s="10"/>
    </row>
    <row r="28" spans="1:7" ht="25.5" x14ac:dyDescent="0.25">
      <c r="A28" s="3" t="s">
        <v>35</v>
      </c>
      <c r="B28" s="8"/>
      <c r="C28" s="4" t="s">
        <v>5</v>
      </c>
      <c r="D28" s="2" t="s">
        <v>1</v>
      </c>
      <c r="E28" s="2">
        <v>16</v>
      </c>
      <c r="F28" s="7"/>
      <c r="G28" s="10"/>
    </row>
    <row r="29" spans="1:7" ht="15.75" thickBot="1" x14ac:dyDescent="0.3">
      <c r="A29" s="24" t="s">
        <v>44</v>
      </c>
      <c r="B29" s="24"/>
      <c r="C29" s="24"/>
      <c r="D29" s="24"/>
      <c r="E29" s="24"/>
      <c r="F29" s="24"/>
      <c r="G29" s="25"/>
    </row>
    <row r="30" spans="1:7" ht="15.75" thickBot="1" x14ac:dyDescent="0.3">
      <c r="A30" s="21" t="s">
        <v>37</v>
      </c>
      <c r="B30" s="22"/>
      <c r="C30" s="22"/>
      <c r="D30" s="22"/>
      <c r="E30" s="22"/>
      <c r="F30" s="22"/>
      <c r="G30" s="23"/>
    </row>
    <row r="31" spans="1:7" ht="25.5" x14ac:dyDescent="0.25">
      <c r="A31" s="16" t="s">
        <v>38</v>
      </c>
      <c r="B31" s="26"/>
      <c r="C31" s="27" t="s">
        <v>39</v>
      </c>
      <c r="D31" s="18" t="s">
        <v>1</v>
      </c>
      <c r="E31" s="18">
        <f>614*2.8</f>
        <v>1719.1999999999998</v>
      </c>
      <c r="F31" s="19"/>
      <c r="G31" s="20"/>
    </row>
    <row r="32" spans="1:7" ht="38.25" x14ac:dyDescent="0.25">
      <c r="A32" s="3" t="s">
        <v>42</v>
      </c>
      <c r="B32" s="8"/>
      <c r="C32" s="5" t="s">
        <v>40</v>
      </c>
      <c r="D32" s="2" t="s">
        <v>1</v>
      </c>
      <c r="E32" s="2">
        <f>614*2.6</f>
        <v>1596.4</v>
      </c>
      <c r="F32" s="7"/>
      <c r="G32" s="10"/>
    </row>
    <row r="33" spans="1:7" ht="38.25" x14ac:dyDescent="0.25">
      <c r="A33" s="3" t="s">
        <v>43</v>
      </c>
      <c r="B33" s="8"/>
      <c r="C33" s="5" t="s">
        <v>41</v>
      </c>
      <c r="D33" s="2" t="s">
        <v>1</v>
      </c>
      <c r="E33" s="2">
        <f>614*2.6</f>
        <v>1596.4</v>
      </c>
      <c r="F33" s="7"/>
      <c r="G33" s="10"/>
    </row>
    <row r="34" spans="1:7" x14ac:dyDescent="0.25">
      <c r="A34" s="12" t="s">
        <v>44</v>
      </c>
      <c r="B34" s="12"/>
      <c r="C34" s="12"/>
      <c r="D34" s="12"/>
      <c r="E34" s="12"/>
      <c r="F34" s="12"/>
      <c r="G34" s="6"/>
    </row>
    <row r="35" spans="1:7" ht="15.75" x14ac:dyDescent="0.25">
      <c r="A35" s="11" t="s">
        <v>45</v>
      </c>
      <c r="B35" s="11"/>
      <c r="C35" s="11"/>
      <c r="D35" s="11"/>
      <c r="E35" s="11"/>
      <c r="F35" s="11"/>
      <c r="G35" s="9"/>
    </row>
    <row r="36" spans="1:7" ht="15.75" x14ac:dyDescent="0.25">
      <c r="A36" s="11" t="s">
        <v>46</v>
      </c>
      <c r="B36" s="11"/>
      <c r="C36" s="11"/>
      <c r="D36" s="11"/>
      <c r="E36" s="11"/>
      <c r="F36" s="11"/>
      <c r="G36" s="9"/>
    </row>
    <row r="37" spans="1:7" ht="15.75" x14ac:dyDescent="0.25">
      <c r="A37" s="11" t="s">
        <v>47</v>
      </c>
      <c r="B37" s="11"/>
      <c r="C37" s="11"/>
      <c r="D37" s="11"/>
      <c r="E37" s="11"/>
      <c r="F37" s="11"/>
      <c r="G37" s="9"/>
    </row>
    <row r="40" spans="1:7" x14ac:dyDescent="0.25">
      <c r="B40" t="s">
        <v>51</v>
      </c>
    </row>
    <row r="43" spans="1:7" x14ac:dyDescent="0.25">
      <c r="B43" t="s">
        <v>49</v>
      </c>
    </row>
    <row r="44" spans="1:7" x14ac:dyDescent="0.25">
      <c r="D44" t="s">
        <v>52</v>
      </c>
    </row>
    <row r="46" spans="1:7" x14ac:dyDescent="0.25">
      <c r="D46" t="s">
        <v>50</v>
      </c>
    </row>
  </sheetData>
  <mergeCells count="12">
    <mergeCell ref="A1:G1"/>
    <mergeCell ref="A2:G3"/>
    <mergeCell ref="A4:B4"/>
    <mergeCell ref="A37:F37"/>
    <mergeCell ref="A13:F13"/>
    <mergeCell ref="A21:F21"/>
    <mergeCell ref="A29:F29"/>
    <mergeCell ref="A5:G5"/>
    <mergeCell ref="A30:G30"/>
    <mergeCell ref="A34:F34"/>
    <mergeCell ref="A35:F35"/>
    <mergeCell ref="A36:F3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zasadniczy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Administrator</cp:lastModifiedBy>
  <cp:lastPrinted>2020-10-27T10:02:22Z</cp:lastPrinted>
  <dcterms:created xsi:type="dcterms:W3CDTF">2017-11-20T11:34:07Z</dcterms:created>
  <dcterms:modified xsi:type="dcterms:W3CDTF">2020-10-27T10:02:25Z</dcterms:modified>
</cp:coreProperties>
</file>