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770" windowHeight="12270"/>
  </bookViews>
  <sheets>
    <sheet name="Arkusz1" sheetId="1" r:id="rId1"/>
  </sheets>
  <definedNames>
    <definedName name="_Hlk112760907" localSheetId="0">Arkusz1!$B$206</definedName>
  </definedNames>
  <calcPr calcId="162913"/>
</workbook>
</file>

<file path=xl/calcChain.xml><?xml version="1.0" encoding="utf-8"?>
<calcChain xmlns="http://schemas.openxmlformats.org/spreadsheetml/2006/main">
  <c r="I11" i="1" l="1"/>
  <c r="I10" i="1"/>
  <c r="I207" i="1"/>
  <c r="I208" i="1"/>
  <c r="I209" i="1"/>
  <c r="I210" i="1"/>
  <c r="I211" i="1"/>
  <c r="I212" i="1"/>
  <c r="I213" i="1"/>
  <c r="I214" i="1"/>
  <c r="I215" i="1"/>
  <c r="I216" i="1"/>
  <c r="I217" i="1"/>
  <c r="I218" i="1"/>
  <c r="I219" i="1"/>
  <c r="I220" i="1"/>
  <c r="I221" i="1"/>
  <c r="I222" i="1"/>
  <c r="I223" i="1"/>
  <c r="I224" i="1"/>
  <c r="I225" i="1"/>
  <c r="I226" i="1"/>
  <c r="I227" i="1"/>
  <c r="I206" i="1"/>
  <c r="I194" i="1"/>
  <c r="I195" i="1"/>
  <c r="I196" i="1"/>
  <c r="I197" i="1"/>
  <c r="I198" i="1"/>
  <c r="I199" i="1"/>
  <c r="I193" i="1"/>
  <c r="I185" i="1"/>
  <c r="I186" i="1"/>
  <c r="I184" i="1"/>
  <c r="I177" i="1"/>
  <c r="I176" i="1"/>
  <c r="I163" i="1"/>
  <c r="I164" i="1"/>
  <c r="I165" i="1"/>
  <c r="I166" i="1"/>
  <c r="I167" i="1"/>
  <c r="I168" i="1"/>
  <c r="I169" i="1"/>
  <c r="I170" i="1"/>
  <c r="I162" i="1"/>
  <c r="I145" i="1"/>
  <c r="I146" i="1"/>
  <c r="I147" i="1"/>
  <c r="I148" i="1"/>
  <c r="I149" i="1"/>
  <c r="I150" i="1"/>
  <c r="I151" i="1"/>
  <c r="I152" i="1"/>
  <c r="I153" i="1"/>
  <c r="I154" i="1"/>
  <c r="I155" i="1"/>
  <c r="I144" i="1"/>
  <c r="I136" i="1"/>
  <c r="I137" i="1"/>
  <c r="I135" i="1"/>
  <c r="I123" i="1"/>
  <c r="I124" i="1"/>
  <c r="I125" i="1"/>
  <c r="I126" i="1"/>
  <c r="I127" i="1"/>
  <c r="I128" i="1"/>
  <c r="I129" i="1"/>
  <c r="I122"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48" i="1"/>
  <c r="I24" i="1"/>
  <c r="I25" i="1"/>
  <c r="I26" i="1"/>
  <c r="I27" i="1"/>
  <c r="I28" i="1"/>
  <c r="I29" i="1"/>
  <c r="I30" i="1"/>
  <c r="I31" i="1"/>
  <c r="I32" i="1"/>
  <c r="I33" i="1"/>
  <c r="I34" i="1"/>
  <c r="I35" i="1"/>
  <c r="I36" i="1"/>
  <c r="I37" i="1"/>
  <c r="I38" i="1"/>
  <c r="I39" i="1"/>
  <c r="I40" i="1"/>
  <c r="I41" i="1"/>
  <c r="I23" i="1"/>
  <c r="I17" i="1"/>
  <c r="K11" i="1"/>
  <c r="L11" i="1" s="1"/>
  <c r="K10" i="1"/>
  <c r="L10" i="1" s="1"/>
  <c r="K155" i="1" l="1"/>
  <c r="L155" i="1" s="1"/>
  <c r="K154" i="1"/>
  <c r="L154" i="1" s="1"/>
  <c r="K153" i="1"/>
  <c r="L153" i="1" s="1"/>
  <c r="K152" i="1"/>
  <c r="L152" i="1" s="1"/>
  <c r="K151" i="1"/>
  <c r="L151" i="1" s="1"/>
  <c r="K170" i="1"/>
  <c r="L170" i="1" s="1"/>
  <c r="K169" i="1"/>
  <c r="L169" i="1" s="1"/>
  <c r="K168" i="1"/>
  <c r="L168" i="1" s="1"/>
  <c r="K164" i="1"/>
  <c r="L164" i="1" s="1"/>
  <c r="K165" i="1"/>
  <c r="L165" i="1" s="1"/>
  <c r="K166" i="1"/>
  <c r="L166" i="1" s="1"/>
  <c r="K167" i="1"/>
  <c r="L167" i="1" s="1"/>
  <c r="K207" i="1" l="1"/>
  <c r="L207" i="1" s="1"/>
  <c r="K208" i="1"/>
  <c r="L208" i="1" s="1"/>
  <c r="K209" i="1"/>
  <c r="L209" i="1" s="1"/>
  <c r="K210" i="1"/>
  <c r="L210" i="1" s="1"/>
  <c r="K211" i="1"/>
  <c r="L211" i="1" s="1"/>
  <c r="K212" i="1"/>
  <c r="L212" i="1" s="1"/>
  <c r="K213" i="1"/>
  <c r="L213" i="1" s="1"/>
  <c r="K214" i="1"/>
  <c r="L214" i="1" s="1"/>
  <c r="K215" i="1"/>
  <c r="L215" i="1" s="1"/>
  <c r="K216" i="1"/>
  <c r="L216" i="1" s="1"/>
  <c r="K217" i="1"/>
  <c r="L217" i="1" s="1"/>
  <c r="K218" i="1"/>
  <c r="L218" i="1" s="1"/>
  <c r="K219" i="1"/>
  <c r="L219" i="1" s="1"/>
  <c r="K220" i="1"/>
  <c r="L220" i="1" s="1"/>
  <c r="K221" i="1"/>
  <c r="L221" i="1" s="1"/>
  <c r="K222" i="1"/>
  <c r="L222" i="1" s="1"/>
  <c r="K223" i="1"/>
  <c r="L223" i="1" s="1"/>
  <c r="K224" i="1"/>
  <c r="L224" i="1" s="1"/>
  <c r="K225" i="1"/>
  <c r="L225" i="1" s="1"/>
  <c r="K226" i="1"/>
  <c r="L226" i="1" s="1"/>
  <c r="K227" i="1"/>
  <c r="L227" i="1" s="1"/>
  <c r="K206" i="1"/>
  <c r="L206" i="1" s="1"/>
  <c r="L228" i="1" l="1"/>
  <c r="K228" i="1"/>
  <c r="K194" i="1"/>
  <c r="L194" i="1" s="1"/>
  <c r="K195" i="1"/>
  <c r="L195" i="1" s="1"/>
  <c r="K196" i="1"/>
  <c r="L196" i="1" s="1"/>
  <c r="K197" i="1"/>
  <c r="L197" i="1" s="1"/>
  <c r="K198" i="1"/>
  <c r="L198" i="1" s="1"/>
  <c r="K199" i="1"/>
  <c r="L199" i="1" s="1"/>
  <c r="K193" i="1"/>
  <c r="L193" i="1" s="1"/>
  <c r="C230" i="1" l="1"/>
  <c r="D230" i="1"/>
  <c r="L200" i="1"/>
  <c r="K200" i="1"/>
  <c r="K136" i="1"/>
  <c r="L136" i="1" s="1"/>
  <c r="K137" i="1"/>
  <c r="L137" i="1" s="1"/>
  <c r="K135" i="1"/>
  <c r="L135" i="1" s="1"/>
  <c r="K123" i="1"/>
  <c r="L123" i="1" s="1"/>
  <c r="K124" i="1"/>
  <c r="L124" i="1" s="1"/>
  <c r="K125" i="1"/>
  <c r="L125" i="1" s="1"/>
  <c r="K126" i="1"/>
  <c r="L126" i="1" s="1"/>
  <c r="K127" i="1"/>
  <c r="L127" i="1" s="1"/>
  <c r="K128" i="1"/>
  <c r="L128" i="1" s="1"/>
  <c r="K129" i="1"/>
  <c r="L129" i="1" s="1"/>
  <c r="K122" i="1"/>
  <c r="L122" i="1" s="1"/>
  <c r="K49" i="1"/>
  <c r="L49" i="1" s="1"/>
  <c r="K50" i="1"/>
  <c r="L50" i="1" s="1"/>
  <c r="K51" i="1"/>
  <c r="L51" i="1" s="1"/>
  <c r="K52" i="1"/>
  <c r="L52" i="1" s="1"/>
  <c r="K53" i="1"/>
  <c r="L53" i="1" s="1"/>
  <c r="K54" i="1"/>
  <c r="L54" i="1" s="1"/>
  <c r="K55" i="1"/>
  <c r="L55" i="1" s="1"/>
  <c r="K56" i="1"/>
  <c r="L56" i="1" s="1"/>
  <c r="K57" i="1"/>
  <c r="L57" i="1" s="1"/>
  <c r="K58" i="1"/>
  <c r="L58" i="1" s="1"/>
  <c r="K59" i="1"/>
  <c r="L59" i="1" s="1"/>
  <c r="K60" i="1"/>
  <c r="L60" i="1" s="1"/>
  <c r="K61" i="1"/>
  <c r="L61" i="1" s="1"/>
  <c r="K62" i="1"/>
  <c r="L62" i="1" s="1"/>
  <c r="K63" i="1"/>
  <c r="L63" i="1" s="1"/>
  <c r="K64" i="1"/>
  <c r="L64" i="1" s="1"/>
  <c r="K65" i="1"/>
  <c r="L65" i="1" s="1"/>
  <c r="K66" i="1"/>
  <c r="L66" i="1" s="1"/>
  <c r="K67" i="1"/>
  <c r="L67" i="1" s="1"/>
  <c r="K68" i="1"/>
  <c r="L68" i="1" s="1"/>
  <c r="K69" i="1"/>
  <c r="L69" i="1" s="1"/>
  <c r="K70" i="1"/>
  <c r="L70" i="1" s="1"/>
  <c r="K71" i="1"/>
  <c r="L71" i="1" s="1"/>
  <c r="K72" i="1"/>
  <c r="L72" i="1" s="1"/>
  <c r="K73" i="1"/>
  <c r="L73" i="1" s="1"/>
  <c r="K74" i="1"/>
  <c r="L74" i="1" s="1"/>
  <c r="K75" i="1"/>
  <c r="L75" i="1" s="1"/>
  <c r="K76" i="1"/>
  <c r="L76" i="1" s="1"/>
  <c r="K77" i="1"/>
  <c r="L77" i="1" s="1"/>
  <c r="K78" i="1"/>
  <c r="L78" i="1" s="1"/>
  <c r="K79" i="1"/>
  <c r="L79" i="1" s="1"/>
  <c r="K80" i="1"/>
  <c r="L80" i="1" s="1"/>
  <c r="K81" i="1"/>
  <c r="L81" i="1" s="1"/>
  <c r="K82" i="1"/>
  <c r="L82" i="1" s="1"/>
  <c r="K83" i="1"/>
  <c r="L83" i="1" s="1"/>
  <c r="K84" i="1"/>
  <c r="L84" i="1" s="1"/>
  <c r="K85" i="1"/>
  <c r="L85" i="1" s="1"/>
  <c r="K86" i="1"/>
  <c r="L86" i="1" s="1"/>
  <c r="K87" i="1"/>
  <c r="L87" i="1" s="1"/>
  <c r="K88" i="1"/>
  <c r="L88" i="1" s="1"/>
  <c r="K89" i="1"/>
  <c r="L89" i="1" s="1"/>
  <c r="K90" i="1"/>
  <c r="L90" i="1" s="1"/>
  <c r="K91" i="1"/>
  <c r="L91" i="1" s="1"/>
  <c r="K92" i="1"/>
  <c r="L92" i="1" s="1"/>
  <c r="K93" i="1"/>
  <c r="L93" i="1" s="1"/>
  <c r="K94" i="1"/>
  <c r="L94" i="1" s="1"/>
  <c r="K95" i="1"/>
  <c r="L95" i="1" s="1"/>
  <c r="K96" i="1"/>
  <c r="L96" i="1" s="1"/>
  <c r="K97" i="1"/>
  <c r="L97" i="1" s="1"/>
  <c r="K98" i="1"/>
  <c r="L98" i="1" s="1"/>
  <c r="K99" i="1"/>
  <c r="L99" i="1" s="1"/>
  <c r="K100" i="1"/>
  <c r="L100" i="1" s="1"/>
  <c r="K101" i="1"/>
  <c r="L101" i="1" s="1"/>
  <c r="K102" i="1"/>
  <c r="L102" i="1" s="1"/>
  <c r="K103" i="1"/>
  <c r="L103" i="1" s="1"/>
  <c r="K104" i="1"/>
  <c r="L104" i="1" s="1"/>
  <c r="K105" i="1"/>
  <c r="L105" i="1" s="1"/>
  <c r="K106" i="1"/>
  <c r="L106" i="1" s="1"/>
  <c r="K107" i="1"/>
  <c r="L107" i="1" s="1"/>
  <c r="K108" i="1"/>
  <c r="L108" i="1" s="1"/>
  <c r="K109" i="1"/>
  <c r="L109" i="1" s="1"/>
  <c r="K110" i="1"/>
  <c r="L110" i="1" s="1"/>
  <c r="K111" i="1"/>
  <c r="L111" i="1" s="1"/>
  <c r="K112" i="1"/>
  <c r="L112" i="1" s="1"/>
  <c r="K113" i="1"/>
  <c r="L113" i="1" s="1"/>
  <c r="K114" i="1"/>
  <c r="L114" i="1" s="1"/>
  <c r="K115" i="1"/>
  <c r="L115" i="1" s="1"/>
  <c r="K116" i="1"/>
  <c r="L116" i="1" s="1"/>
  <c r="K48" i="1"/>
  <c r="L48" i="1" s="1"/>
  <c r="G230" i="1" l="1"/>
  <c r="I230" i="1" s="1"/>
  <c r="C202" i="1"/>
  <c r="F230" i="1"/>
  <c r="H230" i="1" s="1"/>
  <c r="D202" i="1"/>
  <c r="L138" i="1"/>
  <c r="K138" i="1"/>
  <c r="L130" i="1"/>
  <c r="D132" i="1" s="1"/>
  <c r="K130" i="1"/>
  <c r="C132" i="1" s="1"/>
  <c r="L117" i="1"/>
  <c r="K117" i="1"/>
  <c r="F132" i="1" l="1"/>
  <c r="H132" i="1" s="1"/>
  <c r="G132" i="1"/>
  <c r="I132" i="1" s="1"/>
  <c r="G202" i="1"/>
  <c r="I202" i="1" s="1"/>
  <c r="F202" i="1"/>
  <c r="H202" i="1" s="1"/>
  <c r="C140" i="1"/>
  <c r="D140" i="1"/>
  <c r="C119" i="1"/>
  <c r="F119" i="1" s="1"/>
  <c r="D119" i="1"/>
  <c r="K177" i="1"/>
  <c r="L177" i="1" s="1"/>
  <c r="F140" i="1" l="1"/>
  <c r="H140" i="1" s="1"/>
  <c r="G140" i="1"/>
  <c r="I140" i="1" s="1"/>
  <c r="G119" i="1"/>
  <c r="I119" i="1" s="1"/>
  <c r="H119" i="1"/>
  <c r="K186" i="1"/>
  <c r="L186" i="1" s="1"/>
  <c r="K185" i="1"/>
  <c r="L185" i="1" s="1"/>
  <c r="K184" i="1"/>
  <c r="L184" i="1" s="1"/>
  <c r="L187" i="1" l="1"/>
  <c r="K187" i="1"/>
  <c r="K176" i="1"/>
  <c r="K178" i="1" l="1"/>
  <c r="C180" i="1" s="1"/>
  <c r="F180" i="1" s="1"/>
  <c r="H180" i="1" s="1"/>
  <c r="L176" i="1"/>
  <c r="L178" i="1" s="1"/>
  <c r="D180" i="1" s="1"/>
  <c r="Q187" i="1"/>
  <c r="C189" i="1"/>
  <c r="R187" i="1"/>
  <c r="D189" i="1"/>
  <c r="K163" i="1"/>
  <c r="L163" i="1" s="1"/>
  <c r="K162" i="1"/>
  <c r="L162" i="1" s="1"/>
  <c r="L171" i="1" l="1"/>
  <c r="F189" i="1"/>
  <c r="H189" i="1" s="1"/>
  <c r="G189" i="1"/>
  <c r="I189" i="1" s="1"/>
  <c r="G180" i="1"/>
  <c r="I180" i="1" s="1"/>
  <c r="K171" i="1"/>
  <c r="K145" i="1"/>
  <c r="L145" i="1" s="1"/>
  <c r="K146" i="1"/>
  <c r="L146" i="1" s="1"/>
  <c r="K147" i="1"/>
  <c r="L147" i="1" s="1"/>
  <c r="K148" i="1"/>
  <c r="L148" i="1" s="1"/>
  <c r="K149" i="1"/>
  <c r="L149" i="1" s="1"/>
  <c r="K150" i="1"/>
  <c r="L150" i="1" s="1"/>
  <c r="K144" i="1"/>
  <c r="L144" i="1" s="1"/>
  <c r="C173" i="1" l="1"/>
  <c r="D173" i="1"/>
  <c r="K156" i="1"/>
  <c r="C158" i="1" s="1"/>
  <c r="L156" i="1"/>
  <c r="D158" i="1" s="1"/>
  <c r="G173" i="1" l="1"/>
  <c r="I173" i="1" s="1"/>
  <c r="G158" i="1"/>
  <c r="I158" i="1" s="1"/>
  <c r="F173" i="1"/>
  <c r="H173" i="1" s="1"/>
  <c r="F158" i="1"/>
  <c r="H158" i="1" s="1"/>
  <c r="K24" i="1"/>
  <c r="L24" i="1" s="1"/>
  <c r="K25" i="1"/>
  <c r="L25" i="1" s="1"/>
  <c r="K26" i="1"/>
  <c r="L26" i="1" s="1"/>
  <c r="K27" i="1"/>
  <c r="L27" i="1" s="1"/>
  <c r="K28" i="1"/>
  <c r="L28" i="1" s="1"/>
  <c r="K29" i="1"/>
  <c r="L29" i="1" s="1"/>
  <c r="K30" i="1"/>
  <c r="L30" i="1" s="1"/>
  <c r="K31" i="1"/>
  <c r="L31" i="1" s="1"/>
  <c r="K32" i="1"/>
  <c r="L32" i="1" s="1"/>
  <c r="K33" i="1"/>
  <c r="L33" i="1" s="1"/>
  <c r="K34" i="1"/>
  <c r="L34" i="1" s="1"/>
  <c r="K35" i="1"/>
  <c r="L35" i="1" s="1"/>
  <c r="K36" i="1"/>
  <c r="L36" i="1" s="1"/>
  <c r="K37" i="1"/>
  <c r="L37" i="1" s="1"/>
  <c r="K38" i="1"/>
  <c r="L38" i="1" s="1"/>
  <c r="K39" i="1"/>
  <c r="L39" i="1" s="1"/>
  <c r="K40" i="1"/>
  <c r="L40" i="1" s="1"/>
  <c r="K41" i="1"/>
  <c r="L41" i="1" s="1"/>
  <c r="K23" i="1"/>
  <c r="L23" i="1" s="1"/>
  <c r="L42" i="1" l="1"/>
  <c r="K42" i="1"/>
  <c r="K17" i="1"/>
  <c r="L17" i="1" s="1"/>
  <c r="C44" i="1" l="1"/>
  <c r="D44" i="1"/>
  <c r="L18" i="1"/>
  <c r="K18" i="1"/>
  <c r="C20" i="1" s="1"/>
  <c r="L12" i="1"/>
  <c r="K12" i="1"/>
  <c r="G44" i="1" l="1"/>
  <c r="I44" i="1" s="1"/>
  <c r="F44" i="1"/>
  <c r="H44" i="1" s="1"/>
  <c r="C14" i="1"/>
  <c r="D14" i="1"/>
  <c r="D20" i="1"/>
  <c r="G14" i="1" l="1"/>
  <c r="I14" i="1" s="1"/>
  <c r="G20" i="1"/>
  <c r="I20" i="1" s="1"/>
  <c r="F14" i="1"/>
  <c r="H14" i="1" s="1"/>
  <c r="F20" i="1" l="1"/>
  <c r="H20" i="1" s="1"/>
</calcChain>
</file>

<file path=xl/sharedStrings.xml><?xml version="1.0" encoding="utf-8"?>
<sst xmlns="http://schemas.openxmlformats.org/spreadsheetml/2006/main" count="692" uniqueCount="236">
  <si>
    <t>L.p.</t>
  </si>
  <si>
    <t>Nazwa asortymentu towaru</t>
  </si>
  <si>
    <t>J.m.</t>
  </si>
  <si>
    <t>Ilość</t>
  </si>
  <si>
    <t>Nazwa handlowa, nr katalogowy oferowanego asortymentu</t>
  </si>
  <si>
    <t>Nazwa i nr dokumentu dopuszczającego do obrotu i używania</t>
  </si>
  <si>
    <t>Cena jedn.netto w zł</t>
  </si>
  <si>
    <t>Cena brutto (zł) za j.m</t>
  </si>
  <si>
    <t>VAT %</t>
  </si>
  <si>
    <t>Wartość netto w zł</t>
  </si>
  <si>
    <t>Wartość brutto w zł</t>
  </si>
  <si>
    <t>Olejek do pielęgnacji skóry w sprayu, bogaty w glicerydy kwasów tluszczowych ( olej kukurydziany 99%) i zawierający aromat anyżkowy (1%). Zapobiega odlezynom w obszarze miednicy u pacjentów narazonych na powstanie odlezyn. Op a 20 ml</t>
  </si>
  <si>
    <t>szt</t>
  </si>
  <si>
    <t>Olejek do pielęgnacji skóry w sprayu, bogaty w glicerydy kwasów tluszczowych ( olej kukurydziany 99%) i zawierający aromat anyżkowy (1%). Zapobiega odlezynom w obszarze miednicy u pacjentów narazonych na powstanie odlezyn. Op a 50 ml</t>
  </si>
  <si>
    <t>Pakiet 1</t>
  </si>
  <si>
    <t>Pakiet 2</t>
  </si>
  <si>
    <t>Cena opakowania handlowego</t>
  </si>
  <si>
    <t>Pakiet 3</t>
  </si>
  <si>
    <t>Opakowanie handlowe ( wielkość zgodnie ze sposobem fakturowania)</t>
  </si>
  <si>
    <t>EAN 13 opakowania handlowego</t>
  </si>
  <si>
    <t>10 cm x 12 cm</t>
  </si>
  <si>
    <t>15 cm x 20 cm</t>
  </si>
  <si>
    <t>20 cm x 30 cm</t>
  </si>
  <si>
    <t xml:space="preserve"> 10 cm x 10 cm</t>
  </si>
  <si>
    <t xml:space="preserve"> 15 cm x 20 cm </t>
  </si>
  <si>
    <t>Rozmiar</t>
  </si>
  <si>
    <t>Op a 20 ml</t>
  </si>
  <si>
    <t>Op a 50 ml</t>
  </si>
  <si>
    <t>8 cm x 8 cm</t>
  </si>
  <si>
    <t>10 cm x 10 cm</t>
  </si>
  <si>
    <t>13 cm x 13 cm</t>
  </si>
  <si>
    <t>20 cm x 20 cm</t>
  </si>
  <si>
    <t xml:space="preserve">10 cm x 12 cm </t>
  </si>
  <si>
    <t>15 cm x 15 cm</t>
  </si>
  <si>
    <t xml:space="preserve"> 6 cm x 6 cm</t>
  </si>
  <si>
    <t>40 cm x 5 cm</t>
  </si>
  <si>
    <t xml:space="preserve">Sterylny, transparentny opatrunek kontaktowy z siatki poliamidowej z mikroporami, obustronnie pokryty warstwą miękkiego silikonu na całej powierzchni, bez przeciwskazań do stosowania w połączeniu z lekami i maściami, do zaopatrywania ran o wysięku słabym do bardzo dużego jako opatrunek pierwotny, z maksymalna możliwośćią czasu aplikacji w łożysku rany - 10-14 dni, z możłiwością docinania, pakowany pojedynczo </t>
  </si>
  <si>
    <t>7,5x10cm</t>
  </si>
  <si>
    <t>10x18cm</t>
  </si>
  <si>
    <t>20x30cm</t>
  </si>
  <si>
    <t xml:space="preserve">Sterylny, transparentny opatrunek kontaktowy z siatki poliuretanowej z mikroporami, jednostronnie pokryty warstwą miękkiego silikonu na całej powierzchni, bez przeciwskazań do stosowania w połączeniu z lekami i maściami, do zaopatrywania ran o wysięku słabym do bardzo dużego jako opatrunek pierwotny, z maksymalna możliwośćią czasu aplikacji w łożysku rany - 10-14 dni, z możłiwością docinania, pakowany pojedynczo </t>
  </si>
  <si>
    <t>Sterylny, trójwarstwowy opatrunek  z pianki poliuretanowej do ran z małym i srednim wysiękiem, z kontaktową warstwą z miękkiego silikonu na całej powierzchni opatrunku, z możliwością docinania do wybranego kształtu/rozmiaru, pakowany pojedynczo</t>
  </si>
  <si>
    <t>12,5x12,5cm</t>
  </si>
  <si>
    <t>10x21cm</t>
  </si>
  <si>
    <t>17,5x17,5cm</t>
  </si>
  <si>
    <t>Sterylny, trójwarstwowy opatrunek przeciwbakteryjny z pianki poliuretanowej do ran z małym i srednim wysiękiem, przeciwbakteryjny - z jonami srebra w postaci siarczanu srebra rozłożonymi równomiernie w powierzchni opatrunku , z węglem aktywowanym, z kontaktową warstwą silikonową na całej powierzchni opatrunku, wykazujący sie wysoką paro- i gazoprzepuszczalnością, pakowany pojedynczo</t>
  </si>
  <si>
    <t>6x8,5cm</t>
  </si>
  <si>
    <t>15x20cm</t>
  </si>
  <si>
    <t>Cienki  trójwarstwowy opatrunek z pianki poliuretanowej z warstwą kontaktową z miękkiego silikonu, przeznaczony do ran suchych i  z bardzo małym wysiękiemm szczególnie w koncoweh fazie gojenia - ziarnina, naskórek z możliwością docinania, pakowany pojedynczo</t>
  </si>
  <si>
    <t>7,5x8,5</t>
  </si>
  <si>
    <t>12,5x12,5</t>
  </si>
  <si>
    <t>17,5x17,5</t>
  </si>
  <si>
    <t>7,5x8,5cm</t>
  </si>
  <si>
    <t>10x20cm</t>
  </si>
  <si>
    <t>10x30cm</t>
  </si>
  <si>
    <t xml:space="preserve">Sterylny, samoprzywierający,wysokochłonny,paro - i gazoprzepuszczalny przeciwbakteryjny wodoodporny pięciowarstwowy  opatrunek, z obramowaniem z pej folii poliuretanowej (bez kleju), z perforowaną silikonową warstwą kontaktową  na całej powierzchni opatrunku (arstwa kontaktowa ciągla na powierchni bordera i wyspy opatrunku, bez kleju, wykazująca adhezję) Opatrunek przeciwbakteryjny z siarczanem srebra oraz węglem aktywowanym pochłaniający nieprzyjemny zapach z rany. Wysokochłonny dzięki warstwie pianki poliuretanowej i warstwie superabsorbentu, pakowany pojedynczo </t>
  </si>
  <si>
    <t>10x10cm</t>
  </si>
  <si>
    <t>Sterylny, wodoodporny pięciowarstwowy  opatrunek wysokochłonny, z obramowaniem z paroprzepuszczalnej, wodoodpornej folii poliuretanowej, z warstwą kontaktową z miękkiego, perforowanego silikonu na całej powierzchni opatrunku.Przeznaczony do opatrywania ran w okolicy kości krzyzowej jak również profilektycznie.  Rozmiar w kształcie serca na kośc krzyżową, pakowany pojedynczo</t>
  </si>
  <si>
    <t>Opatrunek mocujacy z silikonowa warstwa kontaktowa Safetac. Bezbolesna i atraumatyczna zmiana opatrunku. Idealny do mocowania opatrunków, przewodów, kaniul dozylnych, drenów u pacjentów z delikatna i wrazliwa skórą zwłaszcza u dzieci. Dostosowuje sie do kształtów ciała</t>
  </si>
  <si>
    <t>2cm x 3 cm</t>
  </si>
  <si>
    <t>Sterylny, trójwarstwowy opatrunek  z pianki poliuretanowej do ran z małym i srednim wysiękiem, z kontaktową warstwą z miękkiego silikonu na całej powierzchni opatrunku, wyprofiloany opatrunek idealnie dopasowuje się  do każdego kształtu pięty lub łokcia, pakowany pojedynczo</t>
  </si>
  <si>
    <t>13cm x 21cm</t>
  </si>
  <si>
    <t>3.5m x 10cm</t>
  </si>
  <si>
    <t xml:space="preserve">Bandaż uciskowy . Stosowane są w leczeniu owrzodzeń żylnych kończyn dolnych i chorób towarzyszcych wymagających stopniowego ucisku nogi. </t>
  </si>
  <si>
    <t>Sterylny opatrunek  wykonany z przepuszczalnej pianki poliuretanowej, przeciwbakteryjny - z jonami srebra w postaci siarczanu srebra, z węglem aktywowanym, 2-warstwowy, przenoszący wysięk do opatrunku wtórnego, opatrunek z warstwą kontaktową z miękkiego silikonu, bardzo elastyczny i dopasowujacy się do powierchgni ciała, z możliwością cięcia opatrunku.</t>
  </si>
  <si>
    <t>10x12,5cm</t>
  </si>
  <si>
    <t>20x50cm</t>
  </si>
  <si>
    <t>6x8cm</t>
  </si>
  <si>
    <t>9x10cm</t>
  </si>
  <si>
    <t>9x15cm</t>
  </si>
  <si>
    <t>10x25cm</t>
  </si>
  <si>
    <t>10x35cm</t>
  </si>
  <si>
    <t>Roztwór otrzymany drogą elektrolizy, bezpieczny i stabilny roztwór ponadtlenkowy zawierający utleniające substancje HOCL i NaOCL o stężeniach rzędu 40 ppm wykazujący działanie przeciwdrobnoustrojowe o neutralnym ph do autolitycznego oczyszczania oraz nawilżania rany</t>
  </si>
  <si>
    <t>50 g</t>
  </si>
  <si>
    <t xml:space="preserve">100 g </t>
  </si>
  <si>
    <t>250 g</t>
  </si>
  <si>
    <t xml:space="preserve">250 ml </t>
  </si>
  <si>
    <t xml:space="preserve">Roztwór otrzymany drogą elektrolizy, bezpieczny i stabilny roztwór ponadtlenkowy zawierający utleniające substancje HOCL i NaOCL o stężeniach rzędu 50 ppm wykazujący działanie przeciwdrobnoustrojowe o neutralnym ph do płukania ran. Atomizer </t>
  </si>
  <si>
    <t>500 ml</t>
  </si>
  <si>
    <t>1 l</t>
  </si>
  <si>
    <t>2x45cm</t>
  </si>
  <si>
    <t>5x5cm</t>
  </si>
  <si>
    <t>15x15cm</t>
  </si>
  <si>
    <t>4,5x10cm</t>
  </si>
  <si>
    <t>4,5x20cm</t>
  </si>
  <si>
    <t>4,5x30cm</t>
  </si>
  <si>
    <t>10x11cm</t>
  </si>
  <si>
    <t>Jałowy, włóknisty opatrunek wykonany z wysokochłonnych włókien polialkoholu winylowego, który pod wpływem pochłonietego wysieku z rany przekształca sie w żel. Dedykowany do ran powierzchownych i głebokich z wysiekiem</t>
  </si>
  <si>
    <t>12,5x17,5cm</t>
  </si>
  <si>
    <t>17,5x22,5cm</t>
  </si>
  <si>
    <t>12,5x22,5cm</t>
  </si>
  <si>
    <t>Trójaktywny emolient do skóry suchej, Wykazuje właściwości zmiękczające, myjące, może być stosowany jako dodatek do kąpieli. Wolny od substancji zapachowych, barwników,
dodatków i laurylosiarczanu sodu (SLS), innych konserwantów. Zawierający w składzie min. wosk emulgujący, parafinę żółtą, miękką;  parafinę ciekłą.</t>
  </si>
  <si>
    <t xml:space="preserve">Hemoglobina w aerozolu do miejscowego stosowania w
terapii ran przewlekłych. Poprawia utlenowanie tkanek
łożyska rany, przyspieszając procesy gojenia. 
Dedykowany do ran przewlekłych np. żylne,
tętnicze i mieszane owrzodzenia
goleni, owrzodzenia w zespole
stopy cukrzycowej, odleżyny,
powikłane rany operacyjne. </t>
  </si>
  <si>
    <t>12 ml</t>
  </si>
  <si>
    <t xml:space="preserve">500 g </t>
  </si>
  <si>
    <t xml:space="preserve">Elastyczny opatrunek stanowiący warstwę kontaktową, wykonany z połęczenia karboksymetylocelulozy z elementami lipidowymi (lipidowo-koloidowej) </t>
  </si>
  <si>
    <t>Miękki, prztlegający opatrunek z pianką, wykonany z połęczenia karboksymetylocelulozy z elementami lipidowymi (lipidowo-koloidowej), składający się z miękkiej przylegakącej warstwy połączonej z chłonną wkładką z pianki poliuretanowej oraz ochronnego, włókninowego podłoża poliuretanowego</t>
  </si>
  <si>
    <t>Samoprzylepny, miękki opatrunek piankowy wykonany z połęczenia karboksymetylocelulozy z elementami lipidowymi (lipidowo-koloidowej) składający się z miękkiej przyegającej warstwy lipidowo-koloidowej połączonej z chłonną wkładka z pianki poliuretanowej oraz ochronnego, włókninowego podłoża poliuretanowego</t>
  </si>
  <si>
    <t xml:space="preserve">Opatrunek impregnowany siarczanem srebra, wykonany z połęczenia karboksymetylocelulozy z elementami lipidowymi (lipidowo-koloidowej) </t>
  </si>
  <si>
    <t xml:space="preserve">Opatrunek wykonany z połęczenia karboksymetylocelulozy z elementami lipidowymi (lipidowo-koloidowej) zbudowany z włókninowej wkładki wykonanej z włokien charakteryzujących się wysoką chłonnością, kohezyjnością i właściwościami hydro-oczyszczającymi (poliakrylan) </t>
  </si>
  <si>
    <t xml:space="preserve">Opatrunek wykonany z połęczenia karboksymetylocelulozy z elementami lipidowymi (lipidowo-koloidowej) zbudowany z włókninowej wkładki wykonanej z włókien charakteryzujących się wysokoą chłonnością, kohezyjnością i właściwościami hydro-oczyszczającymi (poliakrylan). Matryca lipidowo-koloidowej impregnowana siarczanem srebrem. </t>
  </si>
  <si>
    <t xml:space="preserve">Opatrunek zbudowany z włókninowej wkładki wykonanej z włókien charakteryzujących się wysoką chłonnością, kohezyjnością i właściwościami hydro-oczyszczającymi (poliakrylan) 5x40cm
</t>
  </si>
  <si>
    <t>op</t>
  </si>
  <si>
    <t xml:space="preserve">Wchłaniany jałowy hemostatyk powierzchniowy ze 100% regenerowanej, oksydowanej celulozy  (pochodzenia roślinnego) w formie proszku o działaniu bakteriobójczym udokumentowanym badaniem przedklinicznym in vitro, które dostarczone jako dowód-poprzez niskie pH 2,5-3,5 w kontakcie z krwią  po 24 h-eliminują na poziomie 99% szczepy bakterii: MRSA, MRSE, PRSP, VRE, Pseudomonas aeruginosa. Zawartość grupy karboksylowej 18-21%. Okres wchłaniania 7-14 dni.Objętość gotowego hemostatyku 3g. Opakowanie zawiera 5 sztuk.  </t>
  </si>
  <si>
    <t>Aplikator endoskopowy kompatybilny z  Surgiflo, 34 cm</t>
  </si>
  <si>
    <t xml:space="preserve"> 2,5 cm x 5,1 cm </t>
  </si>
  <si>
    <t>10,2 cm x 5,1 cm</t>
  </si>
  <si>
    <t xml:space="preserve">10,2 cm x 10,2 cm </t>
  </si>
  <si>
    <t xml:space="preserve">Strukturalna, nieutkana, nierozwarstwialna włóknina hemostatyczna ze 100% regenerowanej, oksydowanej celulozy w formie gęsto tkanej (pochodzenia roślinnego) o działaniu bakteriobójczym i mający zastosowanie w profilaktyce zakażenia miejsca operowanego-udokumentowane jako dowód: prospektywnym, randomizowanym badaniem klinicznym in vivo z udziałem ludzi, oraz działanie bakteriobójcze udokumentowane badaniem przedklinicznym in vitro, które dostarczone jako dowód-poprzez niskie pH 2,5-3,5 w kontakcie z krwią  po 24 h-eliminują na poziomie 99,9% szczepy bakterii: MRSA, MRSE, PRSP, VRE, Pseudomonas aeruginosa. Zawartość grupy karboksylowej 18-21%. Okres wchłaniania 7-14 dni. </t>
  </si>
  <si>
    <t>Strukturalna, nieutkana, nierozwarstwialna włóknina hemostatyczna ze 100% regenerowanej, oksydowanej celulozy w formie gęsto tkanej (pochodzenia roślinnego) o działaniu bakteriobójczym i mający zastosowanie w profilaktyce zakażenia miejsca operowanego-udokumentowane jako dowód: prospektywnym, randomizowanym badaniem klinicznym in vivo z udziałem ludzi, oraz działanie bakteriobójcze udokumentowane badaniem przedklinicznym in vitro, które dostarczone jako dowód-poprzez niskie pH 2,5-3,5 w kontakcie z krwią  po 24 h-eliminują na poziomie 99,9% szczepy bakterii: MRSA, MRSE, PRSP, VRE, Pseudomonas aeruginosa. Zawartość grupy karboksylowej 18-21%. Okres wchłaniania 7-14 dni</t>
  </si>
  <si>
    <t>3 g</t>
  </si>
  <si>
    <t>34 CM</t>
  </si>
  <si>
    <t xml:space="preserve"> Objętość matrycy żelatynowej ma 7 ml, zaś łączna objętość produktu końcowego po zmieszaniu z 2ml ludzkiej trombiny wynosi 8 ml. </t>
  </si>
  <si>
    <t>Zestaw zawierający miejscowy, wchłanialny środek hemostatyczny z oczyszczonej żelatyny wieprzowej, w formie płynnej, wstępnie zmieszanej matrycy i roztwór trombiny zawierający 2000 IU sterylnej, liofilizowanej ludzkiej trombiny oraz strzykawkę bez igły z 2 ml sterylnej wody do wstrzyknięć i kaniule z możliwością docięcia lub z pamięcią kształtu. Zestaw przeznaczony do tamowania krwawienia. Czas wchłaniania 4-6 tygodni.</t>
  </si>
  <si>
    <t>Aplikator endoskopowy 2 w 1 kompatybilny z  poz 1,2,3</t>
  </si>
  <si>
    <t>nie dotyczy</t>
  </si>
  <si>
    <t>Klasa wyrobu medycznego</t>
  </si>
  <si>
    <t>Olejek do pielęgnacji skóry będący produktem  kosmetycznym zawierający w swoim składzie olejki pielęgnacyjne i witaminę E. Olejek do pielęgnacji skóry łatwo rozprowadza się i nie pozostawia tłustej skóry. Intensywnie pielęgnuje bardzo suchą i podrażnioną skórę.</t>
  </si>
  <si>
    <t>2,5x5 cm,</t>
  </si>
  <si>
    <t xml:space="preserve"> 5x7,5 cm</t>
  </si>
  <si>
    <t xml:space="preserve"> 5x10 cm</t>
  </si>
  <si>
    <t>Materiał hemostatyczny z utlenowanej, nieregenerowanej celulozy, w 100 % pochodzenia roślinnego, wykonany z naturalnej bawełny. Struktura włókienkowa, nietkana, pH 2,2-4,5 i zawartości grupy karboksylowej 16-24%. Materiał złożony z 84 bardzo cienkich warstw, z możliwością separowania na 6-7 warstw. Właściwości bakteriobójcze materiału hamujące wzrost i namnażanie się organizmów gramm dodatnich i gramm ujemnych, w tym bakteriitlenowych i beztlenowych. Etykiety samoprzylepne -możliwość wklejania do kart pacjenta. Czas hemostazy 3-4 min. Czas wchłaniania 7-14 dni. Rozmiar 2,5x5 cm</t>
  </si>
  <si>
    <t>Bezszwowy przyrząd mocujący centralne cewniki naczyniowe o rozmiarze do 12F. Przyrząd mocujący składa się z delikatnego włókninowego podłoża, pokrytego silikonowym klejem oraz specjalnie uformowanego tworzywa sztucznego do przeprowadzenia i stabilizacji kanałów cewnika naczyniowego. Dołączony do przyrządu przezroczysty  opatrunek bakteriobójczy z hydrożelem, zawierającym wagowo 2% roztwór glukonianu chlorheksydyny (wyrób medyczny klasy III.) Czas utrzymania na wkłuciu do 7 dni. Opakowanie folia-papier. W każdym jednostkowym opakowaniu obrazkowa samoprzylepna instrukcja aplikacji.</t>
  </si>
  <si>
    <t>Sorbalgon jest opatrunkiem (lub tamponadą) składającą się z włókien alginianu wapnia i polisorbatu. W zetknięciu z solami sodowymi występującymi w wydzielinie z rany, włókna alginianu przekształcają się w żel. Zapewnia to uzyskanie wilgotnego środowiska, stwarzającego korzystne warunki dla naturalnego gojenia się rany. Dzięki nietkanej strukturze materiału oraz fizycznym i chemicznym właściwościom włókien alginianowych, opatrunek charakteryzuje się dużą pojemnością wchłaniania wydzieliny z rany, co ma szczególne znaczenie w terapii ran średnio do silnie sączących. Sorbalgon dopasowuje się do kształtu rany, szczelnie ją wypełnia i chroni przed wysuszenie</t>
  </si>
  <si>
    <t>5cmx5cm</t>
  </si>
  <si>
    <t>10cmx10cm</t>
  </si>
  <si>
    <t>10cmx20cm</t>
  </si>
  <si>
    <t>7x8,5 cm</t>
  </si>
  <si>
    <t>Bakteriobójczy opatrunek do mocowania cewników naczyniowych.Opatrunek sterylny, przezroczysty, wykonany z foli poliuretanowej pokrytej przezroczystym klejem akrylowym z glukonianem chlorheksydyny (2% CHG). Opatrunek odporny na działanie środków dezynfekcyjnych zawierających alkohol. Posiada wzmocnioną laminowaną włókninę z nacięciami na brzegach oraz wycięciem w postaci „dziurki od klucza”. Ramka ułatwia aplikację, duży pasek włókninowy, laminowany do mocowania oraz metka do oznaczenia. Wyrób medyczny klasy III. Potwierdzenie bariery folii dla wirusów =&gt;27nm przez niezależne laboratorium na podstawie badań statystycznie znamiennej ilości próbek. . Czas utrzymania na wkłuciu do 7 dni. Opakowanie folia-papier.</t>
  </si>
  <si>
    <t>Sterylny, 5-warstwowy opatrunek specjalistyczny. Paro i gazoprzepuszczalny. Opatrunek posiada:
• zewnętrzną folię  barierową  (z punktowymi znacznikami EPM) - poliuretan
• superabsorbent  - poliakrylan
• warstwę rozprowadzającą wysięk - poliester/ wiskoza
• piankę poliuretanową
• W warstwie kontaktowej, silikon  , rozmieszczony równomiernie na całej powierzchni. 
Opatrunek z nacięciami warstwy chłonnej w kształcie litery Y przekładający się na  wysoką elastyczność  360 stopni. Opatrunek wodoszczelny z obramowaniem.</t>
  </si>
  <si>
    <t xml:space="preserve">10 x 10 </t>
  </si>
  <si>
    <t xml:space="preserve">10 x 20 </t>
  </si>
  <si>
    <t xml:space="preserve">10 x 30 </t>
  </si>
  <si>
    <t>12,5 x 12,5</t>
  </si>
  <si>
    <t xml:space="preserve">15 x 20 </t>
  </si>
  <si>
    <t xml:space="preserve">7,5 x 7,5 </t>
  </si>
  <si>
    <t>15 x 15</t>
  </si>
  <si>
    <t xml:space="preserve">10 x 25 </t>
  </si>
  <si>
    <t xml:space="preserve">15 x 15 </t>
  </si>
  <si>
    <t xml:space="preserve">5 x 12,5 </t>
  </si>
  <si>
    <t>4 x 5</t>
  </si>
  <si>
    <t>Sterylny, 4- warstwowy opatrunek specjalistyczny. Paro i gazoprzepuszczalny.  Opatrunek posiada:
• zewnętrzną folię  barierową  (z punktowymi znacznikami EPM)- poliuretan
• warstwę rozprowadzającą wysięk - poliester/ wiskoza
• piankę poliuretanową
• warstwie kontaktowej silikon , rozmieszczony równomiernie na całej powierzchni.
Opatrunek z nacięciami warstwy chłonnej w kształcie litery Y przekładający się na  wysoką elastyczność  360 stopni. Opatrunek wodoszczelny z obramowaniem.</t>
  </si>
  <si>
    <t>Sterylny, 5-warstwowy opatrunek specjalistyczny. Paro i gazoprzepuszczalny. Opatrunek posiada:
• zewnętrzną folię barierową (z punktowymi znacznikami EPM) - poliuretan
• superabsorbent - poliakrylan
• warstwę rozprowadzającą wysięk - poliester/wiskoza
• piankę poliuretanową
• w warstwie kntaktowej silikon, rozmieszczony równomiernie na całej powierzchni. 
Opatrunek z nacięciami warstwy chłonnej w kształcie litery Y przekładający się na wysoką elastyczność  360 stopni. Opatrunek wodoszczelny z obramowaniem. Kształt owalny.</t>
  </si>
  <si>
    <t>15x15</t>
  </si>
  <si>
    <t>18x18</t>
  </si>
  <si>
    <t>20x20</t>
  </si>
  <si>
    <t>23x23</t>
  </si>
  <si>
    <t>Sterylny, 5- warstwowy opatrunek specjalistyczny. Paro i gazoprzepuszczalny. Opatrunek przeciwbakteryjny z siarczanem srebra oraz węglem aktywowanym. Opatrunek zbudowany z 
• zewnętrznej folii barierowej wykonanej z  poliuretanu
• warstwy rozpraszającej wysięk
• superabsorbentu wykonanego z poliakrylanu
• pianki poliuretanowej
• w warstwie kontaktowej silikon , rozmieszczony równomiernie na całej powierzchni opatrunku.  Opatrunek wodoszczelny z obramowaniem. Dedykowany na okolice kości krzyżowej. Siarczan srebra rozmieszczony równomiernie  1,2 mg/cm2.</t>
  </si>
  <si>
    <t xml:space="preserve">Sterylny, 5- warstwowy opatrunek specjalistyczny. Paro i gazoprzepuszczalny. Opatrunek zbudowany z 
• zewnętrznej folii barierowej wykonanej z  poliuretanu
• superabsorbentu wykonanego z poliakrylanu
• warstwy w technologii deep defence lub równoważnej
• pianki poliuretanowej
• w warstwie kontaktowej silikon, rozmieszczony równomiernie na całej powierzchni opatrunku.  Opatrunek wodoszczelny z obramowaniem. Dedykowany na okolice kostki i pięty. </t>
  </si>
  <si>
    <t>22x23</t>
  </si>
  <si>
    <t xml:space="preserve">Sterylny opatrunek specjalistyczny,  żelujący. Wykonany z alkoholu poliwinylowego (PVA) z siarczanem srebra. Działanie bójcze już po 30 min. do 7 dni.  Do ran powierzchownych i głębokich z wysiękiem od średniego do dużego. Wykazujący wysoką absorbcję i retencję. Transferujący wysięk do opatrunku chłonnego. Wysoce elastyczny po zżelowaniu. Możliwość docinania. Zapobiega tworzeniu się biofilmu w ranie- badanie in vivo. Opatrunek posiada 0,2 mg/cm2 srebra równomiernie rozmieszczonego w strukturach. </t>
  </si>
  <si>
    <t>Sterylny opatrunek specjalistyczny, żelujący.  Wykonany z alkoholu poliwinylowego (PVA).  Przeznaczony do ran powierzchownych i głębokich z wysiękiem od średniego do dużego. Wykazujący wysoką absorbcję i retencję. Transferujący wysięk do opatrunku chłonnego. Wysoce elastyczny po zżelowaniu.  Możliwość docinania.</t>
  </si>
  <si>
    <t>Wyrób medyczny klasy IIB, samobuforujący się roztwór wodny kwasu podchlorawego 50 ppm i podchlorynu sodu 50 ppm. Preparat do płukania ran ostrych, przewlekłych i zakażonych a także oparzeń 1 i 2 stopnia. Można używać do płukania jam ciała takich jak: jama ustna, nos, gardło, pochwa, uszy, gałka oczna, tkanki OUN oraz otrzewnej. Produkt nadaje się do płukania pola operacyjnego. Możliwość zastosowania do terapii podciśnieniowej (NPWT). Produkt otrzymywany drogą elektrolizy. pH zbliżone do fizjologicznego 4,8-7,8. Produkt nie wymagający wypłukania/ neutralizacji z ran czy jam ciała. Możliwe podgrzewanie r-ru do 60C. Szeroki zakres działania bakterio, grzybo-, sporo i wirusobójczego potwierdzony testami (normy: EN 13727, EN 13624, EN 13704, EN 14476), w tym na drobnoustroje oporne na antybiotyki – MRSA – 15 s.   Pełne spektrum – 5 min. Zawiera wodę, kwas podchlorawy, podchloryn sodu. Stabilny przez 60  dni od otwarcia. Do NWPT</t>
  </si>
  <si>
    <t>Sterylny elastyczny, wodooporny, miekki, wysokochłonny
opatrunek na rany pooperacyjne, Warstwa kontaktowa z miekkiego silikonu minimalizuje wystepowanie odparzen i pecherzy oraz zapewnia, atraumatyczną zmiane opatrunku, eliminujac uszkodzenia rany i skóry otaczajacej. Opatrunek zapewnia duzą elastyczność i bardzo dobre przyleganie opatrunku, co sprzyja mobilizacji pacjentów po zabiegu operacyjnym.</t>
  </si>
  <si>
    <t>x</t>
  </si>
  <si>
    <t>lp</t>
  </si>
  <si>
    <t>Lp</t>
  </si>
  <si>
    <t xml:space="preserve">Opatrunek do podciśnieniowej terapii (NPWT) kompatybilny z pompą i kanistrem systemu Avance Solo. Opatrunek w rozmiarze 10x30 cm z obramowaniem (pad chłonny 5x25 cm) z warstwą kontaktową typu Safetac lub równoważną , warstwą separującą i przenoszącą wysięk, warstwą super chłonną SAF oraz folią poliuretanową. Opatrunek z drenem dwuświatłowym o długości 30 cm oraz wlotem powietrza z filtrem (CFM). 6 pasków w klejem akrylowym. Pakowany po 2 sztuki. </t>
  </si>
  <si>
    <t>10x30</t>
  </si>
  <si>
    <t xml:space="preserve">Opatrunek do podciśnieniowej terapii (NPWT) kompatybilny z pompą i kanistrem systemu Avance Solo. Opatrunek w rozmiarze 10x35 cm z obramowaniem (pad chłonny 5x30 cm) z warstwą kontaktową typu Safetac lub równoważną, warstwą separującą i przenoszącą wysięk, warstwą super chłonną SAF oraz folią poliuretanową. Opatrunek z drenem dwuświatłowym o długości 30 cm oraz wlotem powietrza z filtrem (CFM). 6 pasków w klejem akrylowym. Pakowany po 2 sztuki. </t>
  </si>
  <si>
    <t>10x35</t>
  </si>
  <si>
    <t xml:space="preserve">Opatrunek do podciśnieniowej terapii (NPWT) kompatybilny z pompą i kanistrem systemu Avance Solo. Opatrunek w rozmiarze 15x30 cm z obramowaniem (pad chłonny 10x25 cm) z warstwą kontaktową typu Safetac lub równoważną, warstwą separującą i przenoszącą wysięk, warstwą super chłonną SAF oraz folią poliuretanową. Opatrunek z drenem dwuświatłowym o długości 30 cm oraz wlotem powietrza z filtrem (CFM). 6 pasków w klejem akrylowym. Pakowany po 2 sztuki. </t>
  </si>
  <si>
    <t>15x30</t>
  </si>
  <si>
    <t xml:space="preserve">Opatrunek do podciśnieniowej terapii (NPWT) kompatybilny z pompą i kanistrem systemu Avance Solo. Opatrunek w rozmiarze 25x25 cm z obramowaniem (pad chłonny 20x20 cm) z warstwą kontaktową typu Safetac lub równoważną, warstwą separującą i przenoszącą wysięk, warstwą super chłonną SAF oraz folią poliuretanową. Opatrunek z drenem dwuświatłowym o długości 30 cm oraz wlotem powietrza z filtrem (CFM). 6 pasków w klejem akrylowym. Pakowany po 2 sztuki. </t>
  </si>
  <si>
    <t>25x25</t>
  </si>
  <si>
    <t xml:space="preserve">   Jednorazowy zestaw do terapii podciśnieniowej (NPWT) składający się z:
• przenośnej pompy generującej podciśnienie -125mm/Hg
• wymiennego kanistra o pojemności  50 ml wypełnionego alkoholem poliwinylowym (PVA), z drenem o długości 120 cm z wlotem powietrza z filtrem (CFM), na drenie znajduje się blokada przepływu powietrza
•  4 baterie  AA   
• uchwyt do pompy                                                                                                                                                                                                                                                                                Czas pracy szacowany do 14 dni      </t>
  </si>
  <si>
    <t>50ml</t>
  </si>
  <si>
    <t>20x27</t>
  </si>
  <si>
    <t xml:space="preserve">Zestaw opatrunkowy składający się z:  
• opatrunku foliowego o wymiarach 20x27 cm  (folia wykonana z polietylenu, poliuretanu oraz  silikonu typu Safetac lub równoważny)
• gąbki poliuretanowej w kolorze zielonym o wymiarach 8 x 10 x 3 cm
• portem połączonym z   dwuświatłowym drenem o długości 30 cm oraz wlotem powietrza z filtrem (CFM).
Na drenie znajdują się blokady przepływu powietrza. Zestaw sterylny, kompatybilny z systemem z poz 5. Pakowany po 5 zestawów.
</t>
  </si>
  <si>
    <t xml:space="preserve">Jednorazowy kanister, wypełniony alkoholem poliwinylowym (PVA) o pojemności 50 ml z drenem o długości 120 cm z wlotem powietrza z filtrem (CFM). Na drenie znajduje się blokada przepływu powietrza.  Kompatybilny z pompą z poz 5 do podciśnieniowej terapii (NPWT). Pakowany po 4 sztuki. </t>
  </si>
  <si>
    <t xml:space="preserve">jałowy opatrunek bakteriobójczy wykonany z dzianiny wiskozowej o niskiej przywieralności (nie przywierający do rany), nasączony 10% rozpuszczalnym żelem jodoforowym i 1% czystego jodu, przeznaczony do leczenia ran zakażonych i narażonych na infekcję, przepuszczalny dla powietrza,  </t>
  </si>
  <si>
    <t>5x5</t>
  </si>
  <si>
    <t>9,5x9,5</t>
  </si>
  <si>
    <r>
      <t>jałowy opatrunek   z węglem  aktywowanym  i srebrem,  zamknięty   w  nylonowej, półprzepuszczalnej saszetce, do leczenia ran zakażonych, z cuchnącą wydzieliną , skuteczny wobec  MRSA i VRE,  zawartość srebra 25µg/cm</t>
    </r>
    <r>
      <rPr>
        <vertAlign val="superscript"/>
        <sz val="12"/>
        <color theme="1"/>
        <rFont val="Calibri"/>
        <family val="2"/>
        <charset val="238"/>
        <scheme val="minor"/>
      </rPr>
      <t>2,</t>
    </r>
    <r>
      <rPr>
        <sz val="12"/>
        <color theme="1"/>
        <rFont val="Calibri"/>
        <family val="2"/>
        <charset val="238"/>
        <scheme val="minor"/>
      </rPr>
      <t xml:space="preserve"> rozmiary </t>
    </r>
  </si>
  <si>
    <t>10,5 x 10,5</t>
  </si>
  <si>
    <t xml:space="preserve">10,5 x 19 </t>
  </si>
  <si>
    <t xml:space="preserve">jałowy opatrunek wykonany z siatki poliamidowej, włókien poliestru z dodatkiem dichlorowodorku octenidyny i  kwasu hialuronowego. Przeznaczony  do oczyszczania i leczenia ran zakażonych lub narażonych na infekcję .Tworzy wilgotne środowisko w ranie. Pobudza proces granulacji.  </t>
  </si>
  <si>
    <t xml:space="preserve"> 5x5 cm</t>
  </si>
  <si>
    <t>11x11 cm</t>
  </si>
  <si>
    <t>10x20 cm</t>
  </si>
  <si>
    <t xml:space="preserve">jałowy opatrunek hydroalginianowy ze srebrem  zawierający  alginian wapnia , karboksymetylcelulozę   ( CMC ) i jony  srebra, tworzący żel i wilgotne środowisko, przeznaczony do oczyszczania i leczenia ran zakażonych, </t>
  </si>
  <si>
    <t>nietkana mikrowłóknina nasączona hialuronianem sodu, fosfolipidem i aleo vera.Przeznaczony do mechanicznego usuwania tkanek martwiczych z rany oraz zrogowaciałego naskórka otaczającego ranę. Odpowiedni do oczyszczania ostrych i przewlekłych ran podczas każdej zmiany opatrunku</t>
  </si>
  <si>
    <t xml:space="preserve">20x15 cm </t>
  </si>
  <si>
    <t>szr</t>
  </si>
  <si>
    <t xml:space="preserve">jałowy opatrunek  składający się z 90% kolagenu i 10%  alginianu wapnia  , tworzący żel i wilgotne środowisko do wspomagania procesu ziarninowania i naskórkowania,  rozmiary </t>
  </si>
  <si>
    <t>10,2 x 11,1 cm</t>
  </si>
  <si>
    <t>10,2 x 22, 2 cm.</t>
  </si>
  <si>
    <t xml:space="preserve">jałowy opatrunek strukturalny,   zawierający 55% kolagenu i 45% regenerowanej , utlenionej  celulozy,  bioaktywny, modulujący proteazy,  całkowicie wchłanialny, wspomagający ziarninowanie i naskórkowanie, posiadający  właściwości hemostatyczne,  rozmiary </t>
  </si>
  <si>
    <t>28 cm2</t>
  </si>
  <si>
    <t>123 cm2</t>
  </si>
  <si>
    <t>Opatrunek dwuwarstwowy z czego warstwa
pierwsza jest zwiniętą pianką poliuretanową
nasączoną leczniczym cynkiem, który ma wła-
ściwości przeciwzapalne, redukujące świąd
skóry, przyspieszające proces gojenia ran. Dru-
ga warstwa to bandaż kohezyjny wytwarzający
stały ucisk zewnętrzny 20-30 mmHg.</t>
  </si>
  <si>
    <t>7,62 cm x 550 cm</t>
  </si>
  <si>
    <t>Opatrunek dwuwarstwowy z czego warstwa
pierwsza jest zwiniętą pianką poliuretanową
nasączoną kalaminą, która ma działanie kojące
dla skóry, redukuje swędzenie i podrażnienia,
przyspiesza proces gojenia. Druga warstwa
to bandaż kohezyjny wytwarzający stały ucisk
zewnętrzny 20-30 mmHg.</t>
  </si>
  <si>
    <t>Opatrunke składa się z miękkiej włókniny stykającej się z raną, która trans-
portuje wysięk z rany do rdzenia chłonnego.
Ten rdzeń zawiera superabsorbent (SAP), któ-
ry może wchłonąć 30-krotność swojej masy.
Warstwa pośrednia równomiernie rozprowa-
dza wysięk a zewnętrzna hydrofobowa warstwa
zabezpiecza przed wnikaniem zanieczyszczeń
i drobnoustrojów z zewnątrz. Opatrunek posiada
wysoką zdolność wchłaniania i zatrzymywania
wysięku z rany co minimalizuje ryzyko macera-
cji skóry dookoła rany. Dedykowany do ran ze
średnim i dużym wysiękiem zarówno ostrych jak
i przewlekłych.</t>
  </si>
  <si>
    <t>10cm x 10cm</t>
  </si>
  <si>
    <t>10cm x 15cm</t>
  </si>
  <si>
    <t xml:space="preserve">Opatrunek piankowy z silikonem na
pięty , miękki, dopasowujący się, chłonny opa-
trunek z pianki poliuretanowej z silikonową war-
stwą kontaktową i zewnętrzną warstwą pozwa-
lającą na swobodną wymianę gazową. </t>
  </si>
  <si>
    <t>10 cm x 17,5 cm</t>
  </si>
  <si>
    <t>10 x 10 cm</t>
  </si>
  <si>
    <t>15 x 15 cm</t>
  </si>
  <si>
    <t>Opatrunek piankowy z silikonem 
z brzegiem klejącym: miękki, dopasowujący
się, chłonny opatrunek z pianki poliuretano-
wej z silikonową warstwą kontaktową.Warstwa
ta chroni otaczającą skórę i zmniejsza ból przy
zmianie opatrunku. Wysięk zatrzymywany jest
wewnątrz opatrunku a zewnętrzna warstwa po-
zwala na swobodną wymianę gazową. Opatrunek
dedykowany jest do ran ostrych jak i przewle-
kłych takich jak: odleżyny, owrzodzenia podudzi,
zsc, rany pooperacyjne, otarcia, oparzenia skóry
niepełnej grubości, rany okologiczne, miejsca
biorcze do przeszczepu.</t>
  </si>
  <si>
    <t>Opatrunek na rany wy-
konany z poliuretanu zawierającego 0,5% PHMB
(biguanid poliheksametylenowy) i 0,1% B-pante-
nolu. Opatrunek składa się z rdzenia piankowego
o strukturze otwartej. Rdzeń z pianki pochłania
i zatrzymuje wysięk, zmniejszając macerację
skóry dookoła rany.</t>
  </si>
  <si>
    <t xml:space="preserve">10 cm x 10 cm </t>
  </si>
  <si>
    <t>Pakiet 4</t>
  </si>
  <si>
    <t>Pakiet 5</t>
  </si>
  <si>
    <t>Pakiet 6</t>
  </si>
  <si>
    <t>Pakiet 7</t>
  </si>
  <si>
    <t>Pakiet 9</t>
  </si>
  <si>
    <t>Pakiet 10</t>
  </si>
  <si>
    <t>Pakiet 11</t>
  </si>
  <si>
    <t>Pakiet 12</t>
  </si>
  <si>
    <t>5x7 cm</t>
  </si>
  <si>
    <t xml:space="preserve">Materiał hemostatyczny z utlenowanej, nieregenerowanej celulozy, w 100 % pochodzenia roślinnego, wykonany z naturalnej bawełny.Tkanina dziana o regularnej gęstości, postać siatki, niskie pH 2,2 - 4,5. Właściwości bakteriobójcze i bakteriostatyczne materiału, hamujące wzrost i namnażanie się organizmów gramm dodatnich i gramm ujemnych, w tym bakterii tlenowych i beztlenowych. Etykiety samoprzylepne -możliwość wklejania do kart pacjenta. Czas hemostazy 3-4 min. Czas wchłaniania do 14 dni. </t>
  </si>
  <si>
    <t>7x10 cm</t>
  </si>
  <si>
    <t>Pakiet 8</t>
  </si>
  <si>
    <t xml:space="preserve">Płynny klej tkankowy z polimeru: monomerycznego n-butyl-2-cyjanoakrylatu, który szybko polimeryzuje w kontakcie z płynem tkankowym, zabarwiony na niebiesko, tworzący barierę antybakteryjną zabezpieczającą ranę. Przechowywany w temp. pokojowej. Gotowy do użycia bezpośrednio po otwarciu ampułki z możliwością  implantacji wewnętrznej, nie zawierający naturalnych komponentów pochodzenia ludzkiego lub zwierzęcego, z przeznaczeniem do mocowania siatek w procedurach klasycznych oraz laparoskopowych, oraz zamykania powięzi w operacjach przepuklin, dostarczany w ampułce 0,5 ml, zamkniętej sterylnie w aluminiowym opakowaniu, </t>
  </si>
  <si>
    <t>Klej tkankowy z  n-butylo-2-cyjanoakrylanu i środka zmiękczającego, umożliwiający zamykanie nacięć do 25cm. Szybko polomeryzujący w kontakcie z płynem tkankowym, zabarwiony na niebiesko, do zamykania nacięć skórnych o minimalnym napięciu, czystych nacięć chirurgicznych, prostych, dokładnie oczyszczonych rany pourazowych,  tworzący barierę mikrobiologiczną zabezpieczającą  ranę. Przechowywany w temp. poniżej 25 st.C. Gotowy do użycia bezpośrednio po otwarciu ampułki i założeniu końcówki, dostarczany w ampułce 0,5 ml, zamkniętej sterylnie w aluminiowym opakowaniu,</t>
  </si>
  <si>
    <t>0, 5ml</t>
  </si>
  <si>
    <t>Płynny klej tkankowy z polimeru: monomerycznego n-butyl-2-cyjanoakrylatu, który szybko polimeryzuje w kontakcie z płynem tkankowym, przezroczysty, tworzący barierę antybakteryjną zabezpieczającą ranę. Przechowywany w temp. pokojowej. Gotowy do użycia bezpośrednio po otwarciu ampułki z możliwością  implantacji wewnętrznej, nie zawierający naturalnych komponentów pochodzenia ludzkiego lub zwierzęcego, do zamykania niewielkich ran skórnych i ran w nacięciach endoskopowych, dostarczany w ampułce 0,5 ml, zamkniętej sterylnie w aluminiowym opakowaniu,</t>
  </si>
  <si>
    <t>Wchłaniany jałowy hemostatyk powierzchniowy ze 100% regenerowanej, oksydowanej celulozy w formie
gazy (pochodzenia roślinnego) o działaniu bakteriobójczym i mający zastosowanie w profilaktyce
zakażenia pola operowanego - udokumentowane jako dowód: prospektywnym, randomizowanym
badaniem klinicznym in vivo z udziałem ludzi, oraz działanie bakteriobójcze udokumentowane
badaniem przedklinicznymi in vitro, które dostarczone jako dowód -poprzez niskie pH 2,5-3,5 w
kontakcie z krwią po 24 h- eliminują na poziomie 99,9% szczepy bakterii: MRSA, MRSE, PRSP, VRE,
Pseudomonas aeruginosa. Zawartość grupy karboksylowej 18-21%. Okres wchłaniania 7-14 dni</t>
  </si>
  <si>
    <t>5 cm x 7,5 cm</t>
  </si>
  <si>
    <t>10 cm x 20 cm</t>
  </si>
  <si>
    <t xml:space="preserve"> 5 cm x 1,25 cm</t>
  </si>
  <si>
    <t>5 cm x 35 cm</t>
  </si>
  <si>
    <t xml:space="preserve"> klejskórny 2-oktyl cyjanoakrylat , elastyczna, samoprzylepna siatka
elastyczna - długość 22 cm, szerokość 4 cm, pojemność
aplikatora 3,8 m</t>
  </si>
  <si>
    <t>22 cm x 4 cm</t>
  </si>
  <si>
    <t xml:space="preserve">Wartość podstawowa netto w zł </t>
  </si>
  <si>
    <t>Wartość podstawowa  brutto w zł z</t>
  </si>
  <si>
    <t>Prawo opcji</t>
  </si>
  <si>
    <t>Wartość  netto w zł  prawa opcji</t>
  </si>
  <si>
    <t>Wartość brutto w zł  prawa opcji</t>
  </si>
  <si>
    <t>Wartość całkowita zamówienia netto</t>
  </si>
  <si>
    <t>Wartość całkowita zamówienia brutto</t>
  </si>
  <si>
    <r>
      <rPr>
        <b/>
        <u/>
        <sz val="10"/>
        <color theme="1"/>
        <rFont val="Calibri"/>
        <family val="2"/>
        <charset val="238"/>
        <scheme val="minor"/>
      </rPr>
      <t>Uwaga ! Należy należy zapoznać się z poniższymi uwagami przed wypełnieniem Formularza asortymentowo-cenowego</t>
    </r>
    <r>
      <rPr>
        <sz val="10"/>
        <color theme="1"/>
        <rFont val="Calibri"/>
        <family val="2"/>
        <charset val="238"/>
        <scheme val="minor"/>
      </rPr>
      <t xml:space="preserve">
</t>
    </r>
    <r>
      <rPr>
        <b/>
        <sz val="10"/>
        <color theme="1"/>
        <rFont val="Calibri"/>
        <family val="2"/>
        <charset val="238"/>
        <scheme val="minor"/>
      </rPr>
      <t>1. Zamawiający zaleca sprawdzenie poprawności wyliczeń zgodnie z zasadami określonymi w rozdziale XV. pkt. 5 SWZ.
2. Formuły wpisane w Formularzu mają jedynie charakter pomocniczy. Wykonawca jest w pełni odpowiedzialny za prawidłowe wypełnienie Formularza asortymentowo-cenowego.
3. RAZEM - obliczyć wartość netto/brutto pakietu poprzez zsumowanie wartości netto/brutto poszczególnych pozycji w ramach danego pakietu (o ile dotyczy). 
4. Odpowiednio dla każdego pakietu obliczyć wartość całkowitą zamówienia netto i brutto wg tabeli zamieszczonej w każdym pakiecie.
5. Określenie właściwej stawki VAT należy do Wykonawcy. Należy podać stawkę VAT obowiązującą na dzień składania ofert.
6. Niewycenione pakiety, dla czytelności, prosimy usunąć!!!</t>
    </r>
  </si>
  <si>
    <t xml:space="preserve">Pakiet 5 </t>
  </si>
  <si>
    <t xml:space="preserve">Pakiet 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</si>
</sst>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0.00\ &quot;zł&quot;;\-#,##0.00\ &quot;zł&quot;"/>
    <numFmt numFmtId="44" formatCode="_-* #,##0.00\ &quot;zł&quot;_-;\-* #,##0.00\ &quot;zł&quot;_-;_-* &quot;-&quot;??\ &quot;zł&quot;_-;_-@_-"/>
    <numFmt numFmtId="43" formatCode="_-* #,##0.00\ _z_ł_-;\-* #,##0.00\ _z_ł_-;_-* &quot;-&quot;??\ _z_ł_-;_-@_-"/>
    <numFmt numFmtId="164" formatCode="[$-415]General"/>
    <numFmt numFmtId="165" formatCode="[$-415]0%"/>
    <numFmt numFmtId="166" formatCode="#,##0.00\ &quot;zł&quot;"/>
    <numFmt numFmtId="167" formatCode="#,##0.00_ ;\-#,##0.00\ "/>
  </numFmts>
  <fonts count="24" x14ac:knownFonts="1">
    <font>
      <sz val="11"/>
      <color theme="1"/>
      <name val="Calibri"/>
      <family val="2"/>
      <scheme val="minor"/>
    </font>
    <font>
      <sz val="8"/>
      <color theme="1"/>
      <name val="Calibri"/>
      <family val="2"/>
      <charset val="238"/>
      <scheme val="minor"/>
    </font>
    <font>
      <sz val="8"/>
      <color theme="1"/>
      <name val="Calibri"/>
      <family val="2"/>
      <charset val="238"/>
      <scheme val="minor"/>
    </font>
    <font>
      <sz val="8"/>
      <color theme="1"/>
      <name val="Calibri"/>
      <family val="2"/>
      <charset val="238"/>
      <scheme val="minor"/>
    </font>
    <font>
      <sz val="8"/>
      <color theme="1"/>
      <name val="Calibri"/>
      <family val="2"/>
      <charset val="238"/>
      <scheme val="minor"/>
    </font>
    <font>
      <sz val="11"/>
      <color rgb="FF000000"/>
      <name val="Calibri"/>
      <family val="2"/>
      <charset val="238"/>
    </font>
    <font>
      <sz val="8"/>
      <color rgb="FF000000"/>
      <name val="Calibri"/>
      <family val="2"/>
      <charset val="238"/>
      <scheme val="minor"/>
    </font>
    <font>
      <sz val="8"/>
      <color rgb="FF000000"/>
      <name val="Calibri"/>
      <family val="2"/>
      <charset val="238"/>
    </font>
    <font>
      <sz val="9"/>
      <color rgb="FF000000"/>
      <name val="Arial Narrow"/>
      <family val="2"/>
      <charset val="238"/>
    </font>
    <font>
      <sz val="9"/>
      <name val="Arial Narrow"/>
      <family val="2"/>
      <charset val="238"/>
    </font>
    <font>
      <sz val="9"/>
      <color theme="1"/>
      <name val="Arial Narrow"/>
      <family val="2"/>
      <charset val="238"/>
    </font>
    <font>
      <sz val="8"/>
      <name val="Calibri"/>
      <family val="2"/>
      <charset val="238"/>
      <scheme val="minor"/>
    </font>
    <font>
      <sz val="8"/>
      <color indexed="8"/>
      <name val="Arial Narrow"/>
      <family val="2"/>
      <charset val="238"/>
    </font>
    <font>
      <sz val="11"/>
      <color theme="1"/>
      <name val="Calibri"/>
      <family val="2"/>
      <scheme val="minor"/>
    </font>
    <font>
      <sz val="7.5"/>
      <color rgb="FF000000"/>
      <name val="Arial Narrow"/>
      <family val="2"/>
      <charset val="238"/>
    </font>
    <font>
      <sz val="12"/>
      <color theme="1"/>
      <name val="Calibri"/>
      <family val="2"/>
      <charset val="238"/>
      <scheme val="minor"/>
    </font>
    <font>
      <vertAlign val="superscript"/>
      <sz val="12"/>
      <color theme="1"/>
      <name val="Calibri"/>
      <family val="2"/>
      <charset val="238"/>
      <scheme val="minor"/>
    </font>
    <font>
      <sz val="9"/>
      <color theme="1"/>
      <name val="Arial"/>
      <family val="2"/>
      <charset val="238"/>
    </font>
    <font>
      <b/>
      <sz val="11"/>
      <color theme="1"/>
      <name val="Calibri"/>
      <family val="2"/>
      <charset val="238"/>
      <scheme val="minor"/>
    </font>
    <font>
      <b/>
      <sz val="8"/>
      <color theme="1"/>
      <name val="Calibri"/>
      <family val="2"/>
      <charset val="238"/>
      <scheme val="minor"/>
    </font>
    <font>
      <sz val="10"/>
      <color theme="1"/>
      <name val="Calibri"/>
      <family val="2"/>
      <charset val="238"/>
      <scheme val="minor"/>
    </font>
    <font>
      <b/>
      <u/>
      <sz val="10"/>
      <color theme="1"/>
      <name val="Calibri"/>
      <family val="2"/>
      <charset val="238"/>
      <scheme val="minor"/>
    </font>
    <font>
      <b/>
      <sz val="10"/>
      <color theme="1"/>
      <name val="Calibri"/>
      <family val="2"/>
      <charset val="238"/>
      <scheme val="minor"/>
    </font>
    <font>
      <b/>
      <sz val="1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bgColor rgb="FFFFFF00"/>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164" fontId="5" fillId="0" borderId="0" applyBorder="0" applyProtection="0"/>
    <xf numFmtId="164" fontId="7" fillId="0" borderId="0" applyBorder="0" applyProtection="0"/>
    <xf numFmtId="44" fontId="13" fillId="0" borderId="0" applyFont="0" applyFill="0" applyBorder="0" applyAlignment="0" applyProtection="0"/>
    <xf numFmtId="0" fontId="13" fillId="0" borderId="0"/>
  </cellStyleXfs>
  <cellXfs count="123">
    <xf numFmtId="0" fontId="0" fillId="0" borderId="0" xfId="0"/>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164" fontId="6" fillId="2" borderId="1" xfId="1" applyFont="1" applyFill="1" applyBorder="1" applyAlignment="1" applyProtection="1">
      <alignment horizontal="center" vertical="center" wrapText="1"/>
    </xf>
    <xf numFmtId="0" fontId="4" fillId="2" borderId="3" xfId="0" applyFont="1" applyFill="1" applyBorder="1" applyAlignment="1">
      <alignment horizontal="center" vertical="center"/>
    </xf>
    <xf numFmtId="43" fontId="6" fillId="3" borderId="4" xfId="0" applyNumberFormat="1" applyFont="1" applyFill="1" applyBorder="1" applyAlignment="1">
      <alignment vertical="center"/>
    </xf>
    <xf numFmtId="165" fontId="6" fillId="3" borderId="4" xfId="0" applyNumberFormat="1" applyFont="1" applyFill="1" applyBorder="1" applyAlignment="1">
      <alignment horizontal="center" vertical="center"/>
    </xf>
    <xf numFmtId="0" fontId="9" fillId="0" borderId="1" xfId="0" applyFont="1" applyBorder="1" applyAlignment="1">
      <alignment horizontal="center" vertical="center"/>
    </xf>
    <xf numFmtId="44" fontId="10" fillId="0" borderId="1" xfId="0" applyNumberFormat="1" applyFont="1" applyBorder="1" applyAlignment="1">
      <alignment vertical="center" wrapText="1"/>
    </xf>
    <xf numFmtId="43" fontId="6" fillId="3" borderId="1" xfId="0" applyNumberFormat="1" applyFont="1" applyFill="1" applyBorder="1" applyAlignment="1">
      <alignment vertical="center"/>
    </xf>
    <xf numFmtId="43" fontId="0" fillId="0" borderId="0" xfId="0" applyNumberFormat="1"/>
    <xf numFmtId="164" fontId="8" fillId="0" borderId="1" xfId="2" applyNumberFormat="1" applyFont="1" applyFill="1" applyBorder="1" applyAlignment="1">
      <alignment horizontal="left" vertical="center" wrapText="1"/>
    </xf>
    <xf numFmtId="165" fontId="6" fillId="3" borderId="1" xfId="0" applyNumberFormat="1" applyFont="1" applyFill="1" applyBorder="1" applyAlignment="1">
      <alignment horizontal="center" vertical="center"/>
    </xf>
    <xf numFmtId="0" fontId="0" fillId="0" borderId="1" xfId="0" applyBorder="1"/>
    <xf numFmtId="0" fontId="3" fillId="2" borderId="1" xfId="0" applyFont="1" applyFill="1" applyBorder="1" applyAlignment="1">
      <alignment horizontal="center" vertical="center"/>
    </xf>
    <xf numFmtId="0" fontId="0" fillId="0" borderId="1" xfId="0" applyFill="1" applyBorder="1"/>
    <xf numFmtId="49" fontId="12" fillId="0" borderId="1" xfId="0" applyNumberFormat="1" applyFont="1" applyFill="1" applyBorder="1" applyAlignment="1">
      <alignment horizontal="justify" vertical="center"/>
    </xf>
    <xf numFmtId="164" fontId="6" fillId="2" borderId="5" xfId="1" applyFont="1" applyFill="1" applyBorder="1" applyAlignment="1" applyProtection="1">
      <alignment horizontal="center" vertical="center" wrapText="1"/>
    </xf>
    <xf numFmtId="0" fontId="0" fillId="0" borderId="1" xfId="0" applyBorder="1" applyAlignment="1">
      <alignment wrapText="1"/>
    </xf>
    <xf numFmtId="49" fontId="12" fillId="0" borderId="1" xfId="0" applyNumberFormat="1" applyFont="1" applyFill="1" applyBorder="1" applyAlignment="1">
      <alignment horizontal="justify" vertical="center" wrapText="1"/>
    </xf>
    <xf numFmtId="0" fontId="0" fillId="0" borderId="1" xfId="0" applyBorder="1" applyAlignment="1">
      <alignment horizontal="center" wrapText="1"/>
    </xf>
    <xf numFmtId="0" fontId="0" fillId="0" borderId="1" xfId="0" applyBorder="1" applyAlignment="1">
      <alignment horizontal="center"/>
    </xf>
    <xf numFmtId="0" fontId="4"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2" fontId="4" fillId="2" borderId="2" xfId="0" applyNumberFormat="1" applyFont="1" applyFill="1" applyBorder="1" applyAlignment="1">
      <alignment horizontal="center" vertical="center" wrapText="1"/>
    </xf>
    <xf numFmtId="164" fontId="6" fillId="2" borderId="2" xfId="1" applyFont="1" applyFill="1" applyBorder="1" applyAlignment="1" applyProtection="1">
      <alignment horizontal="center" vertical="center" wrapTex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4" borderId="1" xfId="0" applyFont="1" applyFill="1" applyBorder="1" applyAlignment="1">
      <alignment vertical="center" wrapText="1"/>
    </xf>
    <xf numFmtId="0" fontId="11" fillId="4" borderId="1" xfId="0" applyFont="1" applyFill="1" applyBorder="1" applyAlignment="1">
      <alignment vertical="center" wrapText="1"/>
    </xf>
    <xf numFmtId="0" fontId="11" fillId="4"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44" fontId="0" fillId="0" borderId="0" xfId="3" applyFont="1"/>
    <xf numFmtId="44" fontId="4" fillId="2" borderId="1" xfId="3" applyFont="1" applyFill="1" applyBorder="1" applyAlignment="1">
      <alignment horizontal="center" vertical="center" wrapText="1"/>
    </xf>
    <xf numFmtId="44" fontId="6" fillId="3" borderId="4" xfId="3" applyFont="1" applyFill="1" applyBorder="1" applyAlignment="1">
      <alignment vertical="center"/>
    </xf>
    <xf numFmtId="44" fontId="6" fillId="3" borderId="1" xfId="3" applyFont="1" applyFill="1" applyBorder="1" applyAlignment="1">
      <alignment vertical="center"/>
    </xf>
    <xf numFmtId="44" fontId="4" fillId="2" borderId="2" xfId="3" applyFont="1" applyFill="1" applyBorder="1" applyAlignment="1">
      <alignment horizontal="center" vertical="center" wrapText="1"/>
    </xf>
    <xf numFmtId="44" fontId="0" fillId="0" borderId="1" xfId="3" applyFont="1" applyBorder="1"/>
    <xf numFmtId="9" fontId="0" fillId="0" borderId="1" xfId="0" applyNumberFormat="1" applyBorder="1"/>
    <xf numFmtId="0" fontId="0" fillId="0" borderId="4" xfId="0" applyBorder="1"/>
    <xf numFmtId="0" fontId="0" fillId="0" borderId="0" xfId="0" applyBorder="1"/>
    <xf numFmtId="0" fontId="0" fillId="0" borderId="0" xfId="0" applyBorder="1" applyAlignment="1">
      <alignment wrapText="1"/>
    </xf>
    <xf numFmtId="49" fontId="12" fillId="0" borderId="0" xfId="0" applyNumberFormat="1" applyFont="1" applyFill="1" applyBorder="1" applyAlignment="1">
      <alignment horizontal="justify" vertical="center"/>
    </xf>
    <xf numFmtId="44" fontId="0" fillId="0" borderId="0" xfId="3" applyFont="1" applyBorder="1"/>
    <xf numFmtId="0" fontId="14" fillId="0" borderId="1" xfId="0" applyFont="1" applyBorder="1" applyAlignment="1">
      <alignment wrapText="1"/>
    </xf>
    <xf numFmtId="49" fontId="0" fillId="0" borderId="1" xfId="0" applyNumberFormat="1" applyFont="1" applyBorder="1" applyAlignment="1">
      <alignment horizontal="center" vertical="center"/>
    </xf>
    <xf numFmtId="0" fontId="0" fillId="0" borderId="4" xfId="0" applyBorder="1" applyAlignment="1">
      <alignment horizontal="center"/>
    </xf>
    <xf numFmtId="0" fontId="0" fillId="0" borderId="4" xfId="0" applyBorder="1" applyAlignment="1">
      <alignment horizontal="center" wrapText="1"/>
    </xf>
    <xf numFmtId="0" fontId="0" fillId="0" borderId="0" xfId="0" applyBorder="1" applyAlignment="1">
      <alignment horizontal="center"/>
    </xf>
    <xf numFmtId="0" fontId="0" fillId="0" borderId="0" xfId="0" applyBorder="1" applyAlignment="1">
      <alignment horizontal="center" wrapText="1"/>
    </xf>
    <xf numFmtId="0" fontId="0" fillId="2" borderId="1" xfId="0" applyFill="1" applyBorder="1"/>
    <xf numFmtId="49" fontId="12" fillId="2" borderId="1" xfId="0" applyNumberFormat="1" applyFont="1" applyFill="1" applyBorder="1" applyAlignment="1">
      <alignment horizontal="justify" vertical="center"/>
    </xf>
    <xf numFmtId="0" fontId="0" fillId="2" borderId="1" xfId="0" applyFill="1" applyBorder="1" applyAlignment="1">
      <alignment horizontal="center" wrapText="1"/>
    </xf>
    <xf numFmtId="43" fontId="0" fillId="0" borderId="0" xfId="0" applyNumberFormat="1" applyBorder="1"/>
    <xf numFmtId="0" fontId="14" fillId="0" borderId="1" xfId="0" applyFont="1" applyFill="1" applyBorder="1" applyAlignment="1">
      <alignment wrapText="1"/>
    </xf>
    <xf numFmtId="0" fontId="0" fillId="0" borderId="1" xfId="0" applyBorder="1" applyAlignment="1">
      <alignment horizontal="center" wrapText="1"/>
    </xf>
    <xf numFmtId="0" fontId="0" fillId="0" borderId="2" xfId="0" applyBorder="1" applyAlignment="1">
      <alignment horizontal="center"/>
    </xf>
    <xf numFmtId="0" fontId="0" fillId="0" borderId="4" xfId="0" applyBorder="1" applyAlignment="1">
      <alignment horizontal="center"/>
    </xf>
    <xf numFmtId="0" fontId="0" fillId="0" borderId="2" xfId="0" applyBorder="1"/>
    <xf numFmtId="0" fontId="0" fillId="2" borderId="1" xfId="0" applyFill="1" applyBorder="1" applyAlignment="1">
      <alignment horizontal="center" wrapText="1"/>
    </xf>
    <xf numFmtId="0" fontId="18" fillId="0" borderId="1" xfId="0" applyFont="1" applyBorder="1" applyAlignment="1">
      <alignment wrapText="1"/>
    </xf>
    <xf numFmtId="0" fontId="18" fillId="0" borderId="1" xfId="0" applyFont="1" applyBorder="1"/>
    <xf numFmtId="43" fontId="0" fillId="0" borderId="1" xfId="0" applyNumberFormat="1" applyBorder="1"/>
    <xf numFmtId="166" fontId="0" fillId="0" borderId="1" xfId="0" applyNumberFormat="1" applyBorder="1"/>
    <xf numFmtId="39" fontId="0" fillId="0" borderId="1" xfId="0" applyNumberFormat="1" applyBorder="1"/>
    <xf numFmtId="7" fontId="0" fillId="0" borderId="1" xfId="0" applyNumberFormat="1" applyBorder="1"/>
    <xf numFmtId="0" fontId="18" fillId="0" borderId="0" xfId="0" applyFont="1" applyAlignment="1">
      <alignment horizontal="right"/>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19" fillId="0" borderId="11" xfId="0" applyFont="1" applyBorder="1" applyAlignment="1">
      <alignment horizontal="center" wrapText="1"/>
    </xf>
    <xf numFmtId="0" fontId="19" fillId="0" borderId="10" xfId="0" applyFont="1" applyBorder="1" applyAlignment="1">
      <alignment horizontal="center" wrapText="1"/>
    </xf>
    <xf numFmtId="9" fontId="18" fillId="0" borderId="1" xfId="0" applyNumberFormat="1" applyFont="1" applyBorder="1"/>
    <xf numFmtId="166" fontId="18" fillId="0" borderId="1" xfId="0" applyNumberFormat="1" applyFont="1" applyBorder="1"/>
    <xf numFmtId="39" fontId="18" fillId="0" borderId="1" xfId="0" applyNumberFormat="1" applyFont="1" applyBorder="1"/>
    <xf numFmtId="166" fontId="18" fillId="0" borderId="1" xfId="3" applyNumberFormat="1" applyFont="1" applyBorder="1"/>
    <xf numFmtId="167" fontId="18" fillId="0" borderId="1" xfId="0" applyNumberFormat="1" applyFont="1" applyBorder="1"/>
    <xf numFmtId="4" fontId="0" fillId="0" borderId="0" xfId="0" applyNumberFormat="1"/>
    <xf numFmtId="0" fontId="18" fillId="0" borderId="0" xfId="0" applyFont="1"/>
    <xf numFmtId="0" fontId="18" fillId="0" borderId="0" xfId="0" applyFont="1" applyBorder="1" applyAlignment="1">
      <alignment horizontal="center" wrapText="1"/>
    </xf>
    <xf numFmtId="0" fontId="18" fillId="0" borderId="0" xfId="0" applyFont="1" applyBorder="1" applyAlignment="1">
      <alignment wrapText="1"/>
    </xf>
    <xf numFmtId="165" fontId="6" fillId="3" borderId="12" xfId="0" applyNumberFormat="1" applyFont="1" applyFill="1" applyBorder="1" applyAlignment="1">
      <alignment horizontal="center" vertical="center"/>
    </xf>
    <xf numFmtId="0" fontId="1" fillId="2" borderId="1" xfId="0" applyFont="1" applyFill="1" applyBorder="1" applyAlignment="1">
      <alignment vertical="center" wrapText="1"/>
    </xf>
    <xf numFmtId="0" fontId="17" fillId="2" borderId="1" xfId="0" applyFont="1" applyFill="1" applyBorder="1"/>
    <xf numFmtId="0" fontId="23" fillId="0" borderId="0" xfId="0" applyFont="1" applyAlignment="1">
      <alignment horizontal="right"/>
    </xf>
    <xf numFmtId="43" fontId="0" fillId="0" borderId="0" xfId="0" applyNumberFormat="1" applyFill="1"/>
    <xf numFmtId="0" fontId="18" fillId="0" borderId="1" xfId="0" applyFont="1" applyFill="1" applyBorder="1" applyAlignment="1">
      <alignment wrapText="1"/>
    </xf>
    <xf numFmtId="44" fontId="18" fillId="0" borderId="1" xfId="3" applyFont="1" applyFill="1" applyBorder="1" applyAlignment="1">
      <alignment wrapText="1"/>
    </xf>
    <xf numFmtId="0" fontId="4" fillId="2" borderId="13" xfId="0" applyFont="1" applyFill="1" applyBorder="1" applyAlignment="1">
      <alignment horizontal="center" vertical="center" wrapText="1"/>
    </xf>
    <xf numFmtId="0" fontId="11" fillId="2" borderId="14" xfId="0" applyFont="1" applyFill="1" applyBorder="1" applyAlignment="1">
      <alignment horizontal="center" vertical="center"/>
    </xf>
    <xf numFmtId="44" fontId="10" fillId="0" borderId="9" xfId="0" applyNumberFormat="1" applyFont="1" applyBorder="1" applyAlignment="1">
      <alignment vertical="center" wrapText="1"/>
    </xf>
    <xf numFmtId="44" fontId="10" fillId="0" borderId="5" xfId="0" applyNumberFormat="1" applyFont="1" applyBorder="1" applyAlignment="1">
      <alignment vertical="center" wrapText="1"/>
    </xf>
    <xf numFmtId="0" fontId="0" fillId="0" borderId="0" xfId="0" applyFill="1"/>
    <xf numFmtId="166" fontId="18" fillId="0" borderId="1" xfId="0" applyNumberFormat="1" applyFont="1" applyFill="1" applyBorder="1"/>
    <xf numFmtId="166" fontId="0" fillId="0" borderId="1" xfId="3" applyNumberFormat="1" applyFont="1" applyBorder="1" applyAlignment="1">
      <alignment wrapText="1"/>
    </xf>
    <xf numFmtId="0" fontId="20" fillId="0" borderId="0" xfId="4" applyFont="1" applyAlignment="1">
      <alignment horizontal="left" vertical="top" wrapText="1"/>
    </xf>
    <xf numFmtId="0" fontId="0" fillId="0" borderId="2" xfId="0" applyBorder="1" applyAlignment="1">
      <alignment horizontal="center" wrapText="1"/>
    </xf>
    <xf numFmtId="0" fontId="0" fillId="0" borderId="4" xfId="0"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Alignment="1">
      <alignment horizontal="center" wrapText="1"/>
    </xf>
    <xf numFmtId="0" fontId="0" fillId="0" borderId="6" xfId="0" applyBorder="1" applyAlignment="1">
      <alignment horizontal="center" wrapText="1"/>
    </xf>
    <xf numFmtId="0" fontId="0" fillId="0" borderId="2" xfId="0"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14" fillId="0" borderId="2" xfId="0" applyFont="1" applyBorder="1" applyAlignment="1">
      <alignment horizontal="center" wrapText="1"/>
    </xf>
    <xf numFmtId="0" fontId="14" fillId="0" borderId="6" xfId="0" applyFont="1" applyBorder="1" applyAlignment="1">
      <alignment horizontal="center" wrapText="1"/>
    </xf>
    <xf numFmtId="0" fontId="14" fillId="0" borderId="4" xfId="0" applyFont="1" applyBorder="1" applyAlignment="1">
      <alignment horizontal="center" wrapText="1"/>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2" borderId="2" xfId="0" applyFill="1" applyBorder="1" applyAlignment="1">
      <alignment horizontal="center"/>
    </xf>
    <xf numFmtId="0" fontId="0" fillId="2" borderId="6" xfId="0" applyFill="1" applyBorder="1" applyAlignment="1">
      <alignment horizontal="center"/>
    </xf>
    <xf numFmtId="0" fontId="0" fillId="2" borderId="4" xfId="0" applyFill="1" applyBorder="1" applyAlignment="1">
      <alignment horizontal="center"/>
    </xf>
    <xf numFmtId="0" fontId="0" fillId="2" borderId="2" xfId="0" applyFill="1" applyBorder="1" applyAlignment="1">
      <alignment horizontal="center" wrapText="1"/>
    </xf>
    <xf numFmtId="0" fontId="0" fillId="2" borderId="6" xfId="0" applyFill="1" applyBorder="1" applyAlignment="1">
      <alignment horizontal="center" wrapText="1"/>
    </xf>
    <xf numFmtId="0" fontId="0" fillId="2" borderId="4" xfId="0" applyFill="1" applyBorder="1" applyAlignment="1">
      <alignment horizontal="center" wrapText="1"/>
    </xf>
    <xf numFmtId="0" fontId="15" fillId="0" borderId="2" xfId="0" applyFont="1" applyBorder="1" applyAlignment="1">
      <alignment horizontal="center" wrapText="1"/>
    </xf>
    <xf numFmtId="0" fontId="15" fillId="0" borderId="4" xfId="0" applyFont="1" applyBorder="1" applyAlignment="1">
      <alignment horizontal="center" wrapText="1"/>
    </xf>
    <xf numFmtId="0" fontId="15" fillId="0" borderId="1" xfId="0" applyFont="1" applyBorder="1" applyAlignment="1">
      <alignment horizontal="center" wrapText="1"/>
    </xf>
  </cellXfs>
  <cellStyles count="5">
    <cellStyle name="Excel Built-in Normal" xfId="2"/>
    <cellStyle name="Normalny" xfId="0" builtinId="0"/>
    <cellStyle name="Normalny 2" xfId="4"/>
    <cellStyle name="Normalny 8" xfId="1"/>
    <cellStyle name="Walutowy" xfId="3" builtinId="4"/>
  </cellStyles>
  <dxfs count="4">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230"/>
  <sheetViews>
    <sheetView tabSelected="1" topLeftCell="A224" zoomScaleNormal="100" workbookViewId="0">
      <selection activeCell="D83" sqref="D83"/>
    </sheetView>
  </sheetViews>
  <sheetFormatPr defaultRowHeight="15" x14ac:dyDescent="0.25"/>
  <cols>
    <col min="1" max="1" width="5.5703125" customWidth="1"/>
    <col min="2" max="2" width="68.140625" customWidth="1"/>
    <col min="3" max="3" width="15.140625" customWidth="1"/>
    <col min="4" max="4" width="19.28515625" customWidth="1"/>
    <col min="5" max="5" width="12.28515625" customWidth="1"/>
    <col min="6" max="6" width="28.28515625" customWidth="1"/>
    <col min="7" max="7" width="34.5703125" customWidth="1"/>
    <col min="8" max="8" width="16.7109375" style="36" customWidth="1"/>
    <col min="9" max="9" width="15.42578125" customWidth="1"/>
    <col min="10" max="10" width="13" customWidth="1"/>
    <col min="11" max="11" width="16.85546875" customWidth="1"/>
    <col min="12" max="12" width="14.85546875" customWidth="1"/>
    <col min="13" max="13" width="16.140625" customWidth="1"/>
    <col min="14" max="14" width="10.5703125" customWidth="1"/>
    <col min="17" max="17" width="19" customWidth="1"/>
    <col min="18" max="18" width="17" customWidth="1"/>
    <col min="20" max="26" width="9.140625" customWidth="1"/>
  </cols>
  <sheetData>
    <row r="1" spans="1:18" ht="15" customHeight="1" x14ac:dyDescent="0.25">
      <c r="A1" s="98" t="s">
        <v>233</v>
      </c>
      <c r="B1" s="98"/>
      <c r="C1" s="98"/>
      <c r="D1" s="98"/>
      <c r="E1" s="98"/>
      <c r="F1" s="98"/>
      <c r="G1" s="98"/>
      <c r="H1" s="98"/>
      <c r="I1" s="98"/>
      <c r="J1" s="98"/>
      <c r="K1" s="98"/>
    </row>
    <row r="2" spans="1:18" x14ac:dyDescent="0.25">
      <c r="A2" s="98"/>
      <c r="B2" s="98"/>
      <c r="C2" s="98"/>
      <c r="D2" s="98"/>
      <c r="E2" s="98"/>
      <c r="F2" s="98"/>
      <c r="G2" s="98"/>
      <c r="H2" s="98"/>
      <c r="I2" s="98"/>
      <c r="J2" s="98"/>
      <c r="K2" s="98"/>
    </row>
    <row r="3" spans="1:18" x14ac:dyDescent="0.25">
      <c r="A3" s="98"/>
      <c r="B3" s="98"/>
      <c r="C3" s="98"/>
      <c r="D3" s="98"/>
      <c r="E3" s="98"/>
      <c r="F3" s="98"/>
      <c r="G3" s="98"/>
      <c r="H3" s="98"/>
      <c r="I3" s="98"/>
      <c r="J3" s="98"/>
      <c r="K3" s="98"/>
    </row>
    <row r="4" spans="1:18" ht="15" customHeight="1" x14ac:dyDescent="0.25">
      <c r="A4" s="98"/>
      <c r="B4" s="98"/>
      <c r="C4" s="98"/>
      <c r="D4" s="98"/>
      <c r="E4" s="98"/>
      <c r="F4" s="98"/>
      <c r="G4" s="98"/>
      <c r="H4" s="98"/>
      <c r="I4" s="98"/>
      <c r="J4" s="98"/>
      <c r="K4" s="98"/>
    </row>
    <row r="5" spans="1:18" ht="35.25" customHeight="1" x14ac:dyDescent="0.25">
      <c r="A5" s="98"/>
      <c r="B5" s="98"/>
      <c r="C5" s="98"/>
      <c r="D5" s="98"/>
      <c r="E5" s="98"/>
      <c r="F5" s="98"/>
      <c r="G5" s="98"/>
      <c r="H5" s="98"/>
      <c r="I5" s="98"/>
      <c r="J5" s="98"/>
      <c r="K5" s="98"/>
    </row>
    <row r="8" spans="1:18" x14ac:dyDescent="0.25">
      <c r="B8" s="81" t="s">
        <v>14</v>
      </c>
    </row>
    <row r="9" spans="1:18" ht="56.25" x14ac:dyDescent="0.25">
      <c r="A9" s="1" t="s">
        <v>0</v>
      </c>
      <c r="B9" s="1" t="s">
        <v>1</v>
      </c>
      <c r="C9" s="16" t="s">
        <v>25</v>
      </c>
      <c r="D9" s="1" t="s">
        <v>2</v>
      </c>
      <c r="E9" s="2" t="s">
        <v>3</v>
      </c>
      <c r="F9" s="27" t="s">
        <v>4</v>
      </c>
      <c r="G9" s="4" t="s">
        <v>5</v>
      </c>
      <c r="H9" s="37" t="s">
        <v>6</v>
      </c>
      <c r="I9" s="5" t="s">
        <v>7</v>
      </c>
      <c r="J9" s="5" t="s">
        <v>8</v>
      </c>
      <c r="K9" s="5" t="s">
        <v>9</v>
      </c>
      <c r="L9" s="5" t="s">
        <v>10</v>
      </c>
      <c r="M9" s="5" t="s">
        <v>18</v>
      </c>
      <c r="N9" s="5" t="s">
        <v>16</v>
      </c>
      <c r="O9" s="5" t="s">
        <v>19</v>
      </c>
      <c r="P9" s="5" t="s">
        <v>116</v>
      </c>
    </row>
    <row r="10" spans="1:18" ht="40.5" x14ac:dyDescent="0.25">
      <c r="A10" s="6">
        <v>1</v>
      </c>
      <c r="B10" s="13" t="s">
        <v>11</v>
      </c>
      <c r="C10" s="13" t="s">
        <v>26</v>
      </c>
      <c r="D10" s="30" t="s">
        <v>102</v>
      </c>
      <c r="E10" s="91">
        <v>400</v>
      </c>
      <c r="F10" s="20"/>
      <c r="G10" s="93"/>
      <c r="H10" s="38"/>
      <c r="I10" s="7">
        <f>ROUND(H10+(H10*J10),2)</f>
        <v>0</v>
      </c>
      <c r="J10" s="8"/>
      <c r="K10" s="7">
        <f>E10*H10</f>
        <v>0</v>
      </c>
      <c r="L10" s="11">
        <f>ROUND(K10+(K10*J10),2)</f>
        <v>0</v>
      </c>
      <c r="M10" s="15"/>
      <c r="N10" s="15"/>
      <c r="O10" s="15"/>
      <c r="P10" s="15"/>
    </row>
    <row r="11" spans="1:18" ht="40.5" x14ac:dyDescent="0.25">
      <c r="A11" s="1">
        <v>2</v>
      </c>
      <c r="B11" s="13" t="s">
        <v>13</v>
      </c>
      <c r="C11" s="13" t="s">
        <v>27</v>
      </c>
      <c r="D11" s="30" t="s">
        <v>102</v>
      </c>
      <c r="E11" s="92">
        <v>400</v>
      </c>
      <c r="F11" s="20"/>
      <c r="G11" s="94"/>
      <c r="H11" s="39"/>
      <c r="I11" s="7">
        <f>ROUND(H11+(H11*J11),2)</f>
        <v>0</v>
      </c>
      <c r="J11" s="8"/>
      <c r="K11" s="7">
        <f>E11*H11</f>
        <v>0</v>
      </c>
      <c r="L11" s="11">
        <f>ROUND(K11+(K11*J11),2)</f>
        <v>0</v>
      </c>
      <c r="M11" s="15"/>
      <c r="N11" s="15"/>
      <c r="O11" s="15"/>
      <c r="P11" s="15"/>
    </row>
    <row r="12" spans="1:18" ht="19.5" customHeight="1" x14ac:dyDescent="0.25">
      <c r="K12" s="12">
        <f>SUM(K10:K11)</f>
        <v>0</v>
      </c>
      <c r="L12" s="12">
        <f>SUM(L10:L11)</f>
        <v>0</v>
      </c>
      <c r="Q12" s="12"/>
      <c r="R12" s="12"/>
    </row>
    <row r="13" spans="1:18" ht="68.25" customHeight="1" x14ac:dyDescent="0.25">
      <c r="B13" s="70" t="s">
        <v>14</v>
      </c>
      <c r="C13" s="64" t="s">
        <v>226</v>
      </c>
      <c r="D13" s="64" t="s">
        <v>227</v>
      </c>
      <c r="E13" s="65" t="s">
        <v>228</v>
      </c>
      <c r="F13" s="64" t="s">
        <v>229</v>
      </c>
      <c r="G13" s="65" t="s">
        <v>230</v>
      </c>
      <c r="H13" s="64" t="s">
        <v>231</v>
      </c>
      <c r="I13" s="64" t="s">
        <v>232</v>
      </c>
      <c r="J13" s="44"/>
    </row>
    <row r="14" spans="1:18" x14ac:dyDescent="0.25">
      <c r="C14" s="69">
        <f>K12</f>
        <v>0</v>
      </c>
      <c r="D14" s="69">
        <f>L12</f>
        <v>0</v>
      </c>
      <c r="E14" s="42">
        <v>0.2</v>
      </c>
      <c r="F14" s="68">
        <f>C14*E14</f>
        <v>0</v>
      </c>
      <c r="G14" s="66">
        <f>D14*E14</f>
        <v>0</v>
      </c>
      <c r="H14" s="67">
        <f>C14+F14</f>
        <v>0</v>
      </c>
      <c r="I14" s="67">
        <f>D14+G14</f>
        <v>0</v>
      </c>
      <c r="J14" s="44"/>
    </row>
    <row r="15" spans="1:18" x14ac:dyDescent="0.25">
      <c r="B15" s="81" t="s">
        <v>15</v>
      </c>
    </row>
    <row r="16" spans="1:18" ht="56.25" x14ac:dyDescent="0.25">
      <c r="A16" s="1" t="s">
        <v>0</v>
      </c>
      <c r="B16" s="1" t="s">
        <v>1</v>
      </c>
      <c r="C16" s="16" t="s">
        <v>25</v>
      </c>
      <c r="D16" s="1" t="s">
        <v>2</v>
      </c>
      <c r="E16" s="2" t="s">
        <v>3</v>
      </c>
      <c r="F16" s="3" t="s">
        <v>4</v>
      </c>
      <c r="G16" s="4" t="s">
        <v>5</v>
      </c>
      <c r="H16" s="37" t="s">
        <v>6</v>
      </c>
      <c r="I16" s="5" t="s">
        <v>7</v>
      </c>
      <c r="J16" s="5" t="s">
        <v>8</v>
      </c>
      <c r="K16" s="5" t="s">
        <v>9</v>
      </c>
      <c r="L16" s="5" t="s">
        <v>10</v>
      </c>
      <c r="M16" s="5" t="s">
        <v>18</v>
      </c>
      <c r="N16" s="5" t="s">
        <v>16</v>
      </c>
      <c r="O16" s="5" t="s">
        <v>19</v>
      </c>
      <c r="P16" s="5" t="s">
        <v>116</v>
      </c>
    </row>
    <row r="17" spans="1:18" ht="40.5" x14ac:dyDescent="0.25">
      <c r="A17" s="1">
        <v>1</v>
      </c>
      <c r="B17" s="13" t="s">
        <v>117</v>
      </c>
      <c r="C17" s="13" t="s">
        <v>78</v>
      </c>
      <c r="D17" s="31" t="s">
        <v>102</v>
      </c>
      <c r="E17" s="2">
        <v>400</v>
      </c>
      <c r="F17" s="9"/>
      <c r="G17" s="10"/>
      <c r="H17" s="39"/>
      <c r="I17" s="7">
        <f>ROUND(H17+(H17*J17),2)</f>
        <v>0</v>
      </c>
      <c r="J17" s="14"/>
      <c r="K17" s="11">
        <f>H17*E17</f>
        <v>0</v>
      </c>
      <c r="L17" s="11">
        <f>ROUND(K17+(K17*J17),2)</f>
        <v>0</v>
      </c>
      <c r="M17" s="15"/>
      <c r="N17" s="15"/>
      <c r="O17" s="15"/>
      <c r="P17" s="15"/>
    </row>
    <row r="18" spans="1:18" ht="15.75" thickBot="1" x14ac:dyDescent="0.3">
      <c r="J18" s="95"/>
      <c r="K18" s="12">
        <f>SUM(K17)</f>
        <v>0</v>
      </c>
      <c r="L18" s="12">
        <f>SUM(L17)</f>
        <v>0</v>
      </c>
      <c r="Q18" s="12"/>
      <c r="R18" s="12"/>
    </row>
    <row r="19" spans="1:18" ht="23.25" x14ac:dyDescent="0.25">
      <c r="B19" s="70" t="s">
        <v>15</v>
      </c>
      <c r="C19" s="71" t="s">
        <v>226</v>
      </c>
      <c r="D19" s="71" t="s">
        <v>227</v>
      </c>
      <c r="E19" s="72" t="s">
        <v>228</v>
      </c>
      <c r="F19" s="71" t="s">
        <v>229</v>
      </c>
      <c r="G19" s="71" t="s">
        <v>230</v>
      </c>
      <c r="H19" s="73" t="s">
        <v>231</v>
      </c>
      <c r="I19" s="74" t="s">
        <v>232</v>
      </c>
    </row>
    <row r="20" spans="1:18" x14ac:dyDescent="0.25">
      <c r="C20" s="96">
        <f>K18</f>
        <v>0</v>
      </c>
      <c r="D20" s="77">
        <f>L18</f>
        <v>0</v>
      </c>
      <c r="E20" s="75">
        <v>0.2</v>
      </c>
      <c r="F20" s="76">
        <f>C20*E20</f>
        <v>0</v>
      </c>
      <c r="G20" s="65">
        <f>D20*E20</f>
        <v>0</v>
      </c>
      <c r="H20" s="78">
        <f>C20+F20</f>
        <v>0</v>
      </c>
      <c r="I20" s="79">
        <f>D20+G20</f>
        <v>0</v>
      </c>
    </row>
    <row r="21" spans="1:18" x14ac:dyDescent="0.25">
      <c r="B21" s="81" t="s">
        <v>17</v>
      </c>
    </row>
    <row r="22" spans="1:18" ht="56.25" x14ac:dyDescent="0.25">
      <c r="A22" s="24" t="s">
        <v>0</v>
      </c>
      <c r="B22" s="24" t="s">
        <v>1</v>
      </c>
      <c r="C22" s="25" t="s">
        <v>25</v>
      </c>
      <c r="D22" s="24" t="s">
        <v>2</v>
      </c>
      <c r="E22" s="26" t="s">
        <v>3</v>
      </c>
      <c r="F22" s="27" t="s">
        <v>4</v>
      </c>
      <c r="G22" s="28" t="s">
        <v>5</v>
      </c>
      <c r="H22" s="40" t="s">
        <v>6</v>
      </c>
      <c r="I22" s="29" t="s">
        <v>7</v>
      </c>
      <c r="J22" s="29" t="s">
        <v>8</v>
      </c>
      <c r="K22" s="29" t="s">
        <v>9</v>
      </c>
      <c r="L22" s="29" t="s">
        <v>10</v>
      </c>
      <c r="M22" s="29" t="s">
        <v>18</v>
      </c>
      <c r="N22" s="29" t="s">
        <v>16</v>
      </c>
      <c r="O22" s="5" t="s">
        <v>19</v>
      </c>
      <c r="P22" s="5" t="s">
        <v>116</v>
      </c>
    </row>
    <row r="23" spans="1:18" ht="30" customHeight="1" x14ac:dyDescent="0.25">
      <c r="A23" s="102">
        <v>1</v>
      </c>
      <c r="B23" s="101" t="s">
        <v>95</v>
      </c>
      <c r="C23" s="22" t="s">
        <v>20</v>
      </c>
      <c r="D23" s="23" t="s">
        <v>12</v>
      </c>
      <c r="E23" s="23">
        <v>2050</v>
      </c>
      <c r="F23" s="23"/>
      <c r="G23" s="15"/>
      <c r="H23" s="97"/>
      <c r="I23" s="11">
        <f>ROUND(H23+(H23*J23),2)</f>
        <v>0</v>
      </c>
      <c r="J23" s="14"/>
      <c r="K23" s="11">
        <f t="shared" ref="K23:K41" si="0">H23*E23</f>
        <v>0</v>
      </c>
      <c r="L23" s="11">
        <f>ROUND(K23+(K23*J23),2)</f>
        <v>0</v>
      </c>
      <c r="M23" s="15"/>
      <c r="N23" s="15"/>
      <c r="O23" s="15"/>
      <c r="P23" s="15"/>
    </row>
    <row r="24" spans="1:18" x14ac:dyDescent="0.25">
      <c r="A24" s="102"/>
      <c r="B24" s="101"/>
      <c r="C24" s="22" t="s">
        <v>21</v>
      </c>
      <c r="D24" s="23" t="s">
        <v>12</v>
      </c>
      <c r="E24" s="23">
        <v>750</v>
      </c>
      <c r="F24" s="23"/>
      <c r="G24" s="15"/>
      <c r="H24" s="97"/>
      <c r="I24" s="7">
        <f t="shared" ref="I24:I41" si="1">ROUND(H24+(H24*J24),2)</f>
        <v>0</v>
      </c>
      <c r="J24" s="14"/>
      <c r="K24" s="11">
        <f t="shared" si="0"/>
        <v>0</v>
      </c>
      <c r="L24" s="11">
        <f t="shared" ref="L24:L41" si="2">ROUND(K24+(K24*J24),2)</f>
        <v>0</v>
      </c>
      <c r="M24" s="15"/>
      <c r="N24" s="15"/>
      <c r="O24" s="15"/>
      <c r="P24" s="15"/>
    </row>
    <row r="25" spans="1:18" x14ac:dyDescent="0.25">
      <c r="A25" s="102"/>
      <c r="B25" s="101"/>
      <c r="C25" s="22" t="s">
        <v>22</v>
      </c>
      <c r="D25" s="23" t="s">
        <v>12</v>
      </c>
      <c r="E25" s="23">
        <v>50</v>
      </c>
      <c r="F25" s="23"/>
      <c r="G25" s="15"/>
      <c r="H25" s="97"/>
      <c r="I25" s="7">
        <f t="shared" si="1"/>
        <v>0</v>
      </c>
      <c r="J25" s="14"/>
      <c r="K25" s="11">
        <f t="shared" si="0"/>
        <v>0</v>
      </c>
      <c r="L25" s="11">
        <f t="shared" si="2"/>
        <v>0</v>
      </c>
      <c r="M25" s="15"/>
      <c r="N25" s="15"/>
      <c r="O25" s="15"/>
      <c r="P25" s="15"/>
    </row>
    <row r="26" spans="1:18" ht="75" customHeight="1" x14ac:dyDescent="0.25">
      <c r="A26" s="102">
        <v>2</v>
      </c>
      <c r="B26" s="101" t="s">
        <v>96</v>
      </c>
      <c r="C26" s="22" t="s">
        <v>23</v>
      </c>
      <c r="D26" s="23" t="s">
        <v>12</v>
      </c>
      <c r="E26" s="23">
        <v>1000</v>
      </c>
      <c r="F26" s="23"/>
      <c r="G26" s="15"/>
      <c r="H26" s="97"/>
      <c r="I26" s="7">
        <f t="shared" si="1"/>
        <v>0</v>
      </c>
      <c r="J26" s="14"/>
      <c r="K26" s="11">
        <f t="shared" si="0"/>
        <v>0</v>
      </c>
      <c r="L26" s="11">
        <f t="shared" si="2"/>
        <v>0</v>
      </c>
      <c r="M26" s="15"/>
      <c r="N26" s="15"/>
      <c r="O26" s="15"/>
      <c r="P26" s="15"/>
    </row>
    <row r="27" spans="1:18" x14ac:dyDescent="0.25">
      <c r="A27" s="102"/>
      <c r="B27" s="101"/>
      <c r="C27" s="22" t="s">
        <v>24</v>
      </c>
      <c r="D27" s="23" t="s">
        <v>12</v>
      </c>
      <c r="E27" s="23">
        <v>1000</v>
      </c>
      <c r="F27" s="23"/>
      <c r="G27" s="15"/>
      <c r="H27" s="97"/>
      <c r="I27" s="7">
        <f t="shared" si="1"/>
        <v>0</v>
      </c>
      <c r="J27" s="14"/>
      <c r="K27" s="11">
        <f t="shared" si="0"/>
        <v>0</v>
      </c>
      <c r="L27" s="11">
        <f t="shared" si="2"/>
        <v>0</v>
      </c>
      <c r="M27" s="15"/>
      <c r="N27" s="15"/>
      <c r="O27" s="15"/>
      <c r="P27" s="15"/>
    </row>
    <row r="28" spans="1:18" ht="90" customHeight="1" x14ac:dyDescent="0.25">
      <c r="A28" s="102">
        <v>3</v>
      </c>
      <c r="B28" s="101" t="s">
        <v>97</v>
      </c>
      <c r="C28" s="22" t="s">
        <v>28</v>
      </c>
      <c r="D28" s="23" t="s">
        <v>12</v>
      </c>
      <c r="E28" s="23">
        <v>50</v>
      </c>
      <c r="F28" s="23"/>
      <c r="G28" s="15"/>
      <c r="H28" s="97"/>
      <c r="I28" s="7">
        <f t="shared" si="1"/>
        <v>0</v>
      </c>
      <c r="J28" s="14"/>
      <c r="K28" s="11">
        <f t="shared" si="0"/>
        <v>0</v>
      </c>
      <c r="L28" s="11">
        <f t="shared" si="2"/>
        <v>0</v>
      </c>
      <c r="M28" s="15"/>
      <c r="N28" s="15"/>
      <c r="O28" s="15"/>
      <c r="P28" s="15"/>
    </row>
    <row r="29" spans="1:18" x14ac:dyDescent="0.25">
      <c r="A29" s="102"/>
      <c r="B29" s="101"/>
      <c r="C29" s="22" t="s">
        <v>29</v>
      </c>
      <c r="D29" s="23" t="s">
        <v>12</v>
      </c>
      <c r="E29" s="23">
        <v>700</v>
      </c>
      <c r="F29" s="23"/>
      <c r="G29" s="15"/>
      <c r="H29" s="97"/>
      <c r="I29" s="7">
        <f t="shared" si="1"/>
        <v>0</v>
      </c>
      <c r="J29" s="14"/>
      <c r="K29" s="11">
        <f t="shared" si="0"/>
        <v>0</v>
      </c>
      <c r="L29" s="11">
        <f t="shared" si="2"/>
        <v>0</v>
      </c>
      <c r="M29" s="15"/>
      <c r="N29" s="15"/>
      <c r="O29" s="15"/>
      <c r="P29" s="15"/>
    </row>
    <row r="30" spans="1:18" x14ac:dyDescent="0.25">
      <c r="A30" s="102"/>
      <c r="B30" s="101"/>
      <c r="C30" s="22" t="s">
        <v>30</v>
      </c>
      <c r="D30" s="23" t="s">
        <v>12</v>
      </c>
      <c r="E30" s="23">
        <v>550</v>
      </c>
      <c r="F30" s="23"/>
      <c r="G30" s="15"/>
      <c r="H30" s="97"/>
      <c r="I30" s="7">
        <f t="shared" si="1"/>
        <v>0</v>
      </c>
      <c r="J30" s="14"/>
      <c r="K30" s="11">
        <f t="shared" si="0"/>
        <v>0</v>
      </c>
      <c r="L30" s="11">
        <f t="shared" si="2"/>
        <v>0</v>
      </c>
      <c r="M30" s="15"/>
      <c r="N30" s="15"/>
      <c r="O30" s="15"/>
      <c r="P30" s="15"/>
    </row>
    <row r="31" spans="1:18" x14ac:dyDescent="0.25">
      <c r="A31" s="102"/>
      <c r="B31" s="101"/>
      <c r="C31" s="22" t="s">
        <v>21</v>
      </c>
      <c r="D31" s="23" t="s">
        <v>12</v>
      </c>
      <c r="E31" s="23">
        <v>500</v>
      </c>
      <c r="F31" s="23"/>
      <c r="G31" s="15"/>
      <c r="H31" s="97"/>
      <c r="I31" s="7">
        <f t="shared" si="1"/>
        <v>0</v>
      </c>
      <c r="J31" s="14"/>
      <c r="K31" s="11">
        <f t="shared" si="0"/>
        <v>0</v>
      </c>
      <c r="L31" s="11">
        <f t="shared" si="2"/>
        <v>0</v>
      </c>
      <c r="M31" s="15"/>
      <c r="N31" s="15"/>
      <c r="O31" s="15"/>
      <c r="P31" s="15"/>
    </row>
    <row r="32" spans="1:18" x14ac:dyDescent="0.25">
      <c r="A32" s="102"/>
      <c r="B32" s="101"/>
      <c r="C32" s="22" t="s">
        <v>31</v>
      </c>
      <c r="D32" s="23" t="s">
        <v>12</v>
      </c>
      <c r="E32" s="23">
        <v>150</v>
      </c>
      <c r="F32" s="23"/>
      <c r="G32" s="15"/>
      <c r="H32" s="97"/>
      <c r="I32" s="7">
        <f t="shared" si="1"/>
        <v>0</v>
      </c>
      <c r="J32" s="14"/>
      <c r="K32" s="11">
        <f t="shared" si="0"/>
        <v>0</v>
      </c>
      <c r="L32" s="11">
        <f t="shared" si="2"/>
        <v>0</v>
      </c>
      <c r="M32" s="15"/>
      <c r="N32" s="15"/>
      <c r="O32" s="15"/>
      <c r="P32" s="15"/>
    </row>
    <row r="33" spans="1:18" ht="30" customHeight="1" x14ac:dyDescent="0.25">
      <c r="A33" s="102">
        <v>4</v>
      </c>
      <c r="B33" s="101" t="s">
        <v>98</v>
      </c>
      <c r="C33" s="22" t="s">
        <v>32</v>
      </c>
      <c r="D33" s="23" t="s">
        <v>12</v>
      </c>
      <c r="E33" s="23">
        <v>1000</v>
      </c>
      <c r="F33" s="23"/>
      <c r="G33" s="15"/>
      <c r="H33" s="97"/>
      <c r="I33" s="7">
        <f t="shared" si="1"/>
        <v>0</v>
      </c>
      <c r="J33" s="14"/>
      <c r="K33" s="11">
        <f t="shared" si="0"/>
        <v>0</v>
      </c>
      <c r="L33" s="11">
        <f t="shared" si="2"/>
        <v>0</v>
      </c>
      <c r="M33" s="15"/>
      <c r="N33" s="15"/>
      <c r="O33" s="15"/>
      <c r="P33" s="15"/>
    </row>
    <row r="34" spans="1:18" x14ac:dyDescent="0.25">
      <c r="A34" s="102"/>
      <c r="B34" s="101"/>
      <c r="C34" s="22" t="s">
        <v>24</v>
      </c>
      <c r="D34" s="23" t="s">
        <v>12</v>
      </c>
      <c r="E34" s="23">
        <v>700</v>
      </c>
      <c r="F34" s="23"/>
      <c r="G34" s="15"/>
      <c r="H34" s="97"/>
      <c r="I34" s="7">
        <f t="shared" si="1"/>
        <v>0</v>
      </c>
      <c r="J34" s="14"/>
      <c r="K34" s="11">
        <f t="shared" si="0"/>
        <v>0</v>
      </c>
      <c r="L34" s="11">
        <f t="shared" si="2"/>
        <v>0</v>
      </c>
      <c r="M34" s="15"/>
      <c r="N34" s="15"/>
      <c r="O34" s="15"/>
      <c r="P34" s="15"/>
    </row>
    <row r="35" spans="1:18" ht="60" customHeight="1" x14ac:dyDescent="0.25">
      <c r="A35" s="102">
        <v>5</v>
      </c>
      <c r="B35" s="101" t="s">
        <v>99</v>
      </c>
      <c r="C35" s="22" t="s">
        <v>34</v>
      </c>
      <c r="D35" s="23" t="s">
        <v>12</v>
      </c>
      <c r="E35" s="23">
        <v>20</v>
      </c>
      <c r="F35" s="23"/>
      <c r="G35" s="15"/>
      <c r="H35" s="97"/>
      <c r="I35" s="7">
        <f t="shared" si="1"/>
        <v>0</v>
      </c>
      <c r="J35" s="14"/>
      <c r="K35" s="11">
        <f t="shared" si="0"/>
        <v>0</v>
      </c>
      <c r="L35" s="11">
        <f t="shared" si="2"/>
        <v>0</v>
      </c>
      <c r="M35" s="15"/>
      <c r="N35" s="15"/>
      <c r="O35" s="15"/>
      <c r="P35" s="15"/>
    </row>
    <row r="36" spans="1:18" x14ac:dyDescent="0.25">
      <c r="A36" s="102"/>
      <c r="B36" s="101"/>
      <c r="C36" s="22" t="s">
        <v>29</v>
      </c>
      <c r="D36" s="23" t="s">
        <v>12</v>
      </c>
      <c r="E36" s="23">
        <v>700</v>
      </c>
      <c r="F36" s="23"/>
      <c r="G36" s="15"/>
      <c r="H36" s="97"/>
      <c r="I36" s="7">
        <f t="shared" si="1"/>
        <v>0</v>
      </c>
      <c r="J36" s="14"/>
      <c r="K36" s="11">
        <f t="shared" si="0"/>
        <v>0</v>
      </c>
      <c r="L36" s="11">
        <f t="shared" si="2"/>
        <v>0</v>
      </c>
      <c r="M36" s="15"/>
      <c r="N36" s="15"/>
      <c r="O36" s="15"/>
      <c r="P36" s="15"/>
    </row>
    <row r="37" spans="1:18" x14ac:dyDescent="0.25">
      <c r="A37" s="102"/>
      <c r="B37" s="101"/>
      <c r="C37" s="22" t="s">
        <v>33</v>
      </c>
      <c r="D37" s="23" t="s">
        <v>12</v>
      </c>
      <c r="E37" s="23">
        <v>200</v>
      </c>
      <c r="F37" s="23"/>
      <c r="G37" s="15"/>
      <c r="H37" s="97"/>
      <c r="I37" s="7">
        <f t="shared" si="1"/>
        <v>0</v>
      </c>
      <c r="J37" s="14"/>
      <c r="K37" s="11">
        <f t="shared" si="0"/>
        <v>0</v>
      </c>
      <c r="L37" s="11">
        <f t="shared" si="2"/>
        <v>0</v>
      </c>
      <c r="M37" s="15"/>
      <c r="N37" s="15"/>
      <c r="O37" s="15"/>
      <c r="P37" s="15"/>
    </row>
    <row r="38" spans="1:18" x14ac:dyDescent="0.25">
      <c r="A38" s="102"/>
      <c r="B38" s="101"/>
      <c r="C38" s="22" t="s">
        <v>21</v>
      </c>
      <c r="D38" s="23" t="s">
        <v>12</v>
      </c>
      <c r="E38" s="23">
        <v>250</v>
      </c>
      <c r="F38" s="23"/>
      <c r="G38" s="15"/>
      <c r="H38" s="97"/>
      <c r="I38" s="7">
        <f t="shared" si="1"/>
        <v>0</v>
      </c>
      <c r="J38" s="14"/>
      <c r="K38" s="11">
        <f t="shared" si="0"/>
        <v>0</v>
      </c>
      <c r="L38" s="11">
        <f t="shared" si="2"/>
        <v>0</v>
      </c>
      <c r="M38" s="15"/>
      <c r="N38" s="15"/>
      <c r="O38" s="15"/>
      <c r="P38" s="15"/>
    </row>
    <row r="39" spans="1:18" ht="75" customHeight="1" x14ac:dyDescent="0.25">
      <c r="A39" s="102">
        <v>6</v>
      </c>
      <c r="B39" s="101" t="s">
        <v>100</v>
      </c>
      <c r="C39" s="22" t="s">
        <v>29</v>
      </c>
      <c r="D39" s="23" t="s">
        <v>12</v>
      </c>
      <c r="E39" s="23">
        <v>850</v>
      </c>
      <c r="F39" s="23"/>
      <c r="G39" s="15"/>
      <c r="H39" s="97"/>
      <c r="I39" s="7">
        <f t="shared" si="1"/>
        <v>0</v>
      </c>
      <c r="J39" s="14"/>
      <c r="K39" s="11">
        <f t="shared" si="0"/>
        <v>0</v>
      </c>
      <c r="L39" s="11">
        <f t="shared" si="2"/>
        <v>0</v>
      </c>
      <c r="M39" s="15"/>
      <c r="N39" s="15"/>
      <c r="O39" s="15"/>
      <c r="P39" s="15"/>
    </row>
    <row r="40" spans="1:18" x14ac:dyDescent="0.25">
      <c r="A40" s="102"/>
      <c r="B40" s="101"/>
      <c r="C40" s="22" t="s">
        <v>21</v>
      </c>
      <c r="D40" s="23" t="s">
        <v>12</v>
      </c>
      <c r="E40" s="23">
        <v>200</v>
      </c>
      <c r="F40" s="23"/>
      <c r="G40" s="15"/>
      <c r="H40" s="97"/>
      <c r="I40" s="7">
        <f t="shared" si="1"/>
        <v>0</v>
      </c>
      <c r="J40" s="14"/>
      <c r="K40" s="11">
        <f t="shared" si="0"/>
        <v>0</v>
      </c>
      <c r="L40" s="11">
        <f t="shared" si="2"/>
        <v>0</v>
      </c>
      <c r="M40" s="15"/>
      <c r="N40" s="15"/>
      <c r="O40" s="15"/>
      <c r="P40" s="15"/>
    </row>
    <row r="41" spans="1:18" ht="60" x14ac:dyDescent="0.25">
      <c r="A41" s="15">
        <v>7</v>
      </c>
      <c r="B41" s="22" t="s">
        <v>101</v>
      </c>
      <c r="C41" s="22" t="s">
        <v>35</v>
      </c>
      <c r="D41" s="23" t="s">
        <v>12</v>
      </c>
      <c r="E41" s="23">
        <v>40</v>
      </c>
      <c r="F41" s="23"/>
      <c r="G41" s="15"/>
      <c r="H41" s="97"/>
      <c r="I41" s="7">
        <f t="shared" si="1"/>
        <v>0</v>
      </c>
      <c r="J41" s="14"/>
      <c r="K41" s="11">
        <f t="shared" si="0"/>
        <v>0</v>
      </c>
      <c r="L41" s="11">
        <f t="shared" si="2"/>
        <v>0</v>
      </c>
      <c r="M41" s="15"/>
      <c r="N41" s="15"/>
      <c r="O41" s="15"/>
      <c r="P41" s="15"/>
    </row>
    <row r="42" spans="1:18" x14ac:dyDescent="0.25">
      <c r="K42" s="12">
        <f>SUM(K23:K41)</f>
        <v>0</v>
      </c>
      <c r="L42" s="12">
        <f>SUM(L23:L41)</f>
        <v>0</v>
      </c>
      <c r="Q42" s="12"/>
      <c r="R42" s="12"/>
    </row>
    <row r="43" spans="1:18" ht="60" x14ac:dyDescent="0.25">
      <c r="B43" s="70" t="s">
        <v>17</v>
      </c>
      <c r="C43" s="64" t="s">
        <v>226</v>
      </c>
      <c r="D43" s="64" t="s">
        <v>227</v>
      </c>
      <c r="E43" s="65" t="s">
        <v>228</v>
      </c>
      <c r="F43" s="64" t="s">
        <v>229</v>
      </c>
      <c r="G43" s="65" t="s">
        <v>230</v>
      </c>
      <c r="H43" s="64" t="s">
        <v>231</v>
      </c>
      <c r="I43" s="64" t="s">
        <v>232</v>
      </c>
      <c r="K43" s="12"/>
      <c r="L43" s="12"/>
      <c r="Q43" s="12"/>
      <c r="R43" s="12"/>
    </row>
    <row r="44" spans="1:18" x14ac:dyDescent="0.25">
      <c r="C44" s="69">
        <f>K42</f>
        <v>0</v>
      </c>
      <c r="D44" s="69">
        <f>L42</f>
        <v>0</v>
      </c>
      <c r="E44" s="42">
        <v>0.2</v>
      </c>
      <c r="F44" s="68">
        <f>C44*E44</f>
        <v>0</v>
      </c>
      <c r="G44" s="66">
        <f>D44*E44</f>
        <v>0</v>
      </c>
      <c r="H44" s="67">
        <f>C44+F44</f>
        <v>0</v>
      </c>
      <c r="I44" s="67">
        <f>D44+G44</f>
        <v>0</v>
      </c>
      <c r="K44" s="12"/>
      <c r="L44" s="12"/>
      <c r="Q44" s="12"/>
      <c r="R44" s="12"/>
    </row>
    <row r="46" spans="1:18" x14ac:dyDescent="0.25">
      <c r="B46" s="81" t="s">
        <v>203</v>
      </c>
    </row>
    <row r="47" spans="1:18" ht="56.25" x14ac:dyDescent="0.25">
      <c r="A47" s="1" t="s">
        <v>0</v>
      </c>
      <c r="B47" s="1" t="s">
        <v>1</v>
      </c>
      <c r="C47" s="16" t="s">
        <v>25</v>
      </c>
      <c r="D47" s="1" t="s">
        <v>2</v>
      </c>
      <c r="E47" s="2" t="s">
        <v>3</v>
      </c>
      <c r="F47" s="3" t="s">
        <v>4</v>
      </c>
      <c r="G47" s="4" t="s">
        <v>5</v>
      </c>
      <c r="H47" s="37" t="s">
        <v>6</v>
      </c>
      <c r="I47" s="5" t="s">
        <v>7</v>
      </c>
      <c r="J47" s="5" t="s">
        <v>8</v>
      </c>
      <c r="K47" s="5" t="s">
        <v>9</v>
      </c>
      <c r="L47" s="5" t="s">
        <v>10</v>
      </c>
      <c r="M47" s="5" t="s">
        <v>18</v>
      </c>
      <c r="N47" s="5" t="s">
        <v>16</v>
      </c>
      <c r="O47" s="5" t="s">
        <v>19</v>
      </c>
      <c r="P47" s="5" t="s">
        <v>116</v>
      </c>
    </row>
    <row r="48" spans="1:18" ht="105" customHeight="1" x14ac:dyDescent="0.25">
      <c r="A48" s="102">
        <v>1</v>
      </c>
      <c r="B48" s="101" t="s">
        <v>36</v>
      </c>
      <c r="C48" s="15" t="s">
        <v>37</v>
      </c>
      <c r="D48" s="15" t="s">
        <v>12</v>
      </c>
      <c r="E48" s="15">
        <v>50</v>
      </c>
      <c r="F48" s="15"/>
      <c r="G48" s="15"/>
      <c r="H48" s="41"/>
      <c r="I48" s="7">
        <f>ROUND(H48+(H48*J48),2)</f>
        <v>0</v>
      </c>
      <c r="J48" s="14"/>
      <c r="K48" s="11">
        <f t="shared" ref="K48:K79" si="3">H48*E48</f>
        <v>0</v>
      </c>
      <c r="L48" s="11">
        <f>ROUND(K48+(K48*J48),2)</f>
        <v>0</v>
      </c>
      <c r="M48" s="15"/>
      <c r="N48" s="15"/>
      <c r="O48" s="15"/>
      <c r="P48" s="15"/>
    </row>
    <row r="49" spans="1:125" ht="140.25" customHeight="1" x14ac:dyDescent="0.25">
      <c r="A49" s="102"/>
      <c r="B49" s="101"/>
      <c r="C49" s="15" t="s">
        <v>38</v>
      </c>
      <c r="D49" s="15" t="s">
        <v>12</v>
      </c>
      <c r="E49" s="15">
        <v>50</v>
      </c>
      <c r="F49" s="15"/>
      <c r="G49" s="15"/>
      <c r="H49" s="41"/>
      <c r="I49" s="7">
        <f t="shared" ref="I49:I112" si="4">ROUND(H49+(H49*J49),2)</f>
        <v>0</v>
      </c>
      <c r="J49" s="14"/>
      <c r="K49" s="11">
        <f t="shared" si="3"/>
        <v>0</v>
      </c>
      <c r="L49" s="11">
        <f t="shared" ref="L49:L112" si="5">ROUND(K49+(K49*J49),2)</f>
        <v>0</v>
      </c>
      <c r="M49" s="15"/>
      <c r="N49" s="15"/>
      <c r="O49" s="15"/>
      <c r="P49" s="15"/>
    </row>
    <row r="50" spans="1:125" ht="15" customHeight="1" x14ac:dyDescent="0.25">
      <c r="A50" s="102"/>
      <c r="B50" s="101"/>
      <c r="C50" s="15" t="s">
        <v>39</v>
      </c>
      <c r="D50" s="15" t="s">
        <v>12</v>
      </c>
      <c r="E50" s="15">
        <v>50</v>
      </c>
      <c r="F50" s="15"/>
      <c r="G50" s="15"/>
      <c r="H50" s="41"/>
      <c r="I50" s="7">
        <f t="shared" si="4"/>
        <v>0</v>
      </c>
      <c r="J50" s="14"/>
      <c r="K50" s="11">
        <f t="shared" si="3"/>
        <v>0</v>
      </c>
      <c r="L50" s="11">
        <f t="shared" si="5"/>
        <v>0</v>
      </c>
      <c r="M50" s="15"/>
      <c r="N50" s="15"/>
      <c r="O50" s="15"/>
      <c r="P50" s="15"/>
    </row>
    <row r="51" spans="1:125" s="15" customFormat="1" ht="105" customHeight="1" x14ac:dyDescent="0.25">
      <c r="A51" s="102">
        <v>2</v>
      </c>
      <c r="B51" s="101" t="s">
        <v>40</v>
      </c>
      <c r="C51" s="17" t="s">
        <v>37</v>
      </c>
      <c r="D51" s="15" t="s">
        <v>12</v>
      </c>
      <c r="E51" s="15">
        <v>50</v>
      </c>
      <c r="F51" s="17"/>
      <c r="H51" s="41"/>
      <c r="I51" s="7">
        <f t="shared" si="4"/>
        <v>0</v>
      </c>
      <c r="J51" s="14"/>
      <c r="K51" s="11">
        <f t="shared" si="3"/>
        <v>0</v>
      </c>
      <c r="L51" s="11">
        <f t="shared" si="5"/>
        <v>0</v>
      </c>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row>
    <row r="52" spans="1:125" s="15" customFormat="1" x14ac:dyDescent="0.25">
      <c r="A52" s="102"/>
      <c r="B52" s="101"/>
      <c r="C52" s="17" t="s">
        <v>38</v>
      </c>
      <c r="D52" s="15" t="s">
        <v>12</v>
      </c>
      <c r="E52" s="15">
        <v>50</v>
      </c>
      <c r="F52" s="17"/>
      <c r="H52" s="41"/>
      <c r="I52" s="7">
        <f t="shared" si="4"/>
        <v>0</v>
      </c>
      <c r="J52" s="14"/>
      <c r="K52" s="11">
        <f t="shared" si="3"/>
        <v>0</v>
      </c>
      <c r="L52" s="11">
        <f t="shared" si="5"/>
        <v>0</v>
      </c>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row>
    <row r="53" spans="1:125" ht="60" customHeight="1" x14ac:dyDescent="0.25">
      <c r="A53" s="102">
        <v>3</v>
      </c>
      <c r="B53" s="101" t="s">
        <v>41</v>
      </c>
      <c r="C53" s="18" t="s">
        <v>42</v>
      </c>
      <c r="D53" s="15" t="s">
        <v>12</v>
      </c>
      <c r="E53" s="15">
        <v>220</v>
      </c>
      <c r="F53" s="15"/>
      <c r="G53" s="15"/>
      <c r="H53" s="41"/>
      <c r="I53" s="7">
        <f t="shared" si="4"/>
        <v>0</v>
      </c>
      <c r="J53" s="14"/>
      <c r="K53" s="11">
        <f t="shared" si="3"/>
        <v>0</v>
      </c>
      <c r="L53" s="11">
        <f t="shared" si="5"/>
        <v>0</v>
      </c>
      <c r="M53" s="15"/>
      <c r="N53" s="15"/>
      <c r="O53" s="15"/>
      <c r="P53" s="15"/>
    </row>
    <row r="54" spans="1:125" x14ac:dyDescent="0.25">
      <c r="A54" s="102"/>
      <c r="B54" s="101"/>
      <c r="C54" s="18" t="s">
        <v>43</v>
      </c>
      <c r="D54" s="15" t="s">
        <v>12</v>
      </c>
      <c r="E54" s="15">
        <v>50</v>
      </c>
      <c r="F54" s="15"/>
      <c r="G54" s="15"/>
      <c r="H54" s="41"/>
      <c r="I54" s="7">
        <f t="shared" si="4"/>
        <v>0</v>
      </c>
      <c r="J54" s="14"/>
      <c r="K54" s="11">
        <f t="shared" si="3"/>
        <v>0</v>
      </c>
      <c r="L54" s="11">
        <f t="shared" si="5"/>
        <v>0</v>
      </c>
      <c r="M54" s="15"/>
      <c r="N54" s="15"/>
      <c r="O54" s="15"/>
      <c r="P54" s="15"/>
    </row>
    <row r="55" spans="1:125" x14ac:dyDescent="0.25">
      <c r="A55" s="102"/>
      <c r="B55" s="101"/>
      <c r="C55" s="18" t="s">
        <v>44</v>
      </c>
      <c r="D55" s="15" t="s">
        <v>12</v>
      </c>
      <c r="E55" s="15">
        <v>50</v>
      </c>
      <c r="F55" s="15"/>
      <c r="G55" s="15"/>
      <c r="H55" s="41"/>
      <c r="I55" s="7">
        <f t="shared" si="4"/>
        <v>0</v>
      </c>
      <c r="J55" s="14"/>
      <c r="K55" s="11">
        <f t="shared" si="3"/>
        <v>0</v>
      </c>
      <c r="L55" s="11">
        <f t="shared" si="5"/>
        <v>0</v>
      </c>
      <c r="M55" s="15"/>
      <c r="N55" s="15"/>
      <c r="O55" s="15"/>
      <c r="P55" s="15"/>
    </row>
    <row r="56" spans="1:125" ht="105" customHeight="1" x14ac:dyDescent="0.25">
      <c r="A56" s="102">
        <v>4</v>
      </c>
      <c r="B56" s="101" t="s">
        <v>45</v>
      </c>
      <c r="C56" s="18" t="s">
        <v>42</v>
      </c>
      <c r="D56" s="15" t="s">
        <v>12</v>
      </c>
      <c r="E56" s="15">
        <v>125</v>
      </c>
      <c r="F56" s="15"/>
      <c r="G56" s="15"/>
      <c r="H56" s="41"/>
      <c r="I56" s="7">
        <f t="shared" si="4"/>
        <v>0</v>
      </c>
      <c r="J56" s="14"/>
      <c r="K56" s="11">
        <f t="shared" si="3"/>
        <v>0</v>
      </c>
      <c r="L56" s="11">
        <f t="shared" si="5"/>
        <v>0</v>
      </c>
      <c r="M56" s="15"/>
      <c r="N56" s="15"/>
      <c r="O56" s="15"/>
      <c r="P56" s="15"/>
    </row>
    <row r="57" spans="1:125" x14ac:dyDescent="0.25">
      <c r="A57" s="102"/>
      <c r="B57" s="101"/>
      <c r="C57" s="18" t="s">
        <v>43</v>
      </c>
      <c r="D57" s="15" t="s">
        <v>12</v>
      </c>
      <c r="E57" s="15">
        <v>10</v>
      </c>
      <c r="F57" s="15"/>
      <c r="G57" s="15"/>
      <c r="H57" s="41"/>
      <c r="I57" s="7">
        <f t="shared" si="4"/>
        <v>0</v>
      </c>
      <c r="J57" s="14"/>
      <c r="K57" s="11">
        <f t="shared" si="3"/>
        <v>0</v>
      </c>
      <c r="L57" s="11">
        <f t="shared" si="5"/>
        <v>0</v>
      </c>
      <c r="M57" s="15"/>
      <c r="N57" s="15"/>
      <c r="O57" s="15"/>
      <c r="P57" s="15"/>
    </row>
    <row r="58" spans="1:125" x14ac:dyDescent="0.25">
      <c r="A58" s="102"/>
      <c r="B58" s="101"/>
      <c r="C58" s="18" t="s">
        <v>46</v>
      </c>
      <c r="D58" s="15" t="s">
        <v>12</v>
      </c>
      <c r="E58" s="15">
        <v>25</v>
      </c>
      <c r="F58" s="15"/>
      <c r="G58" s="15"/>
      <c r="H58" s="41"/>
      <c r="I58" s="7">
        <f t="shared" si="4"/>
        <v>0</v>
      </c>
      <c r="J58" s="14"/>
      <c r="K58" s="11">
        <f t="shared" si="3"/>
        <v>0</v>
      </c>
      <c r="L58" s="11">
        <f t="shared" si="5"/>
        <v>0</v>
      </c>
      <c r="M58" s="15"/>
      <c r="N58" s="15"/>
      <c r="O58" s="15"/>
      <c r="P58" s="15"/>
    </row>
    <row r="59" spans="1:125" ht="75" customHeight="1" x14ac:dyDescent="0.25">
      <c r="A59" s="102">
        <v>5</v>
      </c>
      <c r="B59" s="101" t="s">
        <v>48</v>
      </c>
      <c r="C59" s="18" t="s">
        <v>49</v>
      </c>
      <c r="D59" s="15" t="s">
        <v>12</v>
      </c>
      <c r="E59" s="15">
        <v>250</v>
      </c>
      <c r="F59" s="17"/>
      <c r="G59" s="15"/>
      <c r="H59" s="41"/>
      <c r="I59" s="7">
        <f t="shared" si="4"/>
        <v>0</v>
      </c>
      <c r="J59" s="14"/>
      <c r="K59" s="11">
        <f t="shared" si="3"/>
        <v>0</v>
      </c>
      <c r="L59" s="11">
        <f t="shared" si="5"/>
        <v>0</v>
      </c>
      <c r="M59" s="15"/>
      <c r="N59" s="15"/>
      <c r="O59" s="15"/>
      <c r="P59" s="15"/>
    </row>
    <row r="60" spans="1:125" x14ac:dyDescent="0.25">
      <c r="A60" s="102"/>
      <c r="B60" s="101"/>
      <c r="C60" s="18" t="s">
        <v>50</v>
      </c>
      <c r="D60" s="15" t="s">
        <v>12</v>
      </c>
      <c r="E60" s="15">
        <v>30</v>
      </c>
      <c r="F60" s="15"/>
      <c r="G60" s="15"/>
      <c r="H60" s="41"/>
      <c r="I60" s="7">
        <f t="shared" si="4"/>
        <v>0</v>
      </c>
      <c r="J60" s="14"/>
      <c r="K60" s="11">
        <f t="shared" si="3"/>
        <v>0</v>
      </c>
      <c r="L60" s="11">
        <f t="shared" si="5"/>
        <v>0</v>
      </c>
      <c r="M60" s="15"/>
      <c r="N60" s="15"/>
      <c r="O60" s="15"/>
      <c r="P60" s="15"/>
    </row>
    <row r="61" spans="1:125" x14ac:dyDescent="0.25">
      <c r="A61" s="102"/>
      <c r="B61" s="101"/>
      <c r="C61" s="18" t="s">
        <v>51</v>
      </c>
      <c r="D61" s="15" t="s">
        <v>12</v>
      </c>
      <c r="E61" s="15">
        <v>25</v>
      </c>
      <c r="F61" s="15"/>
      <c r="G61" s="15"/>
      <c r="H61" s="41"/>
      <c r="I61" s="7">
        <f t="shared" si="4"/>
        <v>0</v>
      </c>
      <c r="J61" s="14"/>
      <c r="K61" s="11">
        <f t="shared" si="3"/>
        <v>0</v>
      </c>
      <c r="L61" s="11">
        <f t="shared" si="5"/>
        <v>0</v>
      </c>
      <c r="M61" s="15"/>
      <c r="N61" s="15"/>
      <c r="O61" s="15"/>
      <c r="P61" s="15"/>
    </row>
    <row r="62" spans="1:125" ht="135" customHeight="1" x14ac:dyDescent="0.25">
      <c r="A62" s="102">
        <v>6</v>
      </c>
      <c r="B62" s="101" t="s">
        <v>129</v>
      </c>
      <c r="C62" s="49" t="s">
        <v>130</v>
      </c>
      <c r="D62" s="15" t="s">
        <v>12</v>
      </c>
      <c r="E62" s="15">
        <v>500</v>
      </c>
      <c r="F62" s="54"/>
      <c r="G62" s="54"/>
      <c r="H62" s="41"/>
      <c r="I62" s="7">
        <f t="shared" si="4"/>
        <v>0</v>
      </c>
      <c r="J62" s="14"/>
      <c r="K62" s="11">
        <f t="shared" si="3"/>
        <v>0</v>
      </c>
      <c r="L62" s="11">
        <f t="shared" si="5"/>
        <v>0</v>
      </c>
      <c r="M62" s="15"/>
      <c r="N62" s="15"/>
      <c r="O62" s="15"/>
      <c r="P62" s="15"/>
    </row>
    <row r="63" spans="1:125" x14ac:dyDescent="0.25">
      <c r="A63" s="102"/>
      <c r="B63" s="101"/>
      <c r="C63" s="49" t="s">
        <v>131</v>
      </c>
      <c r="D63" s="15" t="s">
        <v>12</v>
      </c>
      <c r="E63" s="15">
        <v>600</v>
      </c>
      <c r="F63" s="54"/>
      <c r="G63" s="54"/>
      <c r="H63" s="41"/>
      <c r="I63" s="7">
        <f t="shared" si="4"/>
        <v>0</v>
      </c>
      <c r="J63" s="14"/>
      <c r="K63" s="11">
        <f t="shared" si="3"/>
        <v>0</v>
      </c>
      <c r="L63" s="11">
        <f t="shared" si="5"/>
        <v>0</v>
      </c>
      <c r="M63" s="15"/>
      <c r="N63" s="15"/>
      <c r="O63" s="15"/>
      <c r="P63" s="15"/>
    </row>
    <row r="64" spans="1:125" x14ac:dyDescent="0.25">
      <c r="A64" s="102"/>
      <c r="B64" s="101"/>
      <c r="C64" s="49" t="s">
        <v>132</v>
      </c>
      <c r="D64" s="15" t="s">
        <v>12</v>
      </c>
      <c r="E64" s="15">
        <v>220</v>
      </c>
      <c r="F64" s="54"/>
      <c r="G64" s="54"/>
      <c r="H64" s="41"/>
      <c r="I64" s="7">
        <f t="shared" si="4"/>
        <v>0</v>
      </c>
      <c r="J64" s="14"/>
      <c r="K64" s="11">
        <f t="shared" si="3"/>
        <v>0</v>
      </c>
      <c r="L64" s="11">
        <f t="shared" si="5"/>
        <v>0</v>
      </c>
      <c r="M64" s="15"/>
      <c r="N64" s="15"/>
      <c r="O64" s="15"/>
      <c r="P64" s="15"/>
    </row>
    <row r="65" spans="1:16" x14ac:dyDescent="0.25">
      <c r="A65" s="102"/>
      <c r="B65" s="101"/>
      <c r="C65" s="49" t="s">
        <v>133</v>
      </c>
      <c r="D65" s="15" t="s">
        <v>12</v>
      </c>
      <c r="E65" s="15">
        <v>25</v>
      </c>
      <c r="F65" s="54"/>
      <c r="G65" s="54"/>
      <c r="H65" s="41"/>
      <c r="I65" s="7">
        <f t="shared" si="4"/>
        <v>0</v>
      </c>
      <c r="J65" s="14"/>
      <c r="K65" s="11">
        <f t="shared" si="3"/>
        <v>0</v>
      </c>
      <c r="L65" s="11">
        <f t="shared" si="5"/>
        <v>0</v>
      </c>
      <c r="M65" s="15"/>
      <c r="N65" s="15"/>
      <c r="O65" s="15"/>
      <c r="P65" s="15"/>
    </row>
    <row r="66" spans="1:16" x14ac:dyDescent="0.25">
      <c r="A66" s="102"/>
      <c r="B66" s="101"/>
      <c r="C66" s="49" t="s">
        <v>134</v>
      </c>
      <c r="D66" s="15" t="s">
        <v>12</v>
      </c>
      <c r="E66" s="15">
        <v>400</v>
      </c>
      <c r="F66" s="54"/>
      <c r="G66" s="54"/>
      <c r="H66" s="41"/>
      <c r="I66" s="7">
        <f t="shared" si="4"/>
        <v>0</v>
      </c>
      <c r="J66" s="14"/>
      <c r="K66" s="11">
        <f t="shared" si="3"/>
        <v>0</v>
      </c>
      <c r="L66" s="11">
        <f t="shared" si="5"/>
        <v>0</v>
      </c>
      <c r="M66" s="15"/>
      <c r="N66" s="15"/>
      <c r="O66" s="15"/>
      <c r="P66" s="15"/>
    </row>
    <row r="67" spans="1:16" x14ac:dyDescent="0.25">
      <c r="A67" s="102"/>
      <c r="B67" s="101"/>
      <c r="C67" s="49" t="s">
        <v>135</v>
      </c>
      <c r="D67" s="15" t="s">
        <v>12</v>
      </c>
      <c r="E67" s="15">
        <v>100</v>
      </c>
      <c r="F67" s="54"/>
      <c r="G67" s="54"/>
      <c r="H67" s="41"/>
      <c r="I67" s="7">
        <f t="shared" si="4"/>
        <v>0</v>
      </c>
      <c r="J67" s="14"/>
      <c r="K67" s="11">
        <f t="shared" si="3"/>
        <v>0</v>
      </c>
      <c r="L67" s="11">
        <f t="shared" si="5"/>
        <v>0</v>
      </c>
      <c r="M67" s="15"/>
      <c r="N67" s="15"/>
      <c r="O67" s="15"/>
      <c r="P67" s="15"/>
    </row>
    <row r="68" spans="1:16" x14ac:dyDescent="0.25">
      <c r="A68" s="102"/>
      <c r="B68" s="101"/>
      <c r="C68" s="49" t="s">
        <v>136</v>
      </c>
      <c r="D68" s="15" t="s">
        <v>12</v>
      </c>
      <c r="E68" s="15">
        <v>100</v>
      </c>
      <c r="F68" s="54"/>
      <c r="G68" s="54"/>
      <c r="H68" s="41"/>
      <c r="I68" s="7">
        <f t="shared" si="4"/>
        <v>0</v>
      </c>
      <c r="J68" s="14"/>
      <c r="K68" s="11">
        <f t="shared" si="3"/>
        <v>0</v>
      </c>
      <c r="L68" s="11">
        <f t="shared" si="5"/>
        <v>0</v>
      </c>
      <c r="M68" s="15"/>
      <c r="N68" s="15"/>
      <c r="O68" s="15"/>
      <c r="P68" s="15"/>
    </row>
    <row r="69" spans="1:16" x14ac:dyDescent="0.25">
      <c r="A69" s="102"/>
      <c r="B69" s="101"/>
      <c r="C69" s="49" t="s">
        <v>137</v>
      </c>
      <c r="D69" s="15" t="s">
        <v>12</v>
      </c>
      <c r="E69" s="15">
        <v>400</v>
      </c>
      <c r="F69" s="54"/>
      <c r="G69" s="54"/>
      <c r="H69" s="41"/>
      <c r="I69" s="7">
        <f t="shared" si="4"/>
        <v>0</v>
      </c>
      <c r="J69" s="14"/>
      <c r="K69" s="11">
        <f t="shared" si="3"/>
        <v>0</v>
      </c>
      <c r="L69" s="11">
        <f t="shared" si="5"/>
        <v>0</v>
      </c>
      <c r="M69" s="15"/>
      <c r="N69" s="15"/>
      <c r="O69" s="15"/>
      <c r="P69" s="15"/>
    </row>
    <row r="70" spans="1:16" ht="75" customHeight="1" x14ac:dyDescent="0.25">
      <c r="A70" s="102">
        <v>7</v>
      </c>
      <c r="B70" s="101" t="s">
        <v>141</v>
      </c>
      <c r="C70" s="49" t="s">
        <v>139</v>
      </c>
      <c r="D70" s="15" t="s">
        <v>12</v>
      </c>
      <c r="E70" s="15">
        <v>350</v>
      </c>
      <c r="F70" s="54"/>
      <c r="G70" s="54"/>
      <c r="H70" s="41"/>
      <c r="I70" s="7">
        <f t="shared" si="4"/>
        <v>0</v>
      </c>
      <c r="J70" s="14"/>
      <c r="K70" s="11">
        <f t="shared" si="3"/>
        <v>0</v>
      </c>
      <c r="L70" s="11">
        <f t="shared" si="5"/>
        <v>0</v>
      </c>
      <c r="M70" s="15"/>
      <c r="N70" s="15"/>
      <c r="O70" s="15"/>
      <c r="P70" s="15"/>
    </row>
    <row r="71" spans="1:16" x14ac:dyDescent="0.25">
      <c r="A71" s="102"/>
      <c r="B71" s="101"/>
      <c r="C71" s="18" t="s">
        <v>52</v>
      </c>
      <c r="D71" s="15" t="s">
        <v>12</v>
      </c>
      <c r="E71" s="15">
        <v>300</v>
      </c>
      <c r="F71" s="54"/>
      <c r="G71" s="54"/>
      <c r="H71" s="41"/>
      <c r="I71" s="7">
        <f t="shared" si="4"/>
        <v>0</v>
      </c>
      <c r="J71" s="14"/>
      <c r="K71" s="11">
        <f t="shared" si="3"/>
        <v>0</v>
      </c>
      <c r="L71" s="11">
        <f t="shared" si="5"/>
        <v>0</v>
      </c>
      <c r="M71" s="15"/>
      <c r="N71" s="15"/>
      <c r="O71" s="15"/>
      <c r="P71" s="15"/>
    </row>
    <row r="72" spans="1:16" x14ac:dyDescent="0.25">
      <c r="A72" s="102"/>
      <c r="B72" s="101"/>
      <c r="C72" s="49" t="s">
        <v>135</v>
      </c>
      <c r="D72" s="15" t="s">
        <v>12</v>
      </c>
      <c r="E72" s="15">
        <v>50</v>
      </c>
      <c r="F72" s="54"/>
      <c r="G72" s="54"/>
      <c r="H72" s="41"/>
      <c r="I72" s="7">
        <f t="shared" si="4"/>
        <v>0</v>
      </c>
      <c r="J72" s="14"/>
      <c r="K72" s="11">
        <f t="shared" si="3"/>
        <v>0</v>
      </c>
      <c r="L72" s="11">
        <f t="shared" si="5"/>
        <v>0</v>
      </c>
      <c r="M72" s="15"/>
      <c r="N72" s="15"/>
      <c r="O72" s="15"/>
      <c r="P72" s="15"/>
    </row>
    <row r="73" spans="1:16" x14ac:dyDescent="0.25">
      <c r="A73" s="102"/>
      <c r="B73" s="101"/>
      <c r="C73" s="49" t="s">
        <v>140</v>
      </c>
      <c r="D73" s="15" t="s">
        <v>12</v>
      </c>
      <c r="E73" s="15">
        <v>50</v>
      </c>
      <c r="F73" s="54"/>
      <c r="G73" s="54"/>
      <c r="H73" s="41"/>
      <c r="I73" s="7">
        <f t="shared" si="4"/>
        <v>0</v>
      </c>
      <c r="J73" s="14"/>
      <c r="K73" s="11">
        <f t="shared" si="3"/>
        <v>0</v>
      </c>
      <c r="L73" s="11">
        <f t="shared" si="5"/>
        <v>0</v>
      </c>
      <c r="M73" s="15"/>
      <c r="N73" s="15"/>
      <c r="O73" s="15"/>
      <c r="P73" s="15"/>
    </row>
    <row r="74" spans="1:16" x14ac:dyDescent="0.25">
      <c r="A74" s="102"/>
      <c r="B74" s="101"/>
      <c r="C74" s="49" t="s">
        <v>138</v>
      </c>
      <c r="D74" s="15" t="s">
        <v>12</v>
      </c>
      <c r="E74" s="15">
        <v>50</v>
      </c>
      <c r="F74" s="54"/>
      <c r="G74" s="54"/>
      <c r="H74" s="41"/>
      <c r="I74" s="7">
        <f t="shared" si="4"/>
        <v>0</v>
      </c>
      <c r="J74" s="14"/>
      <c r="K74" s="11">
        <f t="shared" si="3"/>
        <v>0</v>
      </c>
      <c r="L74" s="11">
        <f t="shared" si="5"/>
        <v>0</v>
      </c>
      <c r="M74" s="15"/>
      <c r="N74" s="15"/>
      <c r="O74" s="15"/>
      <c r="P74" s="15"/>
    </row>
    <row r="75" spans="1:16" ht="165" customHeight="1" x14ac:dyDescent="0.25">
      <c r="A75" s="102">
        <v>8</v>
      </c>
      <c r="B75" s="99" t="s">
        <v>142</v>
      </c>
      <c r="C75" s="18" t="s">
        <v>56</v>
      </c>
      <c r="D75" s="15" t="s">
        <v>12</v>
      </c>
      <c r="E75" s="15">
        <v>200</v>
      </c>
      <c r="F75" s="15"/>
      <c r="G75" s="15"/>
      <c r="H75" s="41"/>
      <c r="I75" s="7">
        <f t="shared" si="4"/>
        <v>0</v>
      </c>
      <c r="J75" s="14"/>
      <c r="K75" s="11">
        <f t="shared" si="3"/>
        <v>0</v>
      </c>
      <c r="L75" s="11">
        <f t="shared" si="5"/>
        <v>0</v>
      </c>
      <c r="M75" s="15"/>
      <c r="N75" s="15"/>
      <c r="O75" s="15"/>
      <c r="P75" s="15"/>
    </row>
    <row r="76" spans="1:16" x14ac:dyDescent="0.25">
      <c r="A76" s="102"/>
      <c r="B76" s="104"/>
      <c r="C76" s="18" t="s">
        <v>42</v>
      </c>
      <c r="D76" s="15" t="s">
        <v>12</v>
      </c>
      <c r="E76" s="15">
        <v>350</v>
      </c>
      <c r="F76" s="15"/>
      <c r="G76" s="15"/>
      <c r="H76" s="41"/>
      <c r="I76" s="7">
        <f t="shared" si="4"/>
        <v>0</v>
      </c>
      <c r="J76" s="14"/>
      <c r="K76" s="11">
        <f t="shared" si="3"/>
        <v>0</v>
      </c>
      <c r="L76" s="11">
        <f t="shared" si="5"/>
        <v>0</v>
      </c>
      <c r="M76" s="15"/>
      <c r="N76" s="15"/>
      <c r="O76" s="15"/>
      <c r="P76" s="15"/>
    </row>
    <row r="77" spans="1:16" x14ac:dyDescent="0.25">
      <c r="A77" s="102"/>
      <c r="B77" s="100"/>
      <c r="C77" s="18" t="s">
        <v>44</v>
      </c>
      <c r="D77" s="15" t="s">
        <v>12</v>
      </c>
      <c r="E77" s="15">
        <v>70</v>
      </c>
      <c r="F77" s="15"/>
      <c r="G77" s="15"/>
      <c r="H77" s="41"/>
      <c r="I77" s="7">
        <f t="shared" si="4"/>
        <v>0</v>
      </c>
      <c r="J77" s="14"/>
      <c r="K77" s="11">
        <f t="shared" si="3"/>
        <v>0</v>
      </c>
      <c r="L77" s="11">
        <f t="shared" si="5"/>
        <v>0</v>
      </c>
      <c r="M77" s="15"/>
      <c r="N77" s="15"/>
      <c r="O77" s="15"/>
      <c r="P77" s="15"/>
    </row>
    <row r="78" spans="1:16" ht="165" customHeight="1" x14ac:dyDescent="0.25">
      <c r="A78" s="102">
        <v>9</v>
      </c>
      <c r="B78" s="101" t="s">
        <v>55</v>
      </c>
      <c r="C78" s="18" t="s">
        <v>56</v>
      </c>
      <c r="D78" s="15" t="s">
        <v>12</v>
      </c>
      <c r="E78" s="15">
        <v>200</v>
      </c>
      <c r="F78" s="15"/>
      <c r="G78" s="15"/>
      <c r="H78" s="41"/>
      <c r="I78" s="7">
        <f t="shared" si="4"/>
        <v>0</v>
      </c>
      <c r="J78" s="14"/>
      <c r="K78" s="11">
        <f t="shared" si="3"/>
        <v>0</v>
      </c>
      <c r="L78" s="11">
        <f t="shared" si="5"/>
        <v>0</v>
      </c>
      <c r="M78" s="15"/>
      <c r="N78" s="15"/>
      <c r="O78" s="15"/>
      <c r="P78" s="15"/>
    </row>
    <row r="79" spans="1:16" x14ac:dyDescent="0.25">
      <c r="A79" s="102"/>
      <c r="B79" s="101"/>
      <c r="C79" s="18" t="s">
        <v>42</v>
      </c>
      <c r="D79" s="15" t="s">
        <v>12</v>
      </c>
      <c r="E79" s="15">
        <v>350</v>
      </c>
      <c r="F79" s="15"/>
      <c r="G79" s="15"/>
      <c r="H79" s="41"/>
      <c r="I79" s="7">
        <f t="shared" si="4"/>
        <v>0</v>
      </c>
      <c r="J79" s="14"/>
      <c r="K79" s="11">
        <f t="shared" si="3"/>
        <v>0</v>
      </c>
      <c r="L79" s="11">
        <f t="shared" si="5"/>
        <v>0</v>
      </c>
      <c r="M79" s="15"/>
      <c r="N79" s="15"/>
      <c r="O79" s="15"/>
      <c r="P79" s="15"/>
    </row>
    <row r="80" spans="1:16" x14ac:dyDescent="0.25">
      <c r="A80" s="102"/>
      <c r="B80" s="101"/>
      <c r="C80" s="18" t="s">
        <v>44</v>
      </c>
      <c r="D80" s="15" t="s">
        <v>12</v>
      </c>
      <c r="E80" s="15">
        <v>70</v>
      </c>
      <c r="F80" s="15"/>
      <c r="G80" s="15"/>
      <c r="H80" s="41"/>
      <c r="I80" s="7">
        <f t="shared" si="4"/>
        <v>0</v>
      </c>
      <c r="J80" s="14"/>
      <c r="K80" s="11">
        <f t="shared" ref="K80:K116" si="6">H80*E80</f>
        <v>0</v>
      </c>
      <c r="L80" s="11">
        <f t="shared" si="5"/>
        <v>0</v>
      </c>
      <c r="M80" s="15"/>
      <c r="N80" s="15"/>
      <c r="O80" s="15"/>
      <c r="P80" s="15"/>
    </row>
    <row r="81" spans="1:16" x14ac:dyDescent="0.25">
      <c r="A81" s="105">
        <v>10</v>
      </c>
      <c r="B81" s="99" t="s">
        <v>57</v>
      </c>
      <c r="C81" s="49" t="s">
        <v>143</v>
      </c>
      <c r="D81" s="15" t="s">
        <v>12</v>
      </c>
      <c r="E81" s="15">
        <v>50</v>
      </c>
      <c r="F81" s="15"/>
      <c r="G81" s="15"/>
      <c r="H81" s="41"/>
      <c r="I81" s="7">
        <f t="shared" si="4"/>
        <v>0</v>
      </c>
      <c r="J81" s="14"/>
      <c r="K81" s="11">
        <f t="shared" si="6"/>
        <v>0</v>
      </c>
      <c r="L81" s="11">
        <f t="shared" si="5"/>
        <v>0</v>
      </c>
      <c r="M81" s="15"/>
      <c r="N81" s="15"/>
      <c r="O81" s="15"/>
      <c r="P81" s="15"/>
    </row>
    <row r="82" spans="1:16" x14ac:dyDescent="0.25">
      <c r="A82" s="106"/>
      <c r="B82" s="104"/>
      <c r="C82" s="49" t="s">
        <v>144</v>
      </c>
      <c r="D82" s="15" t="s">
        <v>12</v>
      </c>
      <c r="E82" s="15">
        <v>300</v>
      </c>
      <c r="F82" s="15"/>
      <c r="G82" s="15"/>
      <c r="H82" s="41"/>
      <c r="I82" s="7">
        <f t="shared" si="4"/>
        <v>0</v>
      </c>
      <c r="J82" s="14"/>
      <c r="K82" s="11">
        <f t="shared" si="6"/>
        <v>0</v>
      </c>
      <c r="L82" s="11">
        <f t="shared" si="5"/>
        <v>0</v>
      </c>
      <c r="M82" s="15"/>
      <c r="N82" s="15"/>
      <c r="O82" s="15"/>
      <c r="P82" s="15"/>
    </row>
    <row r="83" spans="1:16" x14ac:dyDescent="0.25">
      <c r="A83" s="106"/>
      <c r="B83" s="104"/>
      <c r="C83" s="49" t="s">
        <v>145</v>
      </c>
      <c r="D83" s="15" t="s">
        <v>12</v>
      </c>
      <c r="E83" s="15">
        <v>50</v>
      </c>
      <c r="F83" s="15"/>
      <c r="G83" s="15"/>
      <c r="H83" s="41"/>
      <c r="I83" s="7">
        <f t="shared" si="4"/>
        <v>0</v>
      </c>
      <c r="J83" s="14"/>
      <c r="K83" s="11">
        <f t="shared" si="6"/>
        <v>0</v>
      </c>
      <c r="L83" s="11">
        <f t="shared" si="5"/>
        <v>0</v>
      </c>
      <c r="M83" s="15"/>
      <c r="N83" s="15"/>
      <c r="O83" s="15"/>
      <c r="P83" s="15"/>
    </row>
    <row r="84" spans="1:16" ht="112.5" customHeight="1" x14ac:dyDescent="0.25">
      <c r="A84" s="107"/>
      <c r="B84" s="100"/>
      <c r="C84" s="49" t="s">
        <v>146</v>
      </c>
      <c r="D84" s="15" t="s">
        <v>12</v>
      </c>
      <c r="E84" s="15">
        <v>50</v>
      </c>
      <c r="F84" s="15"/>
      <c r="G84" s="15"/>
      <c r="H84" s="41"/>
      <c r="I84" s="7">
        <f t="shared" si="4"/>
        <v>0</v>
      </c>
      <c r="J84" s="14"/>
      <c r="K84" s="11">
        <f t="shared" si="6"/>
        <v>0</v>
      </c>
      <c r="L84" s="11">
        <f t="shared" si="5"/>
        <v>0</v>
      </c>
      <c r="M84" s="15"/>
      <c r="N84" s="15"/>
      <c r="O84" s="15"/>
      <c r="P84" s="15"/>
    </row>
    <row r="85" spans="1:16" ht="112.5" customHeight="1" x14ac:dyDescent="0.25">
      <c r="A85" s="105">
        <v>11</v>
      </c>
      <c r="B85" s="99" t="s">
        <v>147</v>
      </c>
      <c r="C85" s="49" t="s">
        <v>144</v>
      </c>
      <c r="D85" s="15" t="s">
        <v>12</v>
      </c>
      <c r="E85" s="15">
        <v>50</v>
      </c>
      <c r="F85" s="15"/>
      <c r="G85" s="15"/>
      <c r="H85" s="41"/>
      <c r="I85" s="7">
        <f t="shared" si="4"/>
        <v>0</v>
      </c>
      <c r="J85" s="14"/>
      <c r="K85" s="11">
        <f t="shared" si="6"/>
        <v>0</v>
      </c>
      <c r="L85" s="11">
        <f t="shared" si="5"/>
        <v>0</v>
      </c>
      <c r="M85" s="15"/>
      <c r="N85" s="15"/>
      <c r="O85" s="15"/>
      <c r="P85" s="15"/>
    </row>
    <row r="86" spans="1:16" ht="82.5" customHeight="1" x14ac:dyDescent="0.25">
      <c r="A86" s="107"/>
      <c r="B86" s="100"/>
      <c r="C86" s="49" t="s">
        <v>146</v>
      </c>
      <c r="D86" s="15" t="s">
        <v>12</v>
      </c>
      <c r="E86" s="15">
        <v>60</v>
      </c>
      <c r="F86" s="15"/>
      <c r="G86" s="15"/>
      <c r="H86" s="41"/>
      <c r="I86" s="7">
        <f t="shared" si="4"/>
        <v>0</v>
      </c>
      <c r="J86" s="14"/>
      <c r="K86" s="11">
        <f t="shared" si="6"/>
        <v>0</v>
      </c>
      <c r="L86" s="11">
        <f t="shared" si="5"/>
        <v>0</v>
      </c>
      <c r="M86" s="15"/>
      <c r="N86" s="15"/>
      <c r="O86" s="15"/>
      <c r="P86" s="15"/>
    </row>
    <row r="87" spans="1:16" ht="164.25" customHeight="1" x14ac:dyDescent="0.25">
      <c r="A87" s="50">
        <v>12</v>
      </c>
      <c r="B87" s="51" t="s">
        <v>148</v>
      </c>
      <c r="C87" s="49" t="s">
        <v>149</v>
      </c>
      <c r="D87" s="15" t="s">
        <v>12</v>
      </c>
      <c r="E87" s="15">
        <v>36</v>
      </c>
      <c r="F87" s="15"/>
      <c r="G87" s="15"/>
      <c r="H87" s="41"/>
      <c r="I87" s="7">
        <f t="shared" si="4"/>
        <v>0</v>
      </c>
      <c r="J87" s="14"/>
      <c r="K87" s="11">
        <f t="shared" si="6"/>
        <v>0</v>
      </c>
      <c r="L87" s="11">
        <f t="shared" si="5"/>
        <v>0</v>
      </c>
      <c r="M87" s="15"/>
      <c r="N87" s="15"/>
      <c r="O87" s="15"/>
      <c r="P87" s="15"/>
    </row>
    <row r="88" spans="1:16" ht="75" x14ac:dyDescent="0.25">
      <c r="A88" s="15">
        <v>13</v>
      </c>
      <c r="B88" s="20" t="s">
        <v>58</v>
      </c>
      <c r="C88" s="18" t="s">
        <v>59</v>
      </c>
      <c r="D88" s="15" t="s">
        <v>12</v>
      </c>
      <c r="E88" s="15">
        <v>10</v>
      </c>
      <c r="F88" s="15"/>
      <c r="G88" s="15"/>
      <c r="H88" s="41"/>
      <c r="I88" s="7">
        <f t="shared" si="4"/>
        <v>0</v>
      </c>
      <c r="J88" s="14"/>
      <c r="K88" s="11">
        <f t="shared" si="6"/>
        <v>0</v>
      </c>
      <c r="L88" s="11">
        <f t="shared" si="5"/>
        <v>0</v>
      </c>
      <c r="M88" s="15"/>
      <c r="N88" s="15"/>
      <c r="O88" s="15"/>
      <c r="P88" s="15"/>
    </row>
    <row r="89" spans="1:16" ht="75" x14ac:dyDescent="0.25">
      <c r="A89" s="15">
        <v>14</v>
      </c>
      <c r="B89" s="20" t="s">
        <v>60</v>
      </c>
      <c r="C89" s="18" t="s">
        <v>61</v>
      </c>
      <c r="D89" s="15" t="s">
        <v>12</v>
      </c>
      <c r="E89" s="15">
        <v>250</v>
      </c>
      <c r="F89" s="15"/>
      <c r="G89" s="15"/>
      <c r="H89" s="41"/>
      <c r="I89" s="7">
        <f t="shared" si="4"/>
        <v>0</v>
      </c>
      <c r="J89" s="14"/>
      <c r="K89" s="11">
        <f t="shared" si="6"/>
        <v>0</v>
      </c>
      <c r="L89" s="11">
        <f t="shared" si="5"/>
        <v>0</v>
      </c>
      <c r="M89" s="15"/>
      <c r="N89" s="15"/>
      <c r="O89" s="15"/>
      <c r="P89" s="15"/>
    </row>
    <row r="90" spans="1:16" ht="90" customHeight="1" x14ac:dyDescent="0.25">
      <c r="A90" s="102">
        <v>15</v>
      </c>
      <c r="B90" s="101" t="s">
        <v>64</v>
      </c>
      <c r="C90" s="18" t="s">
        <v>47</v>
      </c>
      <c r="D90" s="15" t="s">
        <v>12</v>
      </c>
      <c r="E90" s="15">
        <v>20</v>
      </c>
      <c r="F90" s="15"/>
      <c r="G90" s="15"/>
      <c r="H90" s="41"/>
      <c r="I90" s="7">
        <f t="shared" si="4"/>
        <v>0</v>
      </c>
      <c r="J90" s="14"/>
      <c r="K90" s="11">
        <f t="shared" si="6"/>
        <v>0</v>
      </c>
      <c r="L90" s="11">
        <f t="shared" si="5"/>
        <v>0</v>
      </c>
      <c r="M90" s="15"/>
      <c r="N90" s="15"/>
      <c r="O90" s="15"/>
      <c r="P90" s="15"/>
    </row>
    <row r="91" spans="1:16" x14ac:dyDescent="0.25">
      <c r="A91" s="102"/>
      <c r="B91" s="101"/>
      <c r="C91" s="18" t="s">
        <v>52</v>
      </c>
      <c r="D91" s="15" t="s">
        <v>12</v>
      </c>
      <c r="E91" s="15">
        <v>20</v>
      </c>
      <c r="F91" s="15"/>
      <c r="G91" s="15"/>
      <c r="H91" s="41"/>
      <c r="I91" s="7">
        <f t="shared" si="4"/>
        <v>0</v>
      </c>
      <c r="J91" s="14"/>
      <c r="K91" s="11">
        <f t="shared" si="6"/>
        <v>0</v>
      </c>
      <c r="L91" s="11">
        <f t="shared" si="5"/>
        <v>0</v>
      </c>
      <c r="M91" s="15"/>
      <c r="N91" s="15"/>
      <c r="O91" s="15"/>
      <c r="P91" s="15"/>
    </row>
    <row r="92" spans="1:16" x14ac:dyDescent="0.25">
      <c r="A92" s="102"/>
      <c r="B92" s="101"/>
      <c r="C92" s="18" t="s">
        <v>65</v>
      </c>
      <c r="D92" s="15" t="s">
        <v>12</v>
      </c>
      <c r="E92" s="15">
        <v>10</v>
      </c>
      <c r="F92" s="15"/>
      <c r="G92" s="15"/>
      <c r="H92" s="41"/>
      <c r="I92" s="7">
        <f t="shared" si="4"/>
        <v>0</v>
      </c>
      <c r="J92" s="14"/>
      <c r="K92" s="11">
        <f t="shared" si="6"/>
        <v>0</v>
      </c>
      <c r="L92" s="11">
        <f t="shared" si="5"/>
        <v>0</v>
      </c>
      <c r="M92" s="15"/>
      <c r="N92" s="15"/>
      <c r="O92" s="15"/>
      <c r="P92" s="15"/>
    </row>
    <row r="93" spans="1:16" x14ac:dyDescent="0.25">
      <c r="A93" s="102"/>
      <c r="B93" s="101"/>
      <c r="C93" s="18" t="s">
        <v>66</v>
      </c>
      <c r="D93" s="15" t="s">
        <v>12</v>
      </c>
      <c r="E93" s="15">
        <v>10</v>
      </c>
      <c r="F93" s="15"/>
      <c r="G93" s="15"/>
      <c r="H93" s="41"/>
      <c r="I93" s="7">
        <f t="shared" si="4"/>
        <v>0</v>
      </c>
      <c r="J93" s="14"/>
      <c r="K93" s="11">
        <f t="shared" si="6"/>
        <v>0</v>
      </c>
      <c r="L93" s="11">
        <f t="shared" si="5"/>
        <v>0</v>
      </c>
      <c r="M93" s="15"/>
      <c r="N93" s="15"/>
      <c r="O93" s="15"/>
      <c r="P93" s="15"/>
    </row>
    <row r="94" spans="1:16" x14ac:dyDescent="0.25">
      <c r="A94" s="102"/>
      <c r="B94" s="101"/>
      <c r="C94" s="18" t="s">
        <v>42</v>
      </c>
      <c r="D94" s="15" t="s">
        <v>12</v>
      </c>
      <c r="E94" s="15">
        <v>10</v>
      </c>
      <c r="F94" s="15"/>
      <c r="G94" s="15"/>
      <c r="H94" s="41"/>
      <c r="I94" s="7">
        <f t="shared" si="4"/>
        <v>0</v>
      </c>
      <c r="J94" s="14"/>
      <c r="K94" s="11">
        <f t="shared" si="6"/>
        <v>0</v>
      </c>
      <c r="L94" s="11">
        <f t="shared" si="5"/>
        <v>0</v>
      </c>
      <c r="M94" s="15"/>
      <c r="N94" s="15"/>
      <c r="O94" s="15"/>
      <c r="P94" s="15"/>
    </row>
    <row r="95" spans="1:16" ht="105" customHeight="1" x14ac:dyDescent="0.25">
      <c r="A95" s="102">
        <v>16</v>
      </c>
      <c r="B95" s="101" t="s">
        <v>153</v>
      </c>
      <c r="C95" s="18" t="s">
        <v>67</v>
      </c>
      <c r="D95" s="15" t="s">
        <v>12</v>
      </c>
      <c r="E95" s="15">
        <v>700</v>
      </c>
      <c r="F95" s="15"/>
      <c r="G95" s="15"/>
      <c r="H95" s="41"/>
      <c r="I95" s="7">
        <f t="shared" si="4"/>
        <v>0</v>
      </c>
      <c r="J95" s="14"/>
      <c r="K95" s="11">
        <f t="shared" si="6"/>
        <v>0</v>
      </c>
      <c r="L95" s="11">
        <f t="shared" si="5"/>
        <v>0</v>
      </c>
      <c r="M95" s="15"/>
      <c r="N95" s="15"/>
      <c r="O95" s="15"/>
      <c r="P95" s="15"/>
    </row>
    <row r="96" spans="1:16" x14ac:dyDescent="0.25">
      <c r="A96" s="102"/>
      <c r="B96" s="101"/>
      <c r="C96" s="18" t="s">
        <v>68</v>
      </c>
      <c r="D96" s="15" t="s">
        <v>12</v>
      </c>
      <c r="E96" s="15">
        <v>1000</v>
      </c>
      <c r="F96" s="15"/>
      <c r="G96" s="15"/>
      <c r="H96" s="41"/>
      <c r="I96" s="7">
        <f t="shared" si="4"/>
        <v>0</v>
      </c>
      <c r="J96" s="14"/>
      <c r="K96" s="11">
        <f t="shared" si="6"/>
        <v>0</v>
      </c>
      <c r="L96" s="11">
        <f t="shared" si="5"/>
        <v>0</v>
      </c>
      <c r="M96" s="15"/>
      <c r="N96" s="15"/>
      <c r="O96" s="15"/>
      <c r="P96" s="15"/>
    </row>
    <row r="97" spans="1:16" x14ac:dyDescent="0.25">
      <c r="A97" s="102"/>
      <c r="B97" s="101"/>
      <c r="C97" s="18" t="s">
        <v>69</v>
      </c>
      <c r="D97" s="15" t="s">
        <v>12</v>
      </c>
      <c r="E97" s="15">
        <v>300</v>
      </c>
      <c r="F97" s="15"/>
      <c r="G97" s="15"/>
      <c r="H97" s="41"/>
      <c r="I97" s="7">
        <f t="shared" si="4"/>
        <v>0</v>
      </c>
      <c r="J97" s="14"/>
      <c r="K97" s="11">
        <f t="shared" si="6"/>
        <v>0</v>
      </c>
      <c r="L97" s="11">
        <f t="shared" si="5"/>
        <v>0</v>
      </c>
      <c r="M97" s="15"/>
      <c r="N97" s="15"/>
      <c r="O97" s="15"/>
      <c r="P97" s="15"/>
    </row>
    <row r="98" spans="1:16" x14ac:dyDescent="0.25">
      <c r="A98" s="102"/>
      <c r="B98" s="101"/>
      <c r="C98" s="18" t="s">
        <v>53</v>
      </c>
      <c r="D98" s="15" t="s">
        <v>12</v>
      </c>
      <c r="E98" s="15">
        <v>1200</v>
      </c>
      <c r="F98" s="15"/>
      <c r="G98" s="15"/>
      <c r="H98" s="41"/>
      <c r="I98" s="7">
        <f t="shared" si="4"/>
        <v>0</v>
      </c>
      <c r="J98" s="14"/>
      <c r="K98" s="11">
        <f t="shared" si="6"/>
        <v>0</v>
      </c>
      <c r="L98" s="11">
        <f t="shared" si="5"/>
        <v>0</v>
      </c>
      <c r="M98" s="15"/>
      <c r="N98" s="15"/>
      <c r="O98" s="15"/>
      <c r="P98" s="15"/>
    </row>
    <row r="99" spans="1:16" x14ac:dyDescent="0.25">
      <c r="A99" s="102"/>
      <c r="B99" s="101"/>
      <c r="C99" s="18" t="s">
        <v>70</v>
      </c>
      <c r="D99" s="15" t="s">
        <v>12</v>
      </c>
      <c r="E99" s="15">
        <v>800</v>
      </c>
      <c r="F99" s="15"/>
      <c r="G99" s="15"/>
      <c r="H99" s="41"/>
      <c r="I99" s="7">
        <f t="shared" si="4"/>
        <v>0</v>
      </c>
      <c r="J99" s="14"/>
      <c r="K99" s="11">
        <f t="shared" si="6"/>
        <v>0</v>
      </c>
      <c r="L99" s="11">
        <f t="shared" si="5"/>
        <v>0</v>
      </c>
      <c r="M99" s="15"/>
      <c r="N99" s="15"/>
      <c r="O99" s="15"/>
      <c r="P99" s="15"/>
    </row>
    <row r="100" spans="1:16" x14ac:dyDescent="0.25">
      <c r="A100" s="102"/>
      <c r="B100" s="101"/>
      <c r="C100" s="18" t="s">
        <v>54</v>
      </c>
      <c r="D100" s="15" t="s">
        <v>12</v>
      </c>
      <c r="E100" s="15">
        <v>700</v>
      </c>
      <c r="F100" s="15"/>
      <c r="G100" s="15"/>
      <c r="H100" s="41"/>
      <c r="I100" s="7">
        <f t="shared" si="4"/>
        <v>0</v>
      </c>
      <c r="J100" s="14"/>
      <c r="K100" s="11">
        <f t="shared" si="6"/>
        <v>0</v>
      </c>
      <c r="L100" s="11">
        <f t="shared" si="5"/>
        <v>0</v>
      </c>
      <c r="M100" s="15"/>
      <c r="N100" s="15"/>
      <c r="O100" s="15"/>
      <c r="P100" s="15"/>
    </row>
    <row r="101" spans="1:16" x14ac:dyDescent="0.25">
      <c r="A101" s="102"/>
      <c r="B101" s="101"/>
      <c r="C101" s="18" t="s">
        <v>71</v>
      </c>
      <c r="D101" s="15" t="s">
        <v>12</v>
      </c>
      <c r="E101" s="15">
        <v>800</v>
      </c>
      <c r="F101" s="15"/>
      <c r="G101" s="15"/>
      <c r="H101" s="41"/>
      <c r="I101" s="7">
        <f t="shared" si="4"/>
        <v>0</v>
      </c>
      <c r="J101" s="14"/>
      <c r="K101" s="11">
        <f t="shared" si="6"/>
        <v>0</v>
      </c>
      <c r="L101" s="11">
        <f t="shared" si="5"/>
        <v>0</v>
      </c>
      <c r="M101" s="15"/>
      <c r="N101" s="15"/>
      <c r="O101" s="15"/>
      <c r="P101" s="15"/>
    </row>
    <row r="102" spans="1:16" x14ac:dyDescent="0.25">
      <c r="A102" s="102">
        <v>17</v>
      </c>
      <c r="B102" s="101" t="s">
        <v>150</v>
      </c>
      <c r="C102" s="18" t="s">
        <v>81</v>
      </c>
      <c r="D102" s="15" t="s">
        <v>12</v>
      </c>
      <c r="E102" s="15">
        <v>20</v>
      </c>
      <c r="F102" s="54"/>
      <c r="G102" s="15"/>
      <c r="H102" s="41"/>
      <c r="I102" s="7">
        <f t="shared" si="4"/>
        <v>0</v>
      </c>
      <c r="J102" s="14"/>
      <c r="K102" s="11">
        <f t="shared" si="6"/>
        <v>0</v>
      </c>
      <c r="L102" s="11">
        <f t="shared" si="5"/>
        <v>0</v>
      </c>
      <c r="M102" s="15"/>
      <c r="N102" s="15"/>
      <c r="O102" s="15"/>
      <c r="P102" s="15"/>
    </row>
    <row r="103" spans="1:16" x14ac:dyDescent="0.25">
      <c r="A103" s="102"/>
      <c r="B103" s="101"/>
      <c r="C103" s="18" t="s">
        <v>56</v>
      </c>
      <c r="D103" s="15" t="s">
        <v>12</v>
      </c>
      <c r="E103" s="15">
        <v>60</v>
      </c>
      <c r="F103" s="15"/>
      <c r="G103" s="15"/>
      <c r="H103" s="41"/>
      <c r="I103" s="7">
        <f t="shared" si="4"/>
        <v>0</v>
      </c>
      <c r="J103" s="14"/>
      <c r="K103" s="11">
        <f t="shared" si="6"/>
        <v>0</v>
      </c>
      <c r="L103" s="11">
        <f t="shared" si="5"/>
        <v>0</v>
      </c>
      <c r="M103" s="15"/>
      <c r="N103" s="15"/>
      <c r="O103" s="15"/>
      <c r="P103" s="15"/>
    </row>
    <row r="104" spans="1:16" x14ac:dyDescent="0.25">
      <c r="A104" s="102"/>
      <c r="B104" s="101"/>
      <c r="C104" s="18" t="s">
        <v>82</v>
      </c>
      <c r="D104" s="15" t="s">
        <v>12</v>
      </c>
      <c r="E104" s="15">
        <v>20</v>
      </c>
      <c r="F104" s="15"/>
      <c r="G104" s="15"/>
      <c r="H104" s="41"/>
      <c r="I104" s="7">
        <f t="shared" si="4"/>
        <v>0</v>
      </c>
      <c r="J104" s="14"/>
      <c r="K104" s="11">
        <f t="shared" si="6"/>
        <v>0</v>
      </c>
      <c r="L104" s="11">
        <f t="shared" si="5"/>
        <v>0</v>
      </c>
      <c r="M104" s="15"/>
      <c r="N104" s="15"/>
      <c r="O104" s="15"/>
      <c r="P104" s="15"/>
    </row>
    <row r="105" spans="1:16" x14ac:dyDescent="0.25">
      <c r="A105" s="102"/>
      <c r="B105" s="101"/>
      <c r="C105" s="18" t="s">
        <v>83</v>
      </c>
      <c r="D105" s="15" t="s">
        <v>12</v>
      </c>
      <c r="E105" s="15">
        <v>20</v>
      </c>
      <c r="F105" s="15"/>
      <c r="G105" s="15"/>
      <c r="H105" s="41"/>
      <c r="I105" s="7">
        <f t="shared" si="4"/>
        <v>0</v>
      </c>
      <c r="J105" s="14"/>
      <c r="K105" s="11">
        <f t="shared" si="6"/>
        <v>0</v>
      </c>
      <c r="L105" s="11">
        <f t="shared" si="5"/>
        <v>0</v>
      </c>
      <c r="M105" s="15"/>
      <c r="N105" s="15"/>
      <c r="O105" s="15"/>
      <c r="P105" s="15"/>
    </row>
    <row r="106" spans="1:16" x14ac:dyDescent="0.25">
      <c r="A106" s="102"/>
      <c r="B106" s="101"/>
      <c r="C106" s="18" t="s">
        <v>84</v>
      </c>
      <c r="D106" s="15" t="s">
        <v>12</v>
      </c>
      <c r="E106" s="15">
        <v>30</v>
      </c>
      <c r="F106" s="15"/>
      <c r="G106" s="15"/>
      <c r="H106" s="41"/>
      <c r="I106" s="7">
        <f t="shared" si="4"/>
        <v>0</v>
      </c>
      <c r="J106" s="14"/>
      <c r="K106" s="11">
        <f t="shared" si="6"/>
        <v>0</v>
      </c>
      <c r="L106" s="11">
        <f t="shared" si="5"/>
        <v>0</v>
      </c>
      <c r="M106" s="15"/>
      <c r="N106" s="15"/>
      <c r="O106" s="15"/>
      <c r="P106" s="15"/>
    </row>
    <row r="107" spans="1:16" x14ac:dyDescent="0.25">
      <c r="A107" s="102"/>
      <c r="B107" s="101"/>
      <c r="C107" s="18" t="s">
        <v>85</v>
      </c>
      <c r="D107" s="15" t="s">
        <v>12</v>
      </c>
      <c r="E107" s="15">
        <v>20</v>
      </c>
      <c r="F107" s="15"/>
      <c r="G107" s="15"/>
      <c r="H107" s="41"/>
      <c r="I107" s="7">
        <f t="shared" si="4"/>
        <v>0</v>
      </c>
      <c r="J107" s="14"/>
      <c r="K107" s="11">
        <f t="shared" si="6"/>
        <v>0</v>
      </c>
      <c r="L107" s="11">
        <f t="shared" si="5"/>
        <v>0</v>
      </c>
      <c r="M107" s="15"/>
      <c r="N107" s="15"/>
      <c r="O107" s="15"/>
      <c r="P107" s="15"/>
    </row>
    <row r="108" spans="1:16" ht="74.25" customHeight="1" x14ac:dyDescent="0.25">
      <c r="A108" s="102"/>
      <c r="B108" s="101"/>
      <c r="C108" s="18" t="s">
        <v>39</v>
      </c>
      <c r="D108" s="15" t="s">
        <v>12</v>
      </c>
      <c r="E108" s="15">
        <v>30</v>
      </c>
      <c r="F108" s="15"/>
      <c r="G108" s="15"/>
      <c r="H108" s="41"/>
      <c r="I108" s="7">
        <f t="shared" si="4"/>
        <v>0</v>
      </c>
      <c r="J108" s="14"/>
      <c r="K108" s="11">
        <f t="shared" si="6"/>
        <v>0</v>
      </c>
      <c r="L108" s="11">
        <f t="shared" si="5"/>
        <v>0</v>
      </c>
      <c r="M108" s="15"/>
      <c r="N108" s="15"/>
      <c r="O108" s="15"/>
      <c r="P108" s="15"/>
    </row>
    <row r="109" spans="1:16" ht="30" customHeight="1" x14ac:dyDescent="0.25">
      <c r="A109" s="102">
        <v>18</v>
      </c>
      <c r="B109" s="101" t="s">
        <v>151</v>
      </c>
      <c r="C109" s="18" t="s">
        <v>81</v>
      </c>
      <c r="D109" s="15" t="s">
        <v>12</v>
      </c>
      <c r="E109" s="15">
        <v>20</v>
      </c>
      <c r="F109" s="15"/>
      <c r="G109" s="15"/>
      <c r="H109" s="41"/>
      <c r="I109" s="7">
        <f t="shared" si="4"/>
        <v>0</v>
      </c>
      <c r="J109" s="14"/>
      <c r="K109" s="11">
        <f t="shared" si="6"/>
        <v>0</v>
      </c>
      <c r="L109" s="11">
        <f t="shared" si="5"/>
        <v>0</v>
      </c>
      <c r="M109" s="15"/>
      <c r="N109" s="15"/>
      <c r="O109" s="15"/>
      <c r="P109" s="15"/>
    </row>
    <row r="110" spans="1:16" x14ac:dyDescent="0.25">
      <c r="A110" s="102"/>
      <c r="B110" s="101"/>
      <c r="C110" s="18" t="s">
        <v>56</v>
      </c>
      <c r="D110" s="15" t="s">
        <v>12</v>
      </c>
      <c r="E110" s="15">
        <v>20</v>
      </c>
      <c r="F110" s="15"/>
      <c r="G110" s="15"/>
      <c r="H110" s="41"/>
      <c r="I110" s="7">
        <f t="shared" si="4"/>
        <v>0</v>
      </c>
      <c r="J110" s="14"/>
      <c r="K110" s="11">
        <f t="shared" si="6"/>
        <v>0</v>
      </c>
      <c r="L110" s="11">
        <f t="shared" si="5"/>
        <v>0</v>
      </c>
      <c r="M110" s="15"/>
      <c r="N110" s="15"/>
      <c r="O110" s="15"/>
      <c r="P110" s="15"/>
    </row>
    <row r="111" spans="1:16" x14ac:dyDescent="0.25">
      <c r="A111" s="102"/>
      <c r="B111" s="101"/>
      <c r="C111" s="18" t="s">
        <v>86</v>
      </c>
      <c r="D111" s="15" t="s">
        <v>12</v>
      </c>
      <c r="E111" s="15">
        <v>60</v>
      </c>
      <c r="F111" s="15"/>
      <c r="G111" s="15"/>
      <c r="H111" s="41"/>
      <c r="I111" s="7">
        <f t="shared" si="4"/>
        <v>0</v>
      </c>
      <c r="J111" s="14"/>
      <c r="K111" s="11">
        <f t="shared" si="6"/>
        <v>0</v>
      </c>
      <c r="L111" s="11">
        <f t="shared" si="5"/>
        <v>0</v>
      </c>
      <c r="M111" s="15"/>
      <c r="N111" s="15"/>
      <c r="O111" s="15"/>
      <c r="P111" s="15"/>
    </row>
    <row r="112" spans="1:16" ht="73.5" customHeight="1" x14ac:dyDescent="0.25">
      <c r="A112" s="102"/>
      <c r="B112" s="101"/>
      <c r="C112" s="18" t="s">
        <v>80</v>
      </c>
      <c r="D112" s="15" t="s">
        <v>12</v>
      </c>
      <c r="E112" s="15">
        <v>60</v>
      </c>
      <c r="F112" s="15"/>
      <c r="G112" s="15"/>
      <c r="H112" s="41"/>
      <c r="I112" s="7">
        <f t="shared" si="4"/>
        <v>0</v>
      </c>
      <c r="J112" s="14"/>
      <c r="K112" s="11">
        <f t="shared" si="6"/>
        <v>0</v>
      </c>
      <c r="L112" s="11">
        <f t="shared" si="5"/>
        <v>0</v>
      </c>
      <c r="M112" s="15"/>
      <c r="N112" s="15"/>
      <c r="O112" s="15"/>
      <c r="P112" s="15"/>
    </row>
    <row r="113" spans="1:18" ht="60" customHeight="1" x14ac:dyDescent="0.25">
      <c r="A113" s="102">
        <v>19</v>
      </c>
      <c r="B113" s="101" t="s">
        <v>87</v>
      </c>
      <c r="C113" s="18" t="s">
        <v>42</v>
      </c>
      <c r="D113" s="15" t="s">
        <v>12</v>
      </c>
      <c r="E113" s="15">
        <v>250</v>
      </c>
      <c r="F113" s="15"/>
      <c r="G113" s="15"/>
      <c r="H113" s="41"/>
      <c r="I113" s="7">
        <f t="shared" ref="I113:I116" si="7">ROUND(H113+(H113*J113),2)</f>
        <v>0</v>
      </c>
      <c r="J113" s="14"/>
      <c r="K113" s="11">
        <f t="shared" si="6"/>
        <v>0</v>
      </c>
      <c r="L113" s="11">
        <f t="shared" ref="L113:L116" si="8">ROUND(K113+(K113*J113),2)</f>
        <v>0</v>
      </c>
      <c r="M113" s="15"/>
      <c r="N113" s="15"/>
      <c r="O113" s="15"/>
      <c r="P113" s="15"/>
    </row>
    <row r="114" spans="1:18" x14ac:dyDescent="0.25">
      <c r="A114" s="102"/>
      <c r="B114" s="101"/>
      <c r="C114" s="18" t="s">
        <v>88</v>
      </c>
      <c r="D114" s="15" t="s">
        <v>12</v>
      </c>
      <c r="E114" s="15">
        <v>100</v>
      </c>
      <c r="F114" s="15"/>
      <c r="G114" s="15"/>
      <c r="H114" s="41"/>
      <c r="I114" s="7">
        <f t="shared" si="7"/>
        <v>0</v>
      </c>
      <c r="J114" s="14"/>
      <c r="K114" s="11">
        <f t="shared" si="6"/>
        <v>0</v>
      </c>
      <c r="L114" s="11">
        <f t="shared" si="8"/>
        <v>0</v>
      </c>
      <c r="M114" s="15"/>
      <c r="N114" s="15"/>
      <c r="O114" s="15"/>
      <c r="P114" s="15"/>
    </row>
    <row r="115" spans="1:18" x14ac:dyDescent="0.25">
      <c r="A115" s="102"/>
      <c r="B115" s="101"/>
      <c r="C115" s="21" t="s">
        <v>89</v>
      </c>
      <c r="D115" s="15" t="s">
        <v>12</v>
      </c>
      <c r="E115" s="15">
        <v>300</v>
      </c>
      <c r="F115" s="15"/>
      <c r="G115" s="15"/>
      <c r="H115" s="41"/>
      <c r="I115" s="7">
        <f t="shared" si="7"/>
        <v>0</v>
      </c>
      <c r="J115" s="14"/>
      <c r="K115" s="11">
        <f t="shared" si="6"/>
        <v>0</v>
      </c>
      <c r="L115" s="11">
        <f t="shared" si="8"/>
        <v>0</v>
      </c>
      <c r="M115" s="15"/>
      <c r="N115" s="15"/>
      <c r="O115" s="15"/>
      <c r="P115" s="15"/>
    </row>
    <row r="116" spans="1:18" x14ac:dyDescent="0.25">
      <c r="A116" s="102"/>
      <c r="B116" s="101"/>
      <c r="C116" s="18" t="s">
        <v>90</v>
      </c>
      <c r="D116" s="15" t="s">
        <v>12</v>
      </c>
      <c r="E116" s="15">
        <v>70</v>
      </c>
      <c r="F116" s="15"/>
      <c r="G116" s="15"/>
      <c r="H116" s="41"/>
      <c r="I116" s="7">
        <f t="shared" si="7"/>
        <v>0</v>
      </c>
      <c r="J116" s="14"/>
      <c r="K116" s="11">
        <f t="shared" si="6"/>
        <v>0</v>
      </c>
      <c r="L116" s="11">
        <f t="shared" si="8"/>
        <v>0</v>
      </c>
      <c r="M116" s="15"/>
      <c r="N116" s="15"/>
      <c r="O116" s="15"/>
      <c r="P116" s="15"/>
    </row>
    <row r="117" spans="1:18" x14ac:dyDescent="0.25">
      <c r="A117" s="52"/>
      <c r="B117" s="53"/>
      <c r="C117" s="46"/>
      <c r="D117" s="44"/>
      <c r="E117" s="44"/>
      <c r="F117" s="44"/>
      <c r="G117" s="44"/>
      <c r="H117" s="47"/>
      <c r="I117" s="44"/>
      <c r="J117" s="44" t="s">
        <v>154</v>
      </c>
      <c r="K117" s="57">
        <f>SUM(K48:K116)</f>
        <v>0</v>
      </c>
      <c r="L117" s="57">
        <f>SUM(L48:L116)</f>
        <v>0</v>
      </c>
      <c r="M117" s="44"/>
      <c r="N117" s="44"/>
      <c r="O117" s="44"/>
      <c r="P117" s="44"/>
      <c r="Q117" s="12"/>
      <c r="R117" s="12"/>
    </row>
    <row r="118" spans="1:18" ht="60" x14ac:dyDescent="0.25">
      <c r="A118" s="52"/>
      <c r="B118" s="70" t="s">
        <v>203</v>
      </c>
      <c r="C118" s="64" t="s">
        <v>226</v>
      </c>
      <c r="D118" s="64" t="s">
        <v>227</v>
      </c>
      <c r="E118" s="65" t="s">
        <v>228</v>
      </c>
      <c r="F118" s="64" t="s">
        <v>229</v>
      </c>
      <c r="G118" s="65" t="s">
        <v>230</v>
      </c>
      <c r="H118" s="64" t="s">
        <v>231</v>
      </c>
      <c r="I118" s="64" t="s">
        <v>232</v>
      </c>
      <c r="J118" s="44"/>
      <c r="K118" s="57"/>
      <c r="L118" s="57"/>
      <c r="M118" s="44"/>
      <c r="N118" s="44"/>
      <c r="O118" s="44"/>
      <c r="P118" s="44"/>
      <c r="Q118" s="12"/>
      <c r="R118" s="12"/>
    </row>
    <row r="119" spans="1:18" x14ac:dyDescent="0.25">
      <c r="A119" s="52"/>
      <c r="C119" s="69">
        <f>K117</f>
        <v>0</v>
      </c>
      <c r="D119" s="69">
        <f>L117</f>
        <v>0</v>
      </c>
      <c r="E119" s="42">
        <v>0.2</v>
      </c>
      <c r="F119" s="68">
        <f>C119*E119</f>
        <v>0</v>
      </c>
      <c r="G119" s="66">
        <f>D119*E119</f>
        <v>0</v>
      </c>
      <c r="H119" s="67">
        <f>C119+F119</f>
        <v>0</v>
      </c>
      <c r="I119" s="67">
        <f>D119+G119</f>
        <v>0</v>
      </c>
      <c r="J119" s="44"/>
      <c r="K119" s="44"/>
      <c r="L119" s="44"/>
      <c r="M119" s="44"/>
      <c r="N119" s="44"/>
      <c r="O119" s="44"/>
      <c r="P119" s="44"/>
    </row>
    <row r="120" spans="1:18" x14ac:dyDescent="0.25">
      <c r="A120" s="52"/>
      <c r="B120" s="82" t="s">
        <v>234</v>
      </c>
      <c r="C120" s="46"/>
      <c r="D120" s="44"/>
      <c r="E120" s="44"/>
      <c r="F120" s="44"/>
      <c r="G120" s="44"/>
      <c r="H120" s="47"/>
      <c r="I120" s="44"/>
      <c r="J120" s="44"/>
      <c r="K120" s="44"/>
      <c r="L120" s="44"/>
      <c r="M120" s="44"/>
      <c r="N120" s="44"/>
      <c r="O120" s="44"/>
      <c r="P120" s="44"/>
    </row>
    <row r="121" spans="1:18" ht="56.25" x14ac:dyDescent="0.25">
      <c r="A121" s="1" t="s">
        <v>0</v>
      </c>
      <c r="B121" s="1" t="s">
        <v>1</v>
      </c>
      <c r="C121" s="16" t="s">
        <v>25</v>
      </c>
      <c r="D121" s="1" t="s">
        <v>2</v>
      </c>
      <c r="E121" s="2" t="s">
        <v>3</v>
      </c>
      <c r="F121" s="3" t="s">
        <v>4</v>
      </c>
      <c r="G121" s="4" t="s">
        <v>5</v>
      </c>
      <c r="H121" s="37" t="s">
        <v>6</v>
      </c>
      <c r="I121" s="5" t="s">
        <v>7</v>
      </c>
      <c r="J121" s="5" t="s">
        <v>8</v>
      </c>
      <c r="K121" s="5" t="s">
        <v>9</v>
      </c>
      <c r="L121" s="5" t="s">
        <v>10</v>
      </c>
      <c r="M121" s="5" t="s">
        <v>18</v>
      </c>
      <c r="N121" s="5" t="s">
        <v>16</v>
      </c>
      <c r="O121" s="5" t="s">
        <v>19</v>
      </c>
      <c r="P121" s="5" t="s">
        <v>116</v>
      </c>
    </row>
    <row r="122" spans="1:18" x14ac:dyDescent="0.25">
      <c r="A122" s="102">
        <v>1</v>
      </c>
      <c r="B122" s="103" t="s">
        <v>72</v>
      </c>
      <c r="C122" s="55" t="s">
        <v>73</v>
      </c>
      <c r="D122" s="54" t="s">
        <v>12</v>
      </c>
      <c r="E122" s="54">
        <v>20</v>
      </c>
      <c r="F122" s="54"/>
      <c r="G122" s="15"/>
      <c r="H122" s="41"/>
      <c r="I122" s="11">
        <f t="shared" ref="I122:I129" si="9">ROUND(H122+(H122*J122),2)</f>
        <v>0</v>
      </c>
      <c r="J122" s="14"/>
      <c r="K122" s="11">
        <f t="shared" ref="K122:K129" si="10">H122*E122</f>
        <v>0</v>
      </c>
      <c r="L122" s="11">
        <f t="shared" ref="L122:L129" si="11">ROUND(K122+(K122*J122),2)</f>
        <v>0</v>
      </c>
      <c r="M122" s="15"/>
      <c r="N122" s="15"/>
      <c r="O122" s="15"/>
      <c r="P122" s="15"/>
    </row>
    <row r="123" spans="1:18" ht="13.5" customHeight="1" x14ac:dyDescent="0.25">
      <c r="A123" s="102"/>
      <c r="B123" s="103"/>
      <c r="C123" s="55" t="s">
        <v>74</v>
      </c>
      <c r="D123" s="54" t="s">
        <v>12</v>
      </c>
      <c r="E123" s="54">
        <v>20</v>
      </c>
      <c r="F123" s="54"/>
      <c r="G123" s="15"/>
      <c r="H123" s="41"/>
      <c r="I123" s="7">
        <f t="shared" si="9"/>
        <v>0</v>
      </c>
      <c r="J123" s="14"/>
      <c r="K123" s="11">
        <f t="shared" si="10"/>
        <v>0</v>
      </c>
      <c r="L123" s="11">
        <f t="shared" si="11"/>
        <v>0</v>
      </c>
      <c r="M123" s="15"/>
      <c r="N123" s="15"/>
      <c r="O123" s="15"/>
      <c r="P123" s="15"/>
    </row>
    <row r="124" spans="1:18" ht="30" customHeight="1" x14ac:dyDescent="0.25">
      <c r="A124" s="102"/>
      <c r="B124" s="103"/>
      <c r="C124" s="55" t="s">
        <v>75</v>
      </c>
      <c r="D124" s="54" t="s">
        <v>12</v>
      </c>
      <c r="E124" s="54">
        <v>20</v>
      </c>
      <c r="F124" s="54"/>
      <c r="G124" s="15"/>
      <c r="H124" s="41"/>
      <c r="I124" s="7">
        <f t="shared" si="9"/>
        <v>0</v>
      </c>
      <c r="J124" s="14"/>
      <c r="K124" s="11">
        <f t="shared" si="10"/>
        <v>0</v>
      </c>
      <c r="L124" s="11">
        <f t="shared" si="11"/>
        <v>0</v>
      </c>
      <c r="M124" s="15"/>
      <c r="N124" s="15"/>
      <c r="O124" s="15"/>
      <c r="P124" s="15"/>
    </row>
    <row r="125" spans="1:18" ht="60" x14ac:dyDescent="0.25">
      <c r="A125" s="15">
        <v>2</v>
      </c>
      <c r="B125" s="56" t="s">
        <v>77</v>
      </c>
      <c r="C125" s="55" t="s">
        <v>76</v>
      </c>
      <c r="D125" s="54" t="s">
        <v>12</v>
      </c>
      <c r="E125" s="54">
        <v>65</v>
      </c>
      <c r="F125" s="54"/>
      <c r="G125" s="15"/>
      <c r="H125" s="41"/>
      <c r="I125" s="7">
        <f t="shared" si="9"/>
        <v>0</v>
      </c>
      <c r="J125" s="14"/>
      <c r="K125" s="11">
        <f t="shared" si="10"/>
        <v>0</v>
      </c>
      <c r="L125" s="11">
        <f t="shared" si="11"/>
        <v>0</v>
      </c>
      <c r="M125" s="15"/>
      <c r="N125" s="15"/>
      <c r="O125" s="15"/>
      <c r="P125" s="15"/>
    </row>
    <row r="126" spans="1:18" ht="75" customHeight="1" x14ac:dyDescent="0.25">
      <c r="A126" s="102">
        <v>3</v>
      </c>
      <c r="B126" s="103" t="s">
        <v>152</v>
      </c>
      <c r="C126" s="55" t="s">
        <v>78</v>
      </c>
      <c r="D126" s="54" t="s">
        <v>12</v>
      </c>
      <c r="E126" s="54">
        <v>700</v>
      </c>
      <c r="F126" s="54"/>
      <c r="G126" s="15"/>
      <c r="H126" s="41"/>
      <c r="I126" s="7">
        <f t="shared" si="9"/>
        <v>0</v>
      </c>
      <c r="J126" s="14"/>
      <c r="K126" s="11">
        <f t="shared" si="10"/>
        <v>0</v>
      </c>
      <c r="L126" s="11">
        <f t="shared" si="11"/>
        <v>0</v>
      </c>
      <c r="M126" s="15"/>
      <c r="N126" s="15"/>
      <c r="O126" s="15"/>
      <c r="P126" s="15"/>
    </row>
    <row r="127" spans="1:18" ht="186" customHeight="1" x14ac:dyDescent="0.25">
      <c r="A127" s="102"/>
      <c r="B127" s="103"/>
      <c r="C127" s="55" t="s">
        <v>79</v>
      </c>
      <c r="D127" s="54" t="s">
        <v>12</v>
      </c>
      <c r="E127" s="54">
        <v>600</v>
      </c>
      <c r="F127" s="54"/>
      <c r="G127" s="15"/>
      <c r="H127" s="41"/>
      <c r="I127" s="7">
        <f t="shared" si="9"/>
        <v>0</v>
      </c>
      <c r="J127" s="14"/>
      <c r="K127" s="11">
        <f t="shared" si="10"/>
        <v>0</v>
      </c>
      <c r="L127" s="11">
        <f t="shared" si="11"/>
        <v>0</v>
      </c>
      <c r="M127" s="15"/>
      <c r="N127" s="15"/>
      <c r="O127" s="15"/>
      <c r="P127" s="15"/>
    </row>
    <row r="128" spans="1:18" ht="15" customHeight="1" x14ac:dyDescent="0.25">
      <c r="A128" s="102">
        <v>4</v>
      </c>
      <c r="B128" s="99" t="s">
        <v>152</v>
      </c>
      <c r="C128" s="55" t="s">
        <v>78</v>
      </c>
      <c r="D128" s="54" t="s">
        <v>12</v>
      </c>
      <c r="E128" s="54">
        <v>10</v>
      </c>
      <c r="F128" s="54"/>
      <c r="G128" s="15"/>
      <c r="H128" s="41"/>
      <c r="I128" s="7">
        <f t="shared" si="9"/>
        <v>0</v>
      </c>
      <c r="J128" s="14"/>
      <c r="K128" s="11">
        <f t="shared" si="10"/>
        <v>0</v>
      </c>
      <c r="L128" s="11">
        <f t="shared" si="11"/>
        <v>0</v>
      </c>
      <c r="M128" s="15"/>
      <c r="N128" s="15"/>
      <c r="O128" s="15"/>
      <c r="P128" s="15"/>
    </row>
    <row r="129" spans="1:18" ht="243" customHeight="1" x14ac:dyDescent="0.25">
      <c r="A129" s="102"/>
      <c r="B129" s="100"/>
      <c r="C129" s="55" t="s">
        <v>79</v>
      </c>
      <c r="D129" s="54" t="s">
        <v>12</v>
      </c>
      <c r="E129" s="54">
        <v>60</v>
      </c>
      <c r="F129" s="54"/>
      <c r="G129" s="15"/>
      <c r="H129" s="41"/>
      <c r="I129" s="7">
        <f t="shared" si="9"/>
        <v>0</v>
      </c>
      <c r="J129" s="14"/>
      <c r="K129" s="11">
        <f t="shared" si="10"/>
        <v>0</v>
      </c>
      <c r="L129" s="11">
        <f t="shared" si="11"/>
        <v>0</v>
      </c>
      <c r="M129" s="15"/>
      <c r="N129" s="15"/>
      <c r="O129" s="15"/>
      <c r="P129" s="15"/>
    </row>
    <row r="130" spans="1:18" x14ac:dyDescent="0.25">
      <c r="A130" s="44"/>
      <c r="J130" s="14"/>
      <c r="K130" s="12">
        <f>SUM(K122:K129)</f>
        <v>0</v>
      </c>
      <c r="L130" s="12">
        <f>SUM(L122:L129)</f>
        <v>0</v>
      </c>
      <c r="Q130" s="80"/>
      <c r="R130" s="80"/>
    </row>
    <row r="131" spans="1:18" ht="60" x14ac:dyDescent="0.25">
      <c r="A131" s="44"/>
      <c r="B131" s="70" t="s">
        <v>204</v>
      </c>
      <c r="C131" s="64" t="s">
        <v>226</v>
      </c>
      <c r="D131" s="64" t="s">
        <v>227</v>
      </c>
      <c r="E131" s="65" t="s">
        <v>228</v>
      </c>
      <c r="F131" s="89" t="s">
        <v>229</v>
      </c>
      <c r="G131" s="65" t="s">
        <v>230</v>
      </c>
      <c r="H131" s="64" t="s">
        <v>231</v>
      </c>
      <c r="I131" s="64" t="s">
        <v>232</v>
      </c>
      <c r="J131" s="14"/>
      <c r="K131" s="12"/>
      <c r="L131" s="12"/>
    </row>
    <row r="132" spans="1:18" x14ac:dyDescent="0.25">
      <c r="A132" s="44"/>
      <c r="C132" s="69">
        <f>K130</f>
        <v>0</v>
      </c>
      <c r="D132" s="69">
        <f>L130</f>
        <v>0</v>
      </c>
      <c r="E132" s="42">
        <v>0.2</v>
      </c>
      <c r="F132" s="68">
        <f>C132*E132</f>
        <v>0</v>
      </c>
      <c r="G132" s="66">
        <f>D132*E132</f>
        <v>0</v>
      </c>
      <c r="H132" s="67">
        <f>C132+F132</f>
        <v>0</v>
      </c>
      <c r="I132" s="67">
        <f>D132+G132</f>
        <v>0</v>
      </c>
      <c r="J132" s="14"/>
    </row>
    <row r="133" spans="1:18" x14ac:dyDescent="0.25">
      <c r="A133" s="44"/>
      <c r="B133" s="83" t="s">
        <v>235</v>
      </c>
      <c r="C133" s="46"/>
      <c r="D133" s="44"/>
      <c r="E133" s="44"/>
      <c r="F133" s="44"/>
      <c r="G133" s="44"/>
      <c r="H133" s="47"/>
      <c r="I133" s="44"/>
      <c r="J133" s="14"/>
      <c r="K133" s="44"/>
      <c r="L133" s="44"/>
      <c r="M133" s="44"/>
      <c r="N133" s="44"/>
      <c r="O133" s="44"/>
      <c r="P133" s="44"/>
    </row>
    <row r="134" spans="1:18" ht="56.25" x14ac:dyDescent="0.25">
      <c r="A134" s="1" t="s">
        <v>0</v>
      </c>
      <c r="B134" s="1" t="s">
        <v>1</v>
      </c>
      <c r="C134" s="16" t="s">
        <v>25</v>
      </c>
      <c r="D134" s="1" t="s">
        <v>2</v>
      </c>
      <c r="E134" s="2" t="s">
        <v>3</v>
      </c>
      <c r="F134" s="3" t="s">
        <v>4</v>
      </c>
      <c r="G134" s="4" t="s">
        <v>5</v>
      </c>
      <c r="H134" s="37" t="s">
        <v>6</v>
      </c>
      <c r="I134" s="5" t="s">
        <v>7</v>
      </c>
      <c r="J134" s="14" t="s">
        <v>8</v>
      </c>
      <c r="K134" s="5" t="s">
        <v>9</v>
      </c>
      <c r="L134" s="5" t="s">
        <v>10</v>
      </c>
      <c r="M134" s="5" t="s">
        <v>18</v>
      </c>
      <c r="N134" s="5" t="s">
        <v>16</v>
      </c>
      <c r="O134" s="5" t="s">
        <v>19</v>
      </c>
      <c r="P134" s="5" t="s">
        <v>116</v>
      </c>
    </row>
    <row r="135" spans="1:18" ht="90" x14ac:dyDescent="0.25">
      <c r="A135" s="15">
        <v>1</v>
      </c>
      <c r="B135" s="20" t="s">
        <v>91</v>
      </c>
      <c r="C135" s="18" t="s">
        <v>94</v>
      </c>
      <c r="D135" s="15" t="s">
        <v>12</v>
      </c>
      <c r="E135" s="15">
        <v>150</v>
      </c>
      <c r="F135" s="15"/>
      <c r="G135" s="15"/>
      <c r="H135" s="41"/>
      <c r="I135" s="11">
        <f t="shared" ref="I135:I137" si="12">ROUND(H135+(H135*J135),2)</f>
        <v>0</v>
      </c>
      <c r="J135" s="14"/>
      <c r="K135" s="11">
        <f>H135*E135</f>
        <v>0</v>
      </c>
      <c r="L135" s="11">
        <f t="shared" ref="L135:L137" si="13">ROUND(K135+(K135*J135),2)</f>
        <v>0</v>
      </c>
      <c r="M135" s="15"/>
      <c r="N135" s="15"/>
      <c r="O135" s="15"/>
      <c r="P135" s="15"/>
    </row>
    <row r="136" spans="1:18" ht="128.25" customHeight="1" x14ac:dyDescent="0.25">
      <c r="A136" s="15">
        <v>2</v>
      </c>
      <c r="B136" s="20" t="s">
        <v>92</v>
      </c>
      <c r="C136" s="18" t="s">
        <v>93</v>
      </c>
      <c r="D136" s="15" t="s">
        <v>12</v>
      </c>
      <c r="E136" s="15">
        <v>30</v>
      </c>
      <c r="F136" s="15"/>
      <c r="G136" s="15"/>
      <c r="H136" s="41"/>
      <c r="I136" s="7">
        <f t="shared" si="12"/>
        <v>0</v>
      </c>
      <c r="J136" s="14"/>
      <c r="K136" s="11">
        <f>H136*E136</f>
        <v>0</v>
      </c>
      <c r="L136" s="11">
        <f t="shared" si="13"/>
        <v>0</v>
      </c>
      <c r="M136" s="15"/>
      <c r="N136" s="15"/>
      <c r="O136" s="15"/>
      <c r="P136" s="15"/>
    </row>
    <row r="137" spans="1:18" ht="30" x14ac:dyDescent="0.25">
      <c r="A137" s="15">
        <v>3</v>
      </c>
      <c r="B137" s="20" t="s">
        <v>63</v>
      </c>
      <c r="C137" s="18" t="s">
        <v>62</v>
      </c>
      <c r="D137" s="15" t="s">
        <v>12</v>
      </c>
      <c r="E137" s="15">
        <v>100</v>
      </c>
      <c r="F137" s="15"/>
      <c r="G137" s="15"/>
      <c r="H137" s="41"/>
      <c r="I137" s="7">
        <f t="shared" si="12"/>
        <v>0</v>
      </c>
      <c r="J137" s="14"/>
      <c r="K137" s="11">
        <f>H137*E137</f>
        <v>0</v>
      </c>
      <c r="L137" s="11">
        <f t="shared" si="13"/>
        <v>0</v>
      </c>
      <c r="M137" s="15"/>
      <c r="N137" s="15"/>
      <c r="O137" s="15"/>
      <c r="P137" s="15"/>
    </row>
    <row r="138" spans="1:18" x14ac:dyDescent="0.25">
      <c r="B138" s="45"/>
      <c r="C138" s="46"/>
      <c r="D138" s="44"/>
      <c r="E138" s="44"/>
      <c r="F138" s="44"/>
      <c r="G138" s="44"/>
      <c r="H138" s="47"/>
      <c r="I138" s="44"/>
      <c r="J138" s="44"/>
      <c r="K138" s="57">
        <f>SUM(K135:K137)</f>
        <v>0</v>
      </c>
      <c r="L138" s="57">
        <f>SUM(L135:L137)</f>
        <v>0</v>
      </c>
      <c r="M138" s="44"/>
      <c r="N138" s="44"/>
      <c r="O138" s="44"/>
      <c r="P138" s="44"/>
      <c r="Q138" s="12"/>
      <c r="R138" s="12"/>
    </row>
    <row r="139" spans="1:18" ht="60" x14ac:dyDescent="0.25">
      <c r="B139" s="70" t="s">
        <v>205</v>
      </c>
      <c r="C139" s="64" t="s">
        <v>226</v>
      </c>
      <c r="D139" s="64" t="s">
        <v>227</v>
      </c>
      <c r="E139" s="65" t="s">
        <v>228</v>
      </c>
      <c r="F139" s="64" t="s">
        <v>229</v>
      </c>
      <c r="G139" s="65" t="s">
        <v>230</v>
      </c>
      <c r="H139" s="64" t="s">
        <v>231</v>
      </c>
      <c r="I139" s="64" t="s">
        <v>232</v>
      </c>
      <c r="J139" s="44"/>
      <c r="K139" s="57"/>
      <c r="L139" s="57"/>
      <c r="M139" s="44"/>
      <c r="N139" s="44"/>
      <c r="O139" s="44"/>
      <c r="P139" s="44"/>
      <c r="Q139" s="12"/>
      <c r="R139" s="12"/>
    </row>
    <row r="140" spans="1:18" x14ac:dyDescent="0.25">
      <c r="C140" s="69">
        <f>K138</f>
        <v>0</v>
      </c>
      <c r="D140" s="69">
        <f>L138</f>
        <v>0</v>
      </c>
      <c r="E140" s="42">
        <v>0.2</v>
      </c>
      <c r="F140" s="68">
        <f>C140*E140</f>
        <v>0</v>
      </c>
      <c r="G140" s="66">
        <f>D140*E140</f>
        <v>0</v>
      </c>
      <c r="H140" s="67">
        <f>C140+F140</f>
        <v>0</v>
      </c>
      <c r="I140" s="67">
        <f>D140+G140</f>
        <v>0</v>
      </c>
      <c r="J140" s="44"/>
      <c r="K140" s="57"/>
      <c r="L140" s="57"/>
      <c r="M140" s="44"/>
      <c r="N140" s="44"/>
      <c r="O140" s="44"/>
      <c r="P140" s="44"/>
      <c r="Q140" s="12"/>
      <c r="R140" s="12"/>
    </row>
    <row r="141" spans="1:18" x14ac:dyDescent="0.25">
      <c r="B141" s="45"/>
      <c r="C141" s="46"/>
      <c r="D141" s="44"/>
      <c r="E141" s="44"/>
      <c r="F141" s="44"/>
      <c r="G141" s="44"/>
      <c r="H141" s="47"/>
      <c r="I141" s="44"/>
      <c r="J141" s="44"/>
      <c r="K141" s="44"/>
      <c r="L141" s="44"/>
      <c r="M141" s="44"/>
      <c r="N141" s="44"/>
      <c r="O141" s="44"/>
      <c r="P141" s="44"/>
    </row>
    <row r="142" spans="1:18" x14ac:dyDescent="0.25">
      <c r="B142" s="83" t="s">
        <v>206</v>
      </c>
      <c r="C142" s="46"/>
      <c r="D142" s="44"/>
      <c r="E142" s="44"/>
      <c r="F142" s="44"/>
      <c r="G142" s="44"/>
      <c r="H142" s="47"/>
      <c r="I142" s="44"/>
      <c r="J142" s="44"/>
      <c r="K142" s="44"/>
      <c r="L142" s="44"/>
      <c r="M142" s="44"/>
      <c r="N142" s="44"/>
      <c r="O142" s="44"/>
      <c r="P142" s="44"/>
    </row>
    <row r="143" spans="1:18" ht="56.25" x14ac:dyDescent="0.25">
      <c r="A143" s="15"/>
      <c r="B143" s="1" t="s">
        <v>1</v>
      </c>
      <c r="C143" s="16" t="s">
        <v>25</v>
      </c>
      <c r="D143" s="1" t="s">
        <v>2</v>
      </c>
      <c r="E143" s="2" t="s">
        <v>3</v>
      </c>
      <c r="F143" s="3" t="s">
        <v>4</v>
      </c>
      <c r="G143" s="4" t="s">
        <v>5</v>
      </c>
      <c r="H143" s="37" t="s">
        <v>6</v>
      </c>
      <c r="I143" s="5" t="s">
        <v>7</v>
      </c>
      <c r="J143" s="5" t="s">
        <v>8</v>
      </c>
      <c r="K143" s="5" t="s">
        <v>9</v>
      </c>
      <c r="L143" s="5" t="s">
        <v>10</v>
      </c>
      <c r="M143" s="5" t="s">
        <v>18</v>
      </c>
      <c r="N143" s="5" t="s">
        <v>16</v>
      </c>
      <c r="O143" s="19" t="s">
        <v>19</v>
      </c>
      <c r="P143" s="5" t="s">
        <v>116</v>
      </c>
    </row>
    <row r="144" spans="1:18" ht="90" x14ac:dyDescent="0.25">
      <c r="A144" s="15">
        <v>1</v>
      </c>
      <c r="B144" s="32" t="s">
        <v>109</v>
      </c>
      <c r="C144" s="15" t="s">
        <v>105</v>
      </c>
      <c r="D144" s="15" t="s">
        <v>12</v>
      </c>
      <c r="E144" s="15">
        <v>250</v>
      </c>
      <c r="F144" s="15"/>
      <c r="G144" s="15"/>
      <c r="H144" s="41"/>
      <c r="I144" s="7">
        <f t="shared" ref="I144:I155" si="14">ROUND(H144+(H144*J144),2)</f>
        <v>0</v>
      </c>
      <c r="J144" s="14"/>
      <c r="K144" s="11">
        <f t="shared" ref="K144:K155" si="15">H144*E144</f>
        <v>0</v>
      </c>
      <c r="L144" s="11">
        <f t="shared" ref="L144:L155" si="16">ROUND(K144+(K144*J144),2)</f>
        <v>0</v>
      </c>
      <c r="M144" s="15"/>
      <c r="N144" s="15"/>
      <c r="O144" s="15"/>
      <c r="P144" s="15"/>
    </row>
    <row r="145" spans="1:18" ht="90" x14ac:dyDescent="0.25">
      <c r="A145" s="15">
        <v>2</v>
      </c>
      <c r="B145" s="32" t="s">
        <v>108</v>
      </c>
      <c r="C145" s="15" t="s">
        <v>106</v>
      </c>
      <c r="D145" s="15" t="s">
        <v>12</v>
      </c>
      <c r="E145" s="15">
        <v>140</v>
      </c>
      <c r="F145" s="15"/>
      <c r="G145" s="15"/>
      <c r="H145" s="41"/>
      <c r="I145" s="7">
        <f t="shared" si="14"/>
        <v>0</v>
      </c>
      <c r="J145" s="14"/>
      <c r="K145" s="11">
        <f t="shared" si="15"/>
        <v>0</v>
      </c>
      <c r="L145" s="11">
        <f t="shared" si="16"/>
        <v>0</v>
      </c>
      <c r="M145" s="15"/>
      <c r="N145" s="15"/>
      <c r="O145" s="43"/>
      <c r="P145" s="15"/>
    </row>
    <row r="146" spans="1:18" ht="90" x14ac:dyDescent="0.25">
      <c r="A146" s="15">
        <v>3</v>
      </c>
      <c r="B146" s="32" t="s">
        <v>108</v>
      </c>
      <c r="C146" s="15" t="s">
        <v>107</v>
      </c>
      <c r="D146" s="15" t="s">
        <v>12</v>
      </c>
      <c r="E146" s="15">
        <v>40</v>
      </c>
      <c r="F146" s="15"/>
      <c r="G146" s="15"/>
      <c r="H146" s="41"/>
      <c r="I146" s="7">
        <f t="shared" si="14"/>
        <v>0</v>
      </c>
      <c r="J146" s="14"/>
      <c r="K146" s="11">
        <f t="shared" si="15"/>
        <v>0</v>
      </c>
      <c r="L146" s="11">
        <f t="shared" si="16"/>
        <v>0</v>
      </c>
      <c r="M146" s="15"/>
      <c r="N146" s="15"/>
      <c r="O146" s="15"/>
      <c r="P146" s="15"/>
    </row>
    <row r="147" spans="1:18" ht="67.5" x14ac:dyDescent="0.25">
      <c r="A147" s="1">
        <v>4</v>
      </c>
      <c r="B147" s="33" t="s">
        <v>103</v>
      </c>
      <c r="C147" s="15" t="s">
        <v>110</v>
      </c>
      <c r="D147" s="15" t="s">
        <v>12</v>
      </c>
      <c r="E147" s="15">
        <v>140</v>
      </c>
      <c r="F147" s="15"/>
      <c r="G147" s="15"/>
      <c r="H147" s="41"/>
      <c r="I147" s="7">
        <f t="shared" si="14"/>
        <v>0</v>
      </c>
      <c r="J147" s="14"/>
      <c r="K147" s="11">
        <f t="shared" si="15"/>
        <v>0</v>
      </c>
      <c r="L147" s="11">
        <f t="shared" si="16"/>
        <v>0</v>
      </c>
      <c r="M147" s="15"/>
      <c r="N147" s="15"/>
      <c r="O147" s="15"/>
      <c r="P147" s="15"/>
    </row>
    <row r="148" spans="1:18" x14ac:dyDescent="0.25">
      <c r="A148" s="15">
        <v>5</v>
      </c>
      <c r="B148" s="34" t="s">
        <v>114</v>
      </c>
      <c r="C148" s="15" t="s">
        <v>115</v>
      </c>
      <c r="D148" s="15" t="s">
        <v>12</v>
      </c>
      <c r="E148" s="15">
        <v>55</v>
      </c>
      <c r="F148" s="15"/>
      <c r="G148" s="15"/>
      <c r="H148" s="41"/>
      <c r="I148" s="7">
        <f t="shared" si="14"/>
        <v>0</v>
      </c>
      <c r="J148" s="14"/>
      <c r="K148" s="11">
        <f t="shared" si="15"/>
        <v>0</v>
      </c>
      <c r="L148" s="11">
        <f t="shared" si="16"/>
        <v>0</v>
      </c>
      <c r="M148" s="15"/>
      <c r="N148" s="15"/>
      <c r="O148" s="15"/>
      <c r="P148" s="15"/>
    </row>
    <row r="149" spans="1:18" ht="165" x14ac:dyDescent="0.25">
      <c r="A149" s="15">
        <v>6</v>
      </c>
      <c r="B149" s="35" t="s">
        <v>113</v>
      </c>
      <c r="C149" s="20" t="s">
        <v>112</v>
      </c>
      <c r="D149" s="15" t="s">
        <v>12</v>
      </c>
      <c r="E149" s="15">
        <v>10</v>
      </c>
      <c r="F149" s="15"/>
      <c r="G149" s="15"/>
      <c r="H149" s="41"/>
      <c r="I149" s="7">
        <f t="shared" si="14"/>
        <v>0</v>
      </c>
      <c r="J149" s="14"/>
      <c r="K149" s="11">
        <f t="shared" si="15"/>
        <v>0</v>
      </c>
      <c r="L149" s="11">
        <f t="shared" si="16"/>
        <v>0</v>
      </c>
      <c r="M149" s="15"/>
      <c r="N149" s="15"/>
      <c r="O149" s="15"/>
      <c r="P149" s="15"/>
    </row>
    <row r="150" spans="1:18" x14ac:dyDescent="0.25">
      <c r="A150" s="15">
        <v>7</v>
      </c>
      <c r="B150" s="32" t="s">
        <v>104</v>
      </c>
      <c r="C150" s="15" t="s">
        <v>111</v>
      </c>
      <c r="D150" s="15" t="s">
        <v>12</v>
      </c>
      <c r="E150" s="15">
        <v>36</v>
      </c>
      <c r="F150" s="15"/>
      <c r="G150" s="15"/>
      <c r="H150" s="41"/>
      <c r="I150" s="7">
        <f t="shared" si="14"/>
        <v>0</v>
      </c>
      <c r="J150" s="14"/>
      <c r="K150" s="11">
        <f t="shared" si="15"/>
        <v>0</v>
      </c>
      <c r="L150" s="11">
        <f t="shared" si="16"/>
        <v>0</v>
      </c>
      <c r="M150" s="15"/>
      <c r="N150" s="15"/>
      <c r="O150" s="15"/>
      <c r="P150" s="15"/>
    </row>
    <row r="151" spans="1:18" ht="90" x14ac:dyDescent="0.25">
      <c r="A151" s="54">
        <v>8</v>
      </c>
      <c r="B151" s="85" t="s">
        <v>219</v>
      </c>
      <c r="C151" s="86" t="s">
        <v>220</v>
      </c>
      <c r="D151" s="54" t="s">
        <v>12</v>
      </c>
      <c r="E151" s="54">
        <v>36</v>
      </c>
      <c r="F151" s="54"/>
      <c r="G151" s="54"/>
      <c r="H151" s="41"/>
      <c r="I151" s="7">
        <f t="shared" si="14"/>
        <v>0</v>
      </c>
      <c r="J151" s="14"/>
      <c r="K151" s="11">
        <f t="shared" si="15"/>
        <v>0</v>
      </c>
      <c r="L151" s="11">
        <f t="shared" si="16"/>
        <v>0</v>
      </c>
      <c r="M151" s="54"/>
      <c r="N151" s="54"/>
      <c r="O151" s="54"/>
      <c r="P151" s="54"/>
    </row>
    <row r="152" spans="1:18" ht="90" x14ac:dyDescent="0.25">
      <c r="A152" s="54">
        <v>9</v>
      </c>
      <c r="B152" s="85" t="s">
        <v>219</v>
      </c>
      <c r="C152" s="86" t="s">
        <v>221</v>
      </c>
      <c r="D152" s="54" t="s">
        <v>12</v>
      </c>
      <c r="E152" s="54">
        <v>48</v>
      </c>
      <c r="F152" s="54"/>
      <c r="G152" s="54"/>
      <c r="H152" s="41"/>
      <c r="I152" s="7">
        <f t="shared" si="14"/>
        <v>0</v>
      </c>
      <c r="J152" s="14"/>
      <c r="K152" s="11">
        <f t="shared" si="15"/>
        <v>0</v>
      </c>
      <c r="L152" s="11">
        <f t="shared" si="16"/>
        <v>0</v>
      </c>
      <c r="M152" s="54"/>
      <c r="N152" s="54"/>
      <c r="O152" s="54"/>
      <c r="P152" s="54"/>
    </row>
    <row r="153" spans="1:18" ht="90" x14ac:dyDescent="0.25">
      <c r="A153" s="54">
        <v>10</v>
      </c>
      <c r="B153" s="85" t="s">
        <v>219</v>
      </c>
      <c r="C153" s="54" t="s">
        <v>222</v>
      </c>
      <c r="D153" s="54" t="s">
        <v>12</v>
      </c>
      <c r="E153" s="54">
        <v>48</v>
      </c>
      <c r="F153" s="54"/>
      <c r="G153" s="54"/>
      <c r="H153" s="41"/>
      <c r="I153" s="7">
        <f t="shared" si="14"/>
        <v>0</v>
      </c>
      <c r="J153" s="14"/>
      <c r="K153" s="11">
        <f t="shared" si="15"/>
        <v>0</v>
      </c>
      <c r="L153" s="11">
        <f t="shared" si="16"/>
        <v>0</v>
      </c>
      <c r="M153" s="54"/>
      <c r="N153" s="54"/>
      <c r="O153" s="54"/>
      <c r="P153" s="54"/>
    </row>
    <row r="154" spans="1:18" ht="90" x14ac:dyDescent="0.25">
      <c r="A154" s="54">
        <v>11</v>
      </c>
      <c r="B154" s="85" t="s">
        <v>219</v>
      </c>
      <c r="C154" s="86" t="s">
        <v>223</v>
      </c>
      <c r="D154" s="54" t="s">
        <v>12</v>
      </c>
      <c r="E154" s="54">
        <v>36</v>
      </c>
      <c r="F154" s="54"/>
      <c r="G154" s="54"/>
      <c r="H154" s="41"/>
      <c r="I154" s="7">
        <f t="shared" si="14"/>
        <v>0</v>
      </c>
      <c r="J154" s="14"/>
      <c r="K154" s="11">
        <f t="shared" si="15"/>
        <v>0</v>
      </c>
      <c r="L154" s="11">
        <f t="shared" si="16"/>
        <v>0</v>
      </c>
      <c r="M154" s="54"/>
      <c r="N154" s="54"/>
      <c r="O154" s="54"/>
      <c r="P154" s="54"/>
    </row>
    <row r="155" spans="1:18" ht="33.75" x14ac:dyDescent="0.25">
      <c r="A155" s="54">
        <v>12</v>
      </c>
      <c r="B155" s="85" t="s">
        <v>224</v>
      </c>
      <c r="C155" s="86" t="s">
        <v>225</v>
      </c>
      <c r="D155" s="54" t="s">
        <v>12</v>
      </c>
      <c r="E155" s="54">
        <v>20</v>
      </c>
      <c r="F155" s="54"/>
      <c r="G155" s="54"/>
      <c r="H155" s="41"/>
      <c r="I155" s="7">
        <f t="shared" si="14"/>
        <v>0</v>
      </c>
      <c r="J155" s="14"/>
      <c r="K155" s="11">
        <f t="shared" si="15"/>
        <v>0</v>
      </c>
      <c r="L155" s="11">
        <f t="shared" si="16"/>
        <v>0</v>
      </c>
      <c r="M155" s="54"/>
      <c r="N155" s="54"/>
      <c r="O155" s="54"/>
      <c r="P155" s="54"/>
    </row>
    <row r="156" spans="1:18" x14ac:dyDescent="0.25">
      <c r="H156" s="41"/>
      <c r="K156" s="12">
        <f>SUM(K144:K155)</f>
        <v>0</v>
      </c>
      <c r="L156" s="12">
        <f>SUM(L144:L155)</f>
        <v>0</v>
      </c>
      <c r="Q156" s="80"/>
      <c r="R156" s="80"/>
    </row>
    <row r="157" spans="1:18" ht="60" x14ac:dyDescent="0.25">
      <c r="B157" s="70" t="s">
        <v>206</v>
      </c>
      <c r="C157" s="64" t="s">
        <v>226</v>
      </c>
      <c r="D157" s="64" t="s">
        <v>227</v>
      </c>
      <c r="E157" s="65" t="s">
        <v>228</v>
      </c>
      <c r="F157" s="64" t="s">
        <v>229</v>
      </c>
      <c r="G157" s="65" t="s">
        <v>230</v>
      </c>
      <c r="H157" s="90" t="s">
        <v>231</v>
      </c>
      <c r="I157" s="64" t="s">
        <v>232</v>
      </c>
      <c r="K157" s="12"/>
      <c r="L157" s="12"/>
    </row>
    <row r="158" spans="1:18" x14ac:dyDescent="0.25">
      <c r="C158" s="69">
        <f>K156</f>
        <v>0</v>
      </c>
      <c r="D158" s="69">
        <f>L156</f>
        <v>0</v>
      </c>
      <c r="E158" s="42">
        <v>0.2</v>
      </c>
      <c r="F158" s="68">
        <f>C158*E158</f>
        <v>0</v>
      </c>
      <c r="G158" s="66">
        <f>D158*E158</f>
        <v>0</v>
      </c>
      <c r="H158" s="67">
        <f>C158+F158</f>
        <v>0</v>
      </c>
      <c r="I158" s="67">
        <f>D158+G158</f>
        <v>0</v>
      </c>
      <c r="K158" s="12"/>
      <c r="L158" s="12"/>
    </row>
    <row r="159" spans="1:18" x14ac:dyDescent="0.25">
      <c r="H159" s="41"/>
    </row>
    <row r="160" spans="1:18" x14ac:dyDescent="0.25">
      <c r="A160" s="1"/>
      <c r="B160" s="81" t="s">
        <v>214</v>
      </c>
      <c r="H160" s="41"/>
    </row>
    <row r="161" spans="1:18" ht="56.25" x14ac:dyDescent="0.25">
      <c r="A161" s="15" t="s">
        <v>156</v>
      </c>
      <c r="B161" s="1" t="s">
        <v>1</v>
      </c>
      <c r="C161" s="16" t="s">
        <v>25</v>
      </c>
      <c r="D161" s="1" t="s">
        <v>2</v>
      </c>
      <c r="E161" s="2" t="s">
        <v>3</v>
      </c>
      <c r="F161" s="3" t="s">
        <v>4</v>
      </c>
      <c r="G161" s="4" t="s">
        <v>5</v>
      </c>
      <c r="H161" s="37" t="s">
        <v>6</v>
      </c>
      <c r="I161" s="5" t="s">
        <v>7</v>
      </c>
      <c r="J161" s="5" t="s">
        <v>8</v>
      </c>
      <c r="K161" s="5" t="s">
        <v>9</v>
      </c>
      <c r="L161" s="5" t="s">
        <v>10</v>
      </c>
      <c r="M161" s="5" t="s">
        <v>18</v>
      </c>
      <c r="N161" s="5" t="s">
        <v>16</v>
      </c>
      <c r="O161" s="19" t="s">
        <v>19</v>
      </c>
      <c r="P161" s="5" t="s">
        <v>116</v>
      </c>
    </row>
    <row r="162" spans="1:18" ht="72" customHeight="1" x14ac:dyDescent="0.25">
      <c r="A162" s="111">
        <v>1</v>
      </c>
      <c r="B162" s="108" t="s">
        <v>121</v>
      </c>
      <c r="C162" s="15" t="s">
        <v>118</v>
      </c>
      <c r="D162" s="15" t="s">
        <v>12</v>
      </c>
      <c r="E162" s="15">
        <v>300</v>
      </c>
      <c r="F162" s="15"/>
      <c r="G162" s="15"/>
      <c r="H162" s="41"/>
      <c r="I162" s="7">
        <f t="shared" ref="I162:I170" si="17">ROUND(H162+(H162*J162),2)</f>
        <v>0</v>
      </c>
      <c r="J162" s="14"/>
      <c r="K162" s="11">
        <f t="shared" ref="K162:K170" si="18">H162*E162</f>
        <v>0</v>
      </c>
      <c r="L162" s="11">
        <f t="shared" ref="L162:L170" si="19">ROUND(K162+(K162*J162),2)</f>
        <v>0</v>
      </c>
      <c r="M162" s="15"/>
      <c r="N162" s="15"/>
      <c r="O162" s="15"/>
      <c r="P162" s="15"/>
    </row>
    <row r="163" spans="1:18" x14ac:dyDescent="0.25">
      <c r="A163" s="112"/>
      <c r="B163" s="109"/>
      <c r="C163" s="15" t="s">
        <v>119</v>
      </c>
      <c r="D163" s="15" t="s">
        <v>12</v>
      </c>
      <c r="E163" s="15">
        <v>250</v>
      </c>
      <c r="F163" s="15"/>
      <c r="G163" s="15"/>
      <c r="H163" s="41"/>
      <c r="I163" s="7">
        <f t="shared" si="17"/>
        <v>0</v>
      </c>
      <c r="J163" s="14"/>
      <c r="K163" s="11">
        <f t="shared" si="18"/>
        <v>0</v>
      </c>
      <c r="L163" s="11">
        <f t="shared" si="19"/>
        <v>0</v>
      </c>
      <c r="M163" s="15"/>
      <c r="N163" s="15"/>
      <c r="O163" s="15"/>
      <c r="P163" s="15"/>
    </row>
    <row r="164" spans="1:18" x14ac:dyDescent="0.25">
      <c r="A164" s="113"/>
      <c r="B164" s="110"/>
      <c r="C164" s="62" t="s">
        <v>120</v>
      </c>
      <c r="D164" s="62" t="s">
        <v>12</v>
      </c>
      <c r="E164" s="62">
        <v>80</v>
      </c>
      <c r="F164" s="62"/>
      <c r="G164" s="62"/>
      <c r="H164" s="41"/>
      <c r="I164" s="7">
        <f t="shared" si="17"/>
        <v>0</v>
      </c>
      <c r="J164" s="14"/>
      <c r="K164" s="11">
        <f t="shared" si="18"/>
        <v>0</v>
      </c>
      <c r="L164" s="11">
        <f t="shared" si="19"/>
        <v>0</v>
      </c>
      <c r="M164" s="62"/>
      <c r="N164" s="62"/>
      <c r="O164" s="62"/>
      <c r="P164" s="62"/>
    </row>
    <row r="165" spans="1:18" ht="120" customHeight="1" x14ac:dyDescent="0.25">
      <c r="A165" s="114">
        <v>2</v>
      </c>
      <c r="B165" s="117" t="s">
        <v>212</v>
      </c>
      <c r="C165" s="54" t="s">
        <v>211</v>
      </c>
      <c r="D165" s="54" t="s">
        <v>12</v>
      </c>
      <c r="E165" s="54">
        <v>60</v>
      </c>
      <c r="F165" s="54"/>
      <c r="G165" s="54"/>
      <c r="H165" s="41"/>
      <c r="I165" s="7">
        <f t="shared" si="17"/>
        <v>0</v>
      </c>
      <c r="J165" s="14"/>
      <c r="K165" s="11">
        <f t="shared" si="18"/>
        <v>0</v>
      </c>
      <c r="L165" s="11">
        <f t="shared" si="19"/>
        <v>0</v>
      </c>
      <c r="M165" s="54"/>
      <c r="N165" s="54"/>
      <c r="O165" s="54"/>
      <c r="P165" s="54"/>
    </row>
    <row r="166" spans="1:18" ht="24.75" customHeight="1" x14ac:dyDescent="0.25">
      <c r="A166" s="115"/>
      <c r="B166" s="118"/>
      <c r="C166" s="54" t="s">
        <v>213</v>
      </c>
      <c r="D166" s="54" t="s">
        <v>12</v>
      </c>
      <c r="E166" s="54">
        <v>60</v>
      </c>
      <c r="F166" s="54"/>
      <c r="G166" s="54"/>
      <c r="H166" s="41"/>
      <c r="I166" s="7">
        <f t="shared" si="17"/>
        <v>0</v>
      </c>
      <c r="J166" s="14"/>
      <c r="K166" s="11">
        <f t="shared" si="18"/>
        <v>0</v>
      </c>
      <c r="L166" s="11">
        <f t="shared" si="19"/>
        <v>0</v>
      </c>
      <c r="M166" s="54"/>
      <c r="N166" s="54"/>
      <c r="O166" s="54"/>
      <c r="P166" s="54"/>
    </row>
    <row r="167" spans="1:18" ht="19.5" customHeight="1" x14ac:dyDescent="0.25">
      <c r="A167" s="116"/>
      <c r="B167" s="119"/>
      <c r="C167" s="54" t="s">
        <v>179</v>
      </c>
      <c r="D167" s="54" t="s">
        <v>12</v>
      </c>
      <c r="E167" s="54">
        <v>50</v>
      </c>
      <c r="F167" s="54"/>
      <c r="G167" s="54"/>
      <c r="H167" s="41"/>
      <c r="I167" s="7">
        <f t="shared" si="17"/>
        <v>0</v>
      </c>
      <c r="J167" s="14"/>
      <c r="K167" s="11">
        <f t="shared" si="18"/>
        <v>0</v>
      </c>
      <c r="L167" s="11">
        <f t="shared" si="19"/>
        <v>0</v>
      </c>
      <c r="M167" s="54"/>
      <c r="N167" s="54"/>
      <c r="O167" s="54"/>
      <c r="P167" s="54"/>
    </row>
    <row r="168" spans="1:18" ht="161.25" customHeight="1" x14ac:dyDescent="0.25">
      <c r="A168" s="54">
        <v>3</v>
      </c>
      <c r="B168" s="63" t="s">
        <v>215</v>
      </c>
      <c r="C168" s="54" t="s">
        <v>217</v>
      </c>
      <c r="D168" s="54" t="s">
        <v>12</v>
      </c>
      <c r="E168" s="54">
        <v>30</v>
      </c>
      <c r="F168" s="54"/>
      <c r="G168" s="54"/>
      <c r="H168" s="41"/>
      <c r="I168" s="7">
        <f t="shared" si="17"/>
        <v>0</v>
      </c>
      <c r="J168" s="14"/>
      <c r="K168" s="11">
        <f t="shared" si="18"/>
        <v>0</v>
      </c>
      <c r="L168" s="11">
        <f t="shared" si="19"/>
        <v>0</v>
      </c>
      <c r="M168" s="54"/>
      <c r="N168" s="54"/>
      <c r="O168" s="54"/>
      <c r="P168" s="54"/>
    </row>
    <row r="169" spans="1:18" ht="135" x14ac:dyDescent="0.25">
      <c r="A169" s="54">
        <v>4</v>
      </c>
      <c r="B169" s="63" t="s">
        <v>218</v>
      </c>
      <c r="C169" s="54" t="s">
        <v>217</v>
      </c>
      <c r="D169" s="54" t="s">
        <v>12</v>
      </c>
      <c r="E169" s="54">
        <v>20</v>
      </c>
      <c r="F169" s="54"/>
      <c r="G169" s="54"/>
      <c r="H169" s="41"/>
      <c r="I169" s="7">
        <f t="shared" si="17"/>
        <v>0</v>
      </c>
      <c r="J169" s="14"/>
      <c r="K169" s="11">
        <f t="shared" si="18"/>
        <v>0</v>
      </c>
      <c r="L169" s="11">
        <f t="shared" si="19"/>
        <v>0</v>
      </c>
      <c r="M169" s="54"/>
      <c r="N169" s="54"/>
      <c r="O169" s="54"/>
      <c r="P169" s="54"/>
    </row>
    <row r="170" spans="1:18" ht="156.75" customHeight="1" x14ac:dyDescent="0.25">
      <c r="A170" s="54">
        <v>5</v>
      </c>
      <c r="B170" s="63" t="s">
        <v>216</v>
      </c>
      <c r="C170" s="54" t="s">
        <v>217</v>
      </c>
      <c r="D170" s="54" t="s">
        <v>12</v>
      </c>
      <c r="E170" s="54">
        <v>40</v>
      </c>
      <c r="F170" s="54"/>
      <c r="G170" s="54"/>
      <c r="H170" s="41"/>
      <c r="I170" s="7">
        <f t="shared" si="17"/>
        <v>0</v>
      </c>
      <c r="J170" s="14"/>
      <c r="K170" s="11">
        <f t="shared" si="18"/>
        <v>0</v>
      </c>
      <c r="L170" s="11">
        <f t="shared" si="19"/>
        <v>0</v>
      </c>
      <c r="M170" s="54"/>
      <c r="N170" s="54"/>
      <c r="O170" s="54"/>
      <c r="P170" s="54"/>
    </row>
    <row r="171" spans="1:18" x14ac:dyDescent="0.25">
      <c r="K171" s="88">
        <f>SUM(K162:K170)</f>
        <v>0</v>
      </c>
      <c r="L171" s="12">
        <f>SUM(L162:L170)</f>
        <v>0</v>
      </c>
      <c r="Q171" s="12"/>
      <c r="R171" s="12"/>
    </row>
    <row r="172" spans="1:18" ht="60" x14ac:dyDescent="0.25">
      <c r="B172" s="87" t="s">
        <v>214</v>
      </c>
      <c r="C172" s="64" t="s">
        <v>226</v>
      </c>
      <c r="D172" s="64" t="s">
        <v>227</v>
      </c>
      <c r="E172" s="65" t="s">
        <v>228</v>
      </c>
      <c r="F172" s="64" t="s">
        <v>229</v>
      </c>
      <c r="G172" s="65" t="s">
        <v>230</v>
      </c>
      <c r="H172" s="64" t="s">
        <v>231</v>
      </c>
      <c r="I172" s="64" t="s">
        <v>232</v>
      </c>
    </row>
    <row r="173" spans="1:18" x14ac:dyDescent="0.25">
      <c r="C173" s="69">
        <f>K171</f>
        <v>0</v>
      </c>
      <c r="D173" s="69">
        <f>L171</f>
        <v>0</v>
      </c>
      <c r="E173" s="42">
        <v>0.2</v>
      </c>
      <c r="F173" s="68">
        <f>C173*E173</f>
        <v>0</v>
      </c>
      <c r="G173" s="66">
        <f>D173*E173</f>
        <v>0</v>
      </c>
      <c r="H173" s="67">
        <f>C173+F173</f>
        <v>0</v>
      </c>
      <c r="I173" s="67">
        <f>D173+G173</f>
        <v>0</v>
      </c>
    </row>
    <row r="174" spans="1:18" x14ac:dyDescent="0.25">
      <c r="B174" s="81" t="s">
        <v>207</v>
      </c>
    </row>
    <row r="175" spans="1:18" ht="56.25" x14ac:dyDescent="0.25">
      <c r="A175" s="15"/>
      <c r="B175" s="1" t="s">
        <v>1</v>
      </c>
      <c r="C175" s="16" t="s">
        <v>25</v>
      </c>
      <c r="D175" s="1" t="s">
        <v>2</v>
      </c>
      <c r="E175" s="2" t="s">
        <v>3</v>
      </c>
      <c r="F175" s="3" t="s">
        <v>4</v>
      </c>
      <c r="G175" s="4" t="s">
        <v>5</v>
      </c>
      <c r="H175" s="37" t="s">
        <v>6</v>
      </c>
      <c r="I175" s="5" t="s">
        <v>7</v>
      </c>
      <c r="J175" s="5" t="s">
        <v>8</v>
      </c>
      <c r="K175" s="5" t="s">
        <v>9</v>
      </c>
      <c r="L175" s="5" t="s">
        <v>10</v>
      </c>
      <c r="M175" s="5" t="s">
        <v>18</v>
      </c>
      <c r="N175" s="5" t="s">
        <v>16</v>
      </c>
      <c r="O175" s="19" t="s">
        <v>19</v>
      </c>
      <c r="P175" s="5" t="s">
        <v>116</v>
      </c>
    </row>
    <row r="176" spans="1:18" ht="135" x14ac:dyDescent="0.25">
      <c r="A176" s="15">
        <v>1</v>
      </c>
      <c r="B176" s="20" t="s">
        <v>122</v>
      </c>
      <c r="C176" s="15" t="s">
        <v>115</v>
      </c>
      <c r="D176" s="15" t="s">
        <v>12</v>
      </c>
      <c r="E176" s="15">
        <v>1200</v>
      </c>
      <c r="F176" s="15"/>
      <c r="G176" s="15"/>
      <c r="H176" s="41"/>
      <c r="I176" s="7">
        <f t="shared" ref="I176:I177" si="20">ROUND(H176+(H176*J176),2)</f>
        <v>0</v>
      </c>
      <c r="J176" s="14"/>
      <c r="K176" s="11">
        <f>H176*E176</f>
        <v>0</v>
      </c>
      <c r="L176" s="11">
        <f t="shared" ref="L176:L177" si="21">ROUND(K176+(K176*J176),2)</f>
        <v>0</v>
      </c>
      <c r="M176" s="15"/>
      <c r="N176" s="15"/>
      <c r="O176" s="15"/>
      <c r="P176" s="15"/>
    </row>
    <row r="177" spans="1:18" ht="165" x14ac:dyDescent="0.25">
      <c r="A177" s="15">
        <v>2</v>
      </c>
      <c r="B177" s="20" t="s">
        <v>128</v>
      </c>
      <c r="C177" s="15" t="s">
        <v>127</v>
      </c>
      <c r="D177" s="15" t="s">
        <v>12</v>
      </c>
      <c r="E177" s="15">
        <v>2500</v>
      </c>
      <c r="F177" s="15"/>
      <c r="G177" s="15"/>
      <c r="H177" s="41"/>
      <c r="I177" s="7">
        <f t="shared" si="20"/>
        <v>0</v>
      </c>
      <c r="J177" s="14"/>
      <c r="K177" s="11">
        <f>H177*E177</f>
        <v>0</v>
      </c>
      <c r="L177" s="11">
        <f t="shared" si="21"/>
        <v>0</v>
      </c>
      <c r="M177" s="15"/>
      <c r="N177" s="15"/>
      <c r="O177" s="15"/>
      <c r="P177" s="15"/>
    </row>
    <row r="178" spans="1:18" x14ac:dyDescent="0.25">
      <c r="K178" s="12">
        <f>SUM(K176:K177)</f>
        <v>0</v>
      </c>
      <c r="L178" s="12">
        <f>SUM(L176:L177)</f>
        <v>0</v>
      </c>
      <c r="Q178" s="12"/>
      <c r="R178" s="80"/>
    </row>
    <row r="179" spans="1:18" ht="60" x14ac:dyDescent="0.25">
      <c r="B179" s="70" t="s">
        <v>207</v>
      </c>
      <c r="C179" s="64" t="s">
        <v>226</v>
      </c>
      <c r="D179" s="64" t="s">
        <v>227</v>
      </c>
      <c r="E179" s="65" t="s">
        <v>228</v>
      </c>
      <c r="F179" s="64" t="s">
        <v>229</v>
      </c>
      <c r="G179" s="65" t="s">
        <v>230</v>
      </c>
      <c r="H179" s="64" t="s">
        <v>231</v>
      </c>
      <c r="I179" s="64" t="s">
        <v>232</v>
      </c>
      <c r="K179" s="12"/>
    </row>
    <row r="180" spans="1:18" x14ac:dyDescent="0.25">
      <c r="C180" s="69">
        <f>K178</f>
        <v>0</v>
      </c>
      <c r="D180" s="69">
        <f>L178</f>
        <v>0</v>
      </c>
      <c r="E180" s="42">
        <v>0.2</v>
      </c>
      <c r="F180" s="68">
        <f>C180*E180</f>
        <v>0</v>
      </c>
      <c r="G180" s="66">
        <f>D180*E180</f>
        <v>0</v>
      </c>
      <c r="H180" s="67">
        <f>C180+F180</f>
        <v>0</v>
      </c>
      <c r="I180" s="67">
        <f>D180+G180</f>
        <v>0</v>
      </c>
      <c r="K180" s="12"/>
    </row>
    <row r="182" spans="1:18" x14ac:dyDescent="0.25">
      <c r="B182" s="81" t="s">
        <v>208</v>
      </c>
      <c r="H182"/>
      <c r="I182" s="36"/>
    </row>
    <row r="183" spans="1:18" ht="56.25" x14ac:dyDescent="0.25">
      <c r="A183" s="15" t="s">
        <v>155</v>
      </c>
      <c r="B183" s="24" t="s">
        <v>1</v>
      </c>
      <c r="C183" s="25" t="s">
        <v>25</v>
      </c>
      <c r="D183" s="24" t="s">
        <v>2</v>
      </c>
      <c r="E183" s="2" t="s">
        <v>3</v>
      </c>
      <c r="F183" s="3" t="s">
        <v>4</v>
      </c>
      <c r="G183" s="4" t="s">
        <v>5</v>
      </c>
      <c r="H183" s="37" t="s">
        <v>6</v>
      </c>
      <c r="I183" s="5" t="s">
        <v>7</v>
      </c>
      <c r="J183" s="5" t="s">
        <v>8</v>
      </c>
      <c r="K183" s="5" t="s">
        <v>9</v>
      </c>
      <c r="L183" s="5" t="s">
        <v>10</v>
      </c>
      <c r="M183" s="5" t="s">
        <v>18</v>
      </c>
      <c r="N183" s="5" t="s">
        <v>16</v>
      </c>
      <c r="O183" s="19" t="s">
        <v>19</v>
      </c>
      <c r="P183" s="5" t="s">
        <v>116</v>
      </c>
    </row>
    <row r="184" spans="1:18" ht="72" x14ac:dyDescent="0.25">
      <c r="A184" s="15">
        <v>1</v>
      </c>
      <c r="B184" s="48" t="s">
        <v>123</v>
      </c>
      <c r="C184" s="15" t="s">
        <v>124</v>
      </c>
      <c r="D184" s="15" t="s">
        <v>12</v>
      </c>
      <c r="E184" s="15">
        <v>30</v>
      </c>
      <c r="F184" s="15"/>
      <c r="G184" s="15"/>
      <c r="H184" s="41"/>
      <c r="I184" s="7">
        <f t="shared" ref="I184:I186" si="22">ROUND(H184+(H184*J184),2)</f>
        <v>0</v>
      </c>
      <c r="J184" s="14"/>
      <c r="K184" s="11">
        <f>H184*E184</f>
        <v>0</v>
      </c>
      <c r="L184" s="11">
        <f t="shared" ref="L184:L186" si="23">ROUND(K184+(K184*J184),2)</f>
        <v>0</v>
      </c>
      <c r="M184" s="15"/>
      <c r="N184" s="15"/>
      <c r="O184" s="15"/>
      <c r="P184" s="15"/>
    </row>
    <row r="185" spans="1:18" ht="72" x14ac:dyDescent="0.25">
      <c r="A185" s="15">
        <v>2</v>
      </c>
      <c r="B185" s="48" t="s">
        <v>123</v>
      </c>
      <c r="C185" s="15" t="s">
        <v>125</v>
      </c>
      <c r="D185" s="15" t="s">
        <v>12</v>
      </c>
      <c r="E185" s="15">
        <v>30</v>
      </c>
      <c r="F185" s="15"/>
      <c r="G185" s="15"/>
      <c r="H185" s="41"/>
      <c r="I185" s="7">
        <f t="shared" si="22"/>
        <v>0</v>
      </c>
      <c r="J185" s="14"/>
      <c r="K185" s="11">
        <f>H185*E185</f>
        <v>0</v>
      </c>
      <c r="L185" s="11">
        <f t="shared" si="23"/>
        <v>0</v>
      </c>
      <c r="M185" s="15"/>
      <c r="N185" s="15"/>
      <c r="O185" s="15"/>
      <c r="P185" s="15"/>
    </row>
    <row r="186" spans="1:18" ht="72" x14ac:dyDescent="0.25">
      <c r="A186" s="15">
        <v>3</v>
      </c>
      <c r="B186" s="48" t="s">
        <v>123</v>
      </c>
      <c r="C186" s="15" t="s">
        <v>126</v>
      </c>
      <c r="D186" s="15" t="s">
        <v>12</v>
      </c>
      <c r="E186" s="15">
        <v>300</v>
      </c>
      <c r="F186" s="15"/>
      <c r="G186" s="15"/>
      <c r="H186" s="41"/>
      <c r="I186" s="7">
        <f t="shared" si="22"/>
        <v>0</v>
      </c>
      <c r="J186" s="14"/>
      <c r="K186" s="11">
        <f>H186*E186</f>
        <v>0</v>
      </c>
      <c r="L186" s="11">
        <f t="shared" si="23"/>
        <v>0</v>
      </c>
      <c r="M186" s="15"/>
      <c r="N186" s="15"/>
      <c r="O186" s="15"/>
      <c r="P186" s="15"/>
    </row>
    <row r="187" spans="1:18" x14ac:dyDescent="0.25">
      <c r="K187" s="12">
        <f>SUM(K184:K186)</f>
        <v>0</v>
      </c>
      <c r="L187" s="12">
        <f>SUM(L184:L186)</f>
        <v>0</v>
      </c>
      <c r="Q187" s="12">
        <f>K187</f>
        <v>0</v>
      </c>
      <c r="R187" s="12">
        <f>L187</f>
        <v>0</v>
      </c>
    </row>
    <row r="188" spans="1:18" ht="60" x14ac:dyDescent="0.25">
      <c r="B188" s="70" t="s">
        <v>208</v>
      </c>
      <c r="C188" s="64" t="s">
        <v>226</v>
      </c>
      <c r="D188" s="64" t="s">
        <v>227</v>
      </c>
      <c r="E188" s="65" t="s">
        <v>228</v>
      </c>
      <c r="F188" s="64" t="s">
        <v>229</v>
      </c>
      <c r="G188" s="65" t="s">
        <v>230</v>
      </c>
      <c r="H188" s="64" t="s">
        <v>231</v>
      </c>
      <c r="I188" s="64" t="s">
        <v>232</v>
      </c>
    </row>
    <row r="189" spans="1:18" x14ac:dyDescent="0.25">
      <c r="C189" s="69">
        <f>K187</f>
        <v>0</v>
      </c>
      <c r="D189" s="69">
        <f>L187</f>
        <v>0</v>
      </c>
      <c r="E189" s="42">
        <v>0.2</v>
      </c>
      <c r="F189" s="68">
        <f>C189*E189</f>
        <v>0</v>
      </c>
      <c r="G189" s="66">
        <f>D189*E189</f>
        <v>0</v>
      </c>
      <c r="H189" s="67">
        <f>C189+F189</f>
        <v>0</v>
      </c>
      <c r="I189" s="67">
        <f>D189+G189</f>
        <v>0</v>
      </c>
    </row>
    <row r="191" spans="1:18" x14ac:dyDescent="0.25">
      <c r="B191" s="81" t="s">
        <v>209</v>
      </c>
    </row>
    <row r="192" spans="1:18" ht="56.25" x14ac:dyDescent="0.25">
      <c r="A192" s="15" t="s">
        <v>155</v>
      </c>
      <c r="B192" s="24" t="s">
        <v>1</v>
      </c>
      <c r="C192" s="25" t="s">
        <v>25</v>
      </c>
      <c r="D192" s="24" t="s">
        <v>2</v>
      </c>
      <c r="E192" s="2" t="s">
        <v>3</v>
      </c>
      <c r="F192" s="3" t="s">
        <v>4</v>
      </c>
      <c r="G192" s="4" t="s">
        <v>5</v>
      </c>
      <c r="H192" s="37" t="s">
        <v>6</v>
      </c>
      <c r="I192" s="5" t="s">
        <v>7</v>
      </c>
      <c r="J192" s="5" t="s">
        <v>8</v>
      </c>
      <c r="K192" s="5" t="s">
        <v>9</v>
      </c>
      <c r="L192" s="5" t="s">
        <v>10</v>
      </c>
      <c r="M192" s="5" t="s">
        <v>18</v>
      </c>
      <c r="N192" s="5" t="s">
        <v>16</v>
      </c>
      <c r="O192" s="19" t="s">
        <v>19</v>
      </c>
      <c r="P192" s="5" t="s">
        <v>116</v>
      </c>
    </row>
    <row r="193" spans="1:18" ht="60" x14ac:dyDescent="0.25">
      <c r="A193" s="15">
        <v>1</v>
      </c>
      <c r="B193" s="48" t="s">
        <v>157</v>
      </c>
      <c r="C193" s="15" t="s">
        <v>158</v>
      </c>
      <c r="D193" s="15" t="s">
        <v>12</v>
      </c>
      <c r="E193" s="15">
        <v>10</v>
      </c>
      <c r="F193" s="15"/>
      <c r="G193" s="15"/>
      <c r="H193" s="41"/>
      <c r="I193" s="7">
        <f t="shared" ref="I193:I199" si="24">ROUND(H193+(H193*J193),2)</f>
        <v>0</v>
      </c>
      <c r="J193" s="14"/>
      <c r="K193" s="11">
        <f t="shared" ref="K193:K199" si="25">H193*E193</f>
        <v>0</v>
      </c>
      <c r="L193" s="11">
        <f t="shared" ref="L193:L199" si="26">ROUND(K193+(K193*J193),2)</f>
        <v>0</v>
      </c>
      <c r="M193" s="15"/>
      <c r="N193" s="15"/>
      <c r="O193" s="15"/>
      <c r="P193" s="15"/>
    </row>
    <row r="194" spans="1:18" ht="60" x14ac:dyDescent="0.25">
      <c r="A194" s="15">
        <v>2</v>
      </c>
      <c r="B194" s="48" t="s">
        <v>159</v>
      </c>
      <c r="C194" s="15" t="s">
        <v>160</v>
      </c>
      <c r="D194" s="15" t="s">
        <v>12</v>
      </c>
      <c r="E194" s="15">
        <v>10</v>
      </c>
      <c r="F194" s="15"/>
      <c r="G194" s="15"/>
      <c r="H194" s="41"/>
      <c r="I194" s="7">
        <f t="shared" si="24"/>
        <v>0</v>
      </c>
      <c r="J194" s="14"/>
      <c r="K194" s="11">
        <f t="shared" si="25"/>
        <v>0</v>
      </c>
      <c r="L194" s="11">
        <f t="shared" si="26"/>
        <v>0</v>
      </c>
      <c r="M194" s="15"/>
      <c r="N194" s="15"/>
      <c r="O194" s="15"/>
      <c r="P194" s="15"/>
    </row>
    <row r="195" spans="1:18" ht="63.75" customHeight="1" x14ac:dyDescent="0.25">
      <c r="A195" s="15">
        <v>3</v>
      </c>
      <c r="B195" s="48" t="s">
        <v>161</v>
      </c>
      <c r="C195" s="15" t="s">
        <v>162</v>
      </c>
      <c r="D195" s="15" t="s">
        <v>12</v>
      </c>
      <c r="E195" s="15">
        <v>10</v>
      </c>
      <c r="F195" s="15"/>
      <c r="G195" s="15"/>
      <c r="H195" s="41"/>
      <c r="I195" s="7">
        <f t="shared" si="24"/>
        <v>0</v>
      </c>
      <c r="J195" s="14"/>
      <c r="K195" s="11">
        <f t="shared" si="25"/>
        <v>0</v>
      </c>
      <c r="L195" s="11">
        <f t="shared" si="26"/>
        <v>0</v>
      </c>
      <c r="M195" s="15"/>
      <c r="N195" s="15"/>
      <c r="O195" s="15"/>
      <c r="P195" s="15"/>
    </row>
    <row r="196" spans="1:18" ht="60" x14ac:dyDescent="0.25">
      <c r="A196" s="17">
        <v>4</v>
      </c>
      <c r="B196" s="58" t="s">
        <v>163</v>
      </c>
      <c r="C196" s="17" t="s">
        <v>164</v>
      </c>
      <c r="D196" s="17" t="s">
        <v>12</v>
      </c>
      <c r="E196" s="15">
        <v>10</v>
      </c>
      <c r="F196" s="15"/>
      <c r="G196" s="15"/>
      <c r="H196" s="41"/>
      <c r="I196" s="7">
        <f t="shared" si="24"/>
        <v>0</v>
      </c>
      <c r="J196" s="14"/>
      <c r="K196" s="11">
        <f t="shared" si="25"/>
        <v>0</v>
      </c>
      <c r="L196" s="11">
        <f t="shared" si="26"/>
        <v>0</v>
      </c>
      <c r="M196" s="15"/>
      <c r="N196" s="15"/>
      <c r="O196" s="15"/>
      <c r="P196" s="15"/>
    </row>
    <row r="197" spans="1:18" ht="120" x14ac:dyDescent="0.25">
      <c r="A197" s="17">
        <v>5</v>
      </c>
      <c r="B197" s="20" t="s">
        <v>165</v>
      </c>
      <c r="C197" s="15" t="s">
        <v>166</v>
      </c>
      <c r="D197" s="15" t="s">
        <v>12</v>
      </c>
      <c r="E197" s="15">
        <v>40</v>
      </c>
      <c r="F197" s="15"/>
      <c r="G197" s="15"/>
      <c r="H197" s="41"/>
      <c r="I197" s="7">
        <f t="shared" si="24"/>
        <v>0</v>
      </c>
      <c r="J197" s="14"/>
      <c r="K197" s="11">
        <f t="shared" si="25"/>
        <v>0</v>
      </c>
      <c r="L197" s="11">
        <f t="shared" si="26"/>
        <v>0</v>
      </c>
      <c r="M197" s="15"/>
      <c r="N197" s="15"/>
      <c r="O197" s="15"/>
      <c r="P197" s="15"/>
    </row>
    <row r="198" spans="1:18" ht="36" x14ac:dyDescent="0.25">
      <c r="A198" s="17">
        <v>6</v>
      </c>
      <c r="B198" s="58" t="s">
        <v>169</v>
      </c>
      <c r="C198" s="15" t="s">
        <v>166</v>
      </c>
      <c r="D198" s="15" t="s">
        <v>12</v>
      </c>
      <c r="E198" s="15">
        <v>20</v>
      </c>
      <c r="F198" s="15"/>
      <c r="G198" s="15"/>
      <c r="H198" s="41"/>
      <c r="I198" s="7">
        <f t="shared" si="24"/>
        <v>0</v>
      </c>
      <c r="J198" s="14"/>
      <c r="K198" s="11">
        <f t="shared" si="25"/>
        <v>0</v>
      </c>
      <c r="L198" s="11">
        <f t="shared" si="26"/>
        <v>0</v>
      </c>
      <c r="M198" s="15"/>
      <c r="N198" s="15"/>
      <c r="O198" s="15"/>
      <c r="P198" s="15"/>
    </row>
    <row r="199" spans="1:18" ht="135" x14ac:dyDescent="0.25">
      <c r="A199" s="15">
        <v>7</v>
      </c>
      <c r="B199" s="20" t="s">
        <v>168</v>
      </c>
      <c r="C199" s="15" t="s">
        <v>167</v>
      </c>
      <c r="D199" s="15" t="s">
        <v>12</v>
      </c>
      <c r="E199" s="15">
        <v>40</v>
      </c>
      <c r="F199" s="15"/>
      <c r="G199" s="15"/>
      <c r="H199" s="41"/>
      <c r="I199" s="7">
        <f t="shared" si="24"/>
        <v>0</v>
      </c>
      <c r="J199" s="14"/>
      <c r="K199" s="11">
        <f t="shared" si="25"/>
        <v>0</v>
      </c>
      <c r="L199" s="11">
        <f t="shared" si="26"/>
        <v>0</v>
      </c>
      <c r="M199" s="15"/>
      <c r="N199" s="15"/>
      <c r="O199" s="15"/>
      <c r="P199" s="15"/>
    </row>
    <row r="200" spans="1:18" x14ac:dyDescent="0.25">
      <c r="J200" s="84"/>
      <c r="K200" s="12">
        <f>SUM(K193:K199)</f>
        <v>0</v>
      </c>
      <c r="L200" s="12">
        <f>SUM(L193:L199)</f>
        <v>0</v>
      </c>
      <c r="Q200" s="12"/>
      <c r="R200" s="12"/>
    </row>
    <row r="201" spans="1:18" ht="60" x14ac:dyDescent="0.25">
      <c r="B201" s="70" t="s">
        <v>209</v>
      </c>
      <c r="C201" s="64" t="s">
        <v>226</v>
      </c>
      <c r="D201" s="64" t="s">
        <v>227</v>
      </c>
      <c r="E201" s="65" t="s">
        <v>228</v>
      </c>
      <c r="F201" s="64" t="s">
        <v>229</v>
      </c>
      <c r="G201" s="65" t="s">
        <v>230</v>
      </c>
      <c r="H201" s="64" t="s">
        <v>231</v>
      </c>
      <c r="I201" s="64" t="s">
        <v>232</v>
      </c>
    </row>
    <row r="202" spans="1:18" x14ac:dyDescent="0.25">
      <c r="C202" s="69">
        <f>K200</f>
        <v>0</v>
      </c>
      <c r="D202" s="69">
        <f>L200</f>
        <v>0</v>
      </c>
      <c r="E202" s="42">
        <v>0.2</v>
      </c>
      <c r="F202" s="68">
        <f>C202*E202</f>
        <v>0</v>
      </c>
      <c r="G202" s="66">
        <f>D202*E202</f>
        <v>0</v>
      </c>
      <c r="H202" s="67">
        <f>C202+F202</f>
        <v>0</v>
      </c>
      <c r="I202" s="67">
        <f>D202+G202</f>
        <v>0</v>
      </c>
    </row>
    <row r="204" spans="1:18" x14ac:dyDescent="0.25">
      <c r="B204" s="81" t="s">
        <v>210</v>
      </c>
    </row>
    <row r="205" spans="1:18" ht="56.25" x14ac:dyDescent="0.25">
      <c r="A205" s="15" t="s">
        <v>155</v>
      </c>
      <c r="B205" s="1" t="s">
        <v>1</v>
      </c>
      <c r="C205" s="25" t="s">
        <v>25</v>
      </c>
      <c r="D205" s="24" t="s">
        <v>2</v>
      </c>
      <c r="E205" s="2" t="s">
        <v>3</v>
      </c>
      <c r="F205" s="3" t="s">
        <v>4</v>
      </c>
      <c r="G205" s="4" t="s">
        <v>5</v>
      </c>
      <c r="H205" s="37" t="s">
        <v>6</v>
      </c>
      <c r="I205" s="5" t="s">
        <v>7</v>
      </c>
      <c r="J205" s="5" t="s">
        <v>8</v>
      </c>
      <c r="K205" s="5" t="s">
        <v>9</v>
      </c>
      <c r="L205" s="5" t="s">
        <v>10</v>
      </c>
      <c r="M205" s="5" t="s">
        <v>18</v>
      </c>
      <c r="N205" s="5" t="s">
        <v>16</v>
      </c>
      <c r="O205" s="19" t="s">
        <v>19</v>
      </c>
      <c r="P205" s="5" t="s">
        <v>116</v>
      </c>
    </row>
    <row r="206" spans="1:18" ht="78.75" customHeight="1" x14ac:dyDescent="0.25">
      <c r="A206" s="105">
        <v>1</v>
      </c>
      <c r="B206" s="120" t="s">
        <v>170</v>
      </c>
      <c r="C206" s="15" t="s">
        <v>171</v>
      </c>
      <c r="D206" s="15" t="s">
        <v>12</v>
      </c>
      <c r="E206" s="15">
        <v>500</v>
      </c>
      <c r="F206" s="15"/>
      <c r="G206" s="15"/>
      <c r="H206" s="41"/>
      <c r="I206" s="7">
        <f t="shared" ref="I206:I227" si="27">ROUND(H206+(H206*J206),2)</f>
        <v>0</v>
      </c>
      <c r="J206" s="14"/>
      <c r="K206" s="11">
        <f t="shared" ref="K206:K227" si="28">H206*E206</f>
        <v>0</v>
      </c>
      <c r="L206" s="11">
        <f t="shared" ref="L206:L227" si="29">ROUND(K206+(K206*J206),2)</f>
        <v>0</v>
      </c>
      <c r="M206" s="15"/>
      <c r="N206" s="15"/>
      <c r="O206" s="15"/>
      <c r="P206" s="15"/>
    </row>
    <row r="207" spans="1:18" ht="36" customHeight="1" x14ac:dyDescent="0.25">
      <c r="A207" s="107"/>
      <c r="B207" s="121"/>
      <c r="C207" s="15" t="s">
        <v>172</v>
      </c>
      <c r="D207" s="15" t="s">
        <v>12</v>
      </c>
      <c r="E207" s="15">
        <v>500</v>
      </c>
      <c r="F207" s="15"/>
      <c r="G207" s="15"/>
      <c r="H207" s="41"/>
      <c r="I207" s="7">
        <f t="shared" si="27"/>
        <v>0</v>
      </c>
      <c r="J207" s="14"/>
      <c r="K207" s="11">
        <f t="shared" si="28"/>
        <v>0</v>
      </c>
      <c r="L207" s="11">
        <f t="shared" si="29"/>
        <v>0</v>
      </c>
      <c r="M207" s="15"/>
      <c r="N207" s="15"/>
      <c r="O207" s="15"/>
      <c r="P207" s="15"/>
    </row>
    <row r="208" spans="1:18" ht="65.25" customHeight="1" x14ac:dyDescent="0.25">
      <c r="A208" s="102">
        <v>2</v>
      </c>
      <c r="B208" s="122" t="s">
        <v>173</v>
      </c>
      <c r="C208" s="15" t="s">
        <v>174</v>
      </c>
      <c r="D208" s="15" t="s">
        <v>12</v>
      </c>
      <c r="E208" s="15">
        <v>100</v>
      </c>
      <c r="F208" s="15"/>
      <c r="G208" s="15"/>
      <c r="H208" s="41"/>
      <c r="I208" s="7">
        <f t="shared" si="27"/>
        <v>0</v>
      </c>
      <c r="J208" s="14"/>
      <c r="K208" s="11">
        <f t="shared" si="28"/>
        <v>0</v>
      </c>
      <c r="L208" s="11">
        <f t="shared" si="29"/>
        <v>0</v>
      </c>
      <c r="M208" s="15"/>
      <c r="N208" s="15"/>
      <c r="O208" s="15"/>
      <c r="P208" s="15"/>
    </row>
    <row r="209" spans="1:16" ht="60" customHeight="1" x14ac:dyDescent="0.25">
      <c r="A209" s="102"/>
      <c r="B209" s="122"/>
      <c r="C209" s="15" t="s">
        <v>175</v>
      </c>
      <c r="D209" s="15" t="s">
        <v>12</v>
      </c>
      <c r="E209" s="15">
        <v>100</v>
      </c>
      <c r="F209" s="15"/>
      <c r="G209" s="15"/>
      <c r="H209" s="41"/>
      <c r="I209" s="7">
        <f t="shared" si="27"/>
        <v>0</v>
      </c>
      <c r="J209" s="14"/>
      <c r="K209" s="11">
        <f t="shared" si="28"/>
        <v>0</v>
      </c>
      <c r="L209" s="11">
        <f t="shared" si="29"/>
        <v>0</v>
      </c>
      <c r="M209" s="15"/>
      <c r="N209" s="15"/>
      <c r="O209" s="15"/>
      <c r="P209" s="15"/>
    </row>
    <row r="210" spans="1:16" ht="60" x14ac:dyDescent="0.25">
      <c r="A210" s="60">
        <v>3</v>
      </c>
      <c r="B210" s="59" t="s">
        <v>176</v>
      </c>
      <c r="C210" s="15" t="s">
        <v>56</v>
      </c>
      <c r="D210" s="15" t="s">
        <v>12</v>
      </c>
      <c r="E210" s="15">
        <v>100</v>
      </c>
      <c r="F210" s="15"/>
      <c r="G210" s="15"/>
      <c r="H210" s="41"/>
      <c r="I210" s="7">
        <f t="shared" si="27"/>
        <v>0</v>
      </c>
      <c r="J210" s="14"/>
      <c r="K210" s="11">
        <f t="shared" si="28"/>
        <v>0</v>
      </c>
      <c r="L210" s="11">
        <f t="shared" si="29"/>
        <v>0</v>
      </c>
      <c r="M210" s="15"/>
      <c r="N210" s="15"/>
      <c r="O210" s="15"/>
      <c r="P210" s="15"/>
    </row>
    <row r="211" spans="1:16" ht="60" customHeight="1" x14ac:dyDescent="0.25">
      <c r="A211" s="105">
        <v>4</v>
      </c>
      <c r="B211" s="99" t="s">
        <v>180</v>
      </c>
      <c r="C211" s="15" t="s">
        <v>177</v>
      </c>
      <c r="D211" s="15" t="s">
        <v>12</v>
      </c>
      <c r="E211" s="15">
        <v>60</v>
      </c>
      <c r="F211" s="15"/>
      <c r="G211" s="15"/>
      <c r="H211" s="41"/>
      <c r="I211" s="7">
        <f t="shared" si="27"/>
        <v>0</v>
      </c>
      <c r="J211" s="14"/>
      <c r="K211" s="11">
        <f t="shared" si="28"/>
        <v>0</v>
      </c>
      <c r="L211" s="11">
        <f t="shared" si="29"/>
        <v>0</v>
      </c>
      <c r="M211" s="15"/>
      <c r="N211" s="15"/>
      <c r="O211" s="15"/>
      <c r="P211" s="15"/>
    </row>
    <row r="212" spans="1:16" x14ac:dyDescent="0.25">
      <c r="A212" s="106"/>
      <c r="B212" s="104"/>
      <c r="C212" s="15" t="s">
        <v>178</v>
      </c>
      <c r="D212" s="15" t="s">
        <v>12</v>
      </c>
      <c r="E212" s="15">
        <v>60</v>
      </c>
      <c r="F212" s="15"/>
      <c r="G212" s="15"/>
      <c r="H212" s="41"/>
      <c r="I212" s="7">
        <f t="shared" si="27"/>
        <v>0</v>
      </c>
      <c r="J212" s="14"/>
      <c r="K212" s="11">
        <f t="shared" si="28"/>
        <v>0</v>
      </c>
      <c r="L212" s="11">
        <f t="shared" si="29"/>
        <v>0</v>
      </c>
      <c r="M212" s="15"/>
      <c r="N212" s="15"/>
      <c r="O212" s="15"/>
      <c r="P212" s="15"/>
    </row>
    <row r="213" spans="1:16" x14ac:dyDescent="0.25">
      <c r="A213" s="107"/>
      <c r="B213" s="100"/>
      <c r="C213" s="15" t="s">
        <v>179</v>
      </c>
      <c r="D213" s="15" t="s">
        <v>12</v>
      </c>
      <c r="E213" s="15">
        <v>60</v>
      </c>
      <c r="F213" s="15"/>
      <c r="G213" s="15"/>
      <c r="H213" s="41"/>
      <c r="I213" s="7">
        <f t="shared" si="27"/>
        <v>0</v>
      </c>
      <c r="J213" s="14"/>
      <c r="K213" s="11">
        <f t="shared" si="28"/>
        <v>0</v>
      </c>
      <c r="L213" s="11">
        <f t="shared" si="29"/>
        <v>0</v>
      </c>
      <c r="M213" s="15"/>
      <c r="N213" s="15"/>
      <c r="O213" s="15"/>
      <c r="P213" s="15"/>
    </row>
    <row r="214" spans="1:16" ht="60" x14ac:dyDescent="0.25">
      <c r="A214" s="61">
        <v>5</v>
      </c>
      <c r="B214" s="59" t="s">
        <v>181</v>
      </c>
      <c r="C214" s="15" t="s">
        <v>182</v>
      </c>
      <c r="D214" s="15" t="s">
        <v>183</v>
      </c>
      <c r="E214" s="15">
        <v>60</v>
      </c>
      <c r="F214" s="15"/>
      <c r="G214" s="15"/>
      <c r="H214" s="41"/>
      <c r="I214" s="7">
        <f t="shared" si="27"/>
        <v>0</v>
      </c>
      <c r="J214" s="14"/>
      <c r="K214" s="11">
        <f t="shared" si="28"/>
        <v>0</v>
      </c>
      <c r="L214" s="11">
        <f t="shared" si="29"/>
        <v>0</v>
      </c>
      <c r="M214" s="15"/>
      <c r="N214" s="15"/>
      <c r="O214" s="15"/>
      <c r="P214" s="15"/>
    </row>
    <row r="215" spans="1:16" ht="45" customHeight="1" x14ac:dyDescent="0.25">
      <c r="A215" s="105">
        <v>6</v>
      </c>
      <c r="B215" s="99" t="s">
        <v>184</v>
      </c>
      <c r="C215" s="15" t="s">
        <v>185</v>
      </c>
      <c r="D215" s="15" t="s">
        <v>12</v>
      </c>
      <c r="E215" s="15">
        <v>40</v>
      </c>
      <c r="F215" s="15"/>
      <c r="G215" s="15"/>
      <c r="H215" s="41"/>
      <c r="I215" s="7">
        <f t="shared" si="27"/>
        <v>0</v>
      </c>
      <c r="J215" s="14"/>
      <c r="K215" s="11">
        <f t="shared" si="28"/>
        <v>0</v>
      </c>
      <c r="L215" s="11">
        <f t="shared" si="29"/>
        <v>0</v>
      </c>
      <c r="M215" s="15"/>
      <c r="N215" s="15"/>
      <c r="O215" s="15"/>
      <c r="P215" s="15"/>
    </row>
    <row r="216" spans="1:16" x14ac:dyDescent="0.25">
      <c r="A216" s="107"/>
      <c r="B216" s="100"/>
      <c r="C216" s="15" t="s">
        <v>186</v>
      </c>
      <c r="D216" s="15" t="s">
        <v>12</v>
      </c>
      <c r="E216" s="15">
        <v>40</v>
      </c>
      <c r="F216" s="15"/>
      <c r="G216" s="15"/>
      <c r="H216" s="41"/>
      <c r="I216" s="7">
        <f t="shared" si="27"/>
        <v>0</v>
      </c>
      <c r="J216" s="14"/>
      <c r="K216" s="11">
        <f t="shared" si="28"/>
        <v>0</v>
      </c>
      <c r="L216" s="11">
        <f t="shared" si="29"/>
        <v>0</v>
      </c>
      <c r="M216" s="15"/>
      <c r="N216" s="15"/>
      <c r="O216" s="15"/>
      <c r="P216" s="15"/>
    </row>
    <row r="217" spans="1:16" ht="60" customHeight="1" x14ac:dyDescent="0.25">
      <c r="A217" s="105">
        <v>7</v>
      </c>
      <c r="B217" s="99" t="s">
        <v>187</v>
      </c>
      <c r="C217" s="15" t="s">
        <v>188</v>
      </c>
      <c r="D217" s="15" t="s">
        <v>12</v>
      </c>
      <c r="E217" s="15">
        <v>10</v>
      </c>
      <c r="F217" s="15"/>
      <c r="G217" s="15"/>
      <c r="H217" s="41"/>
      <c r="I217" s="7">
        <f t="shared" si="27"/>
        <v>0</v>
      </c>
      <c r="J217" s="14"/>
      <c r="K217" s="11">
        <f t="shared" si="28"/>
        <v>0</v>
      </c>
      <c r="L217" s="11">
        <f t="shared" si="29"/>
        <v>0</v>
      </c>
      <c r="M217" s="15"/>
      <c r="N217" s="15"/>
      <c r="O217" s="15"/>
      <c r="P217" s="15"/>
    </row>
    <row r="218" spans="1:16" x14ac:dyDescent="0.25">
      <c r="A218" s="107"/>
      <c r="B218" s="100"/>
      <c r="C218" s="15" t="s">
        <v>189</v>
      </c>
      <c r="D218" s="15" t="s">
        <v>12</v>
      </c>
      <c r="E218" s="15">
        <v>10</v>
      </c>
      <c r="F218" s="15"/>
      <c r="G218" s="15"/>
      <c r="H218" s="41"/>
      <c r="I218" s="7">
        <f t="shared" si="27"/>
        <v>0</v>
      </c>
      <c r="J218" s="14"/>
      <c r="K218" s="11">
        <f t="shared" si="28"/>
        <v>0</v>
      </c>
      <c r="L218" s="11">
        <f t="shared" si="29"/>
        <v>0</v>
      </c>
      <c r="M218" s="15"/>
      <c r="N218" s="15"/>
      <c r="O218" s="15"/>
      <c r="P218" s="15"/>
    </row>
    <row r="219" spans="1:16" ht="105" customHeight="1" x14ac:dyDescent="0.25">
      <c r="A219" s="15">
        <v>8</v>
      </c>
      <c r="B219" s="59" t="s">
        <v>190</v>
      </c>
      <c r="C219" s="15" t="s">
        <v>191</v>
      </c>
      <c r="D219" s="15" t="s">
        <v>102</v>
      </c>
      <c r="E219" s="15">
        <v>10</v>
      </c>
      <c r="F219" s="15"/>
      <c r="G219" s="15"/>
      <c r="H219" s="41"/>
      <c r="I219" s="7">
        <f t="shared" si="27"/>
        <v>0</v>
      </c>
      <c r="J219" s="14"/>
      <c r="K219" s="11">
        <f t="shared" si="28"/>
        <v>0</v>
      </c>
      <c r="L219" s="11">
        <f t="shared" si="29"/>
        <v>0</v>
      </c>
      <c r="M219" s="15"/>
      <c r="N219" s="15"/>
      <c r="O219" s="15"/>
      <c r="P219" s="15"/>
    </row>
    <row r="220" spans="1:16" ht="105" x14ac:dyDescent="0.25">
      <c r="A220" s="15">
        <v>9</v>
      </c>
      <c r="B220" s="59" t="s">
        <v>192</v>
      </c>
      <c r="C220" s="15" t="s">
        <v>191</v>
      </c>
      <c r="D220" s="15" t="s">
        <v>102</v>
      </c>
      <c r="E220" s="15">
        <v>10</v>
      </c>
      <c r="F220" s="15"/>
      <c r="G220" s="15"/>
      <c r="H220" s="41"/>
      <c r="I220" s="7">
        <f t="shared" si="27"/>
        <v>0</v>
      </c>
      <c r="J220" s="14"/>
      <c r="K220" s="11">
        <f t="shared" si="28"/>
        <v>0</v>
      </c>
      <c r="L220" s="11">
        <f t="shared" si="29"/>
        <v>0</v>
      </c>
      <c r="M220" s="15"/>
      <c r="N220" s="15"/>
      <c r="O220" s="15"/>
      <c r="P220" s="15"/>
    </row>
    <row r="221" spans="1:16" ht="210" customHeight="1" x14ac:dyDescent="0.25">
      <c r="A221" s="105">
        <v>10</v>
      </c>
      <c r="B221" s="99" t="s">
        <v>193</v>
      </c>
      <c r="C221" s="15" t="s">
        <v>194</v>
      </c>
      <c r="D221" s="15" t="s">
        <v>12</v>
      </c>
      <c r="E221" s="15">
        <v>100</v>
      </c>
      <c r="F221" s="15"/>
      <c r="G221" s="15"/>
      <c r="H221" s="41"/>
      <c r="I221" s="7">
        <f t="shared" si="27"/>
        <v>0</v>
      </c>
      <c r="J221" s="14"/>
      <c r="K221" s="11">
        <f t="shared" si="28"/>
        <v>0</v>
      </c>
      <c r="L221" s="11">
        <f t="shared" si="29"/>
        <v>0</v>
      </c>
      <c r="M221" s="15"/>
      <c r="N221" s="15"/>
      <c r="O221" s="15"/>
      <c r="P221" s="15"/>
    </row>
    <row r="222" spans="1:16" x14ac:dyDescent="0.25">
      <c r="A222" s="107"/>
      <c r="B222" s="100"/>
      <c r="C222" s="15" t="s">
        <v>195</v>
      </c>
      <c r="D222" s="15" t="s">
        <v>12</v>
      </c>
      <c r="E222" s="15">
        <v>100</v>
      </c>
      <c r="F222" s="15"/>
      <c r="G222" s="15"/>
      <c r="H222" s="41"/>
      <c r="I222" s="7">
        <f t="shared" si="27"/>
        <v>0</v>
      </c>
      <c r="J222" s="14"/>
      <c r="K222" s="11">
        <f t="shared" si="28"/>
        <v>0</v>
      </c>
      <c r="L222" s="11">
        <f t="shared" si="29"/>
        <v>0</v>
      </c>
      <c r="M222" s="15"/>
      <c r="N222" s="15"/>
      <c r="O222" s="15"/>
      <c r="P222" s="15"/>
    </row>
    <row r="223" spans="1:16" ht="75" x14ac:dyDescent="0.25">
      <c r="A223" s="15">
        <v>11</v>
      </c>
      <c r="B223" s="59" t="s">
        <v>196</v>
      </c>
      <c r="C223" s="15" t="s">
        <v>197</v>
      </c>
      <c r="D223" s="15" t="s">
        <v>12</v>
      </c>
      <c r="E223" s="15">
        <v>30</v>
      </c>
      <c r="F223" s="15"/>
      <c r="G223" s="15"/>
      <c r="H223" s="41"/>
      <c r="I223" s="7">
        <f t="shared" si="27"/>
        <v>0</v>
      </c>
      <c r="J223" s="14"/>
      <c r="K223" s="11">
        <f t="shared" si="28"/>
        <v>0</v>
      </c>
      <c r="L223" s="11">
        <f t="shared" si="29"/>
        <v>0</v>
      </c>
      <c r="M223" s="15"/>
      <c r="N223" s="15"/>
      <c r="O223" s="15"/>
      <c r="P223" s="15"/>
    </row>
    <row r="224" spans="1:16" ht="195" customHeight="1" x14ac:dyDescent="0.25">
      <c r="A224" s="105">
        <v>12</v>
      </c>
      <c r="B224" s="99" t="s">
        <v>200</v>
      </c>
      <c r="C224" s="15" t="s">
        <v>198</v>
      </c>
      <c r="D224" s="15" t="s">
        <v>12</v>
      </c>
      <c r="E224" s="15">
        <v>40</v>
      </c>
      <c r="F224" s="15"/>
      <c r="G224" s="15"/>
      <c r="H224" s="41"/>
      <c r="I224" s="7">
        <f t="shared" si="27"/>
        <v>0</v>
      </c>
      <c r="J224" s="14"/>
      <c r="K224" s="11">
        <f t="shared" si="28"/>
        <v>0</v>
      </c>
      <c r="L224" s="11">
        <f t="shared" si="29"/>
        <v>0</v>
      </c>
      <c r="M224" s="15"/>
      <c r="N224" s="15"/>
      <c r="O224" s="15"/>
      <c r="P224" s="15"/>
    </row>
    <row r="225" spans="1:18" x14ac:dyDescent="0.25">
      <c r="A225" s="107"/>
      <c r="B225" s="100"/>
      <c r="C225" s="15" t="s">
        <v>199</v>
      </c>
      <c r="D225" s="15" t="s">
        <v>12</v>
      </c>
      <c r="E225" s="15">
        <v>40</v>
      </c>
      <c r="F225" s="15"/>
      <c r="G225" s="15"/>
      <c r="H225" s="41"/>
      <c r="I225" s="7">
        <f t="shared" si="27"/>
        <v>0</v>
      </c>
      <c r="J225" s="14"/>
      <c r="K225" s="11">
        <f t="shared" si="28"/>
        <v>0</v>
      </c>
      <c r="L225" s="11">
        <f t="shared" si="29"/>
        <v>0</v>
      </c>
      <c r="M225" s="15"/>
      <c r="N225" s="15"/>
      <c r="O225" s="15"/>
      <c r="P225" s="15"/>
    </row>
    <row r="226" spans="1:18" ht="105" customHeight="1" x14ac:dyDescent="0.25">
      <c r="A226" s="105">
        <v>13</v>
      </c>
      <c r="B226" s="99" t="s">
        <v>201</v>
      </c>
      <c r="C226" s="15" t="s">
        <v>202</v>
      </c>
      <c r="D226" s="15" t="s">
        <v>12</v>
      </c>
      <c r="E226" s="15">
        <v>100</v>
      </c>
      <c r="F226" s="15"/>
      <c r="G226" s="15"/>
      <c r="H226" s="41"/>
      <c r="I226" s="7">
        <f t="shared" si="27"/>
        <v>0</v>
      </c>
      <c r="J226" s="14"/>
      <c r="K226" s="11">
        <f t="shared" si="28"/>
        <v>0</v>
      </c>
      <c r="L226" s="11">
        <f t="shared" si="29"/>
        <v>0</v>
      </c>
      <c r="M226" s="15"/>
      <c r="N226" s="15"/>
      <c r="O226" s="15"/>
      <c r="P226" s="15"/>
    </row>
    <row r="227" spans="1:18" x14ac:dyDescent="0.25">
      <c r="A227" s="107"/>
      <c r="B227" s="100"/>
      <c r="C227" s="15" t="s">
        <v>33</v>
      </c>
      <c r="D227" s="15" t="s">
        <v>12</v>
      </c>
      <c r="E227" s="15">
        <v>100</v>
      </c>
      <c r="F227" s="15"/>
      <c r="G227" s="15"/>
      <c r="H227" s="41"/>
      <c r="I227" s="7">
        <f t="shared" si="27"/>
        <v>0</v>
      </c>
      <c r="J227" s="14"/>
      <c r="K227" s="11">
        <f t="shared" si="28"/>
        <v>0</v>
      </c>
      <c r="L227" s="11">
        <f t="shared" si="29"/>
        <v>0</v>
      </c>
      <c r="M227" s="15"/>
      <c r="N227" s="15"/>
      <c r="O227" s="15"/>
      <c r="P227" s="15"/>
    </row>
    <row r="228" spans="1:18" x14ac:dyDescent="0.25">
      <c r="K228" s="12">
        <f>SUM(K206:K227)</f>
        <v>0</v>
      </c>
      <c r="L228" s="12">
        <f>SUM(L206:L227)</f>
        <v>0</v>
      </c>
      <c r="Q228" s="12"/>
      <c r="R228" s="12"/>
    </row>
    <row r="229" spans="1:18" ht="60" x14ac:dyDescent="0.25">
      <c r="B229" s="70" t="s">
        <v>210</v>
      </c>
      <c r="C229" s="64" t="s">
        <v>226</v>
      </c>
      <c r="D229" s="64" t="s">
        <v>227</v>
      </c>
      <c r="E229" s="65" t="s">
        <v>228</v>
      </c>
      <c r="F229" s="64" t="s">
        <v>229</v>
      </c>
      <c r="G229" s="65" t="s">
        <v>230</v>
      </c>
      <c r="H229" s="64" t="s">
        <v>231</v>
      </c>
      <c r="I229" s="64" t="s">
        <v>232</v>
      </c>
    </row>
    <row r="230" spans="1:18" x14ac:dyDescent="0.25">
      <c r="C230" s="69">
        <f>K228</f>
        <v>0</v>
      </c>
      <c r="D230" s="69">
        <f>L228</f>
        <v>0</v>
      </c>
      <c r="E230" s="42">
        <v>0.2</v>
      </c>
      <c r="F230" s="68">
        <f>C230*E230</f>
        <v>0</v>
      </c>
      <c r="G230" s="66">
        <f>D230*E230</f>
        <v>0</v>
      </c>
      <c r="H230" s="67">
        <f>C230+F230</f>
        <v>0</v>
      </c>
      <c r="I230" s="67">
        <f>D230+G230</f>
        <v>0</v>
      </c>
      <c r="Q230" s="12"/>
      <c r="R230" s="12"/>
    </row>
  </sheetData>
  <dataConsolidate/>
  <mergeCells count="71">
    <mergeCell ref="B162:B164"/>
    <mergeCell ref="A162:A164"/>
    <mergeCell ref="A165:A167"/>
    <mergeCell ref="B165:B167"/>
    <mergeCell ref="B221:B222"/>
    <mergeCell ref="A221:A222"/>
    <mergeCell ref="B211:B213"/>
    <mergeCell ref="A211:A213"/>
    <mergeCell ref="B215:B216"/>
    <mergeCell ref="A215:A216"/>
    <mergeCell ref="B206:B207"/>
    <mergeCell ref="A206:A207"/>
    <mergeCell ref="B208:B209"/>
    <mergeCell ref="A208:A209"/>
    <mergeCell ref="B224:B225"/>
    <mergeCell ref="A224:A225"/>
    <mergeCell ref="B226:B227"/>
    <mergeCell ref="A226:A227"/>
    <mergeCell ref="A217:A218"/>
    <mergeCell ref="B217:B218"/>
    <mergeCell ref="B95:B101"/>
    <mergeCell ref="A95:A101"/>
    <mergeCell ref="B59:B61"/>
    <mergeCell ref="A59:A61"/>
    <mergeCell ref="B62:B69"/>
    <mergeCell ref="A62:A69"/>
    <mergeCell ref="B70:B74"/>
    <mergeCell ref="A70:A74"/>
    <mergeCell ref="A75:A77"/>
    <mergeCell ref="B75:B77"/>
    <mergeCell ref="B81:B84"/>
    <mergeCell ref="A81:A84"/>
    <mergeCell ref="B85:B86"/>
    <mergeCell ref="A85:A86"/>
    <mergeCell ref="A51:A52"/>
    <mergeCell ref="B53:B55"/>
    <mergeCell ref="A53:A55"/>
    <mergeCell ref="B56:B58"/>
    <mergeCell ref="A56:A58"/>
    <mergeCell ref="B126:B127"/>
    <mergeCell ref="B23:B25"/>
    <mergeCell ref="A23:A25"/>
    <mergeCell ref="B26:B27"/>
    <mergeCell ref="A26:A27"/>
    <mergeCell ref="B28:B32"/>
    <mergeCell ref="A28:A32"/>
    <mergeCell ref="B33:B34"/>
    <mergeCell ref="A33:A34"/>
    <mergeCell ref="B35:B38"/>
    <mergeCell ref="A35:A38"/>
    <mergeCell ref="B39:B40"/>
    <mergeCell ref="A39:A40"/>
    <mergeCell ref="B48:B50"/>
    <mergeCell ref="B51:B52"/>
    <mergeCell ref="A48:A50"/>
    <mergeCell ref="A1:K5"/>
    <mergeCell ref="B128:B129"/>
    <mergeCell ref="B102:B108"/>
    <mergeCell ref="A102:A108"/>
    <mergeCell ref="A126:A127"/>
    <mergeCell ref="A128:A129"/>
    <mergeCell ref="B109:B112"/>
    <mergeCell ref="A109:A112"/>
    <mergeCell ref="B113:B116"/>
    <mergeCell ref="A113:A116"/>
    <mergeCell ref="B122:B124"/>
    <mergeCell ref="A122:A124"/>
    <mergeCell ref="B78:B80"/>
    <mergeCell ref="A78:A80"/>
    <mergeCell ref="B90:B94"/>
    <mergeCell ref="A90:A94"/>
  </mergeCells>
  <conditionalFormatting sqref="B147:B148">
    <cfRule type="expression" dxfId="3" priority="5" stopIfTrue="1">
      <formula>IF(#REF!="Brak ustalonej ceny minimalnej",0,IF(#REF!&gt;#REF!,1,0))</formula>
    </cfRule>
  </conditionalFormatting>
  <conditionalFormatting sqref="B144:B145 B150:B155">
    <cfRule type="expression" dxfId="2" priority="4" stopIfTrue="1">
      <formula>IF($M144="Brak ustalonej ceny minimalnej",0,IF($M144&gt;#REF!,1,0))</formula>
    </cfRule>
  </conditionalFormatting>
  <conditionalFormatting sqref="B146">
    <cfRule type="expression" dxfId="1" priority="3" stopIfTrue="1">
      <formula>IF($M146="Brak ustalonej ceny minimalnej",0,IF($M146&gt;#REF!,1,0))</formula>
    </cfRule>
  </conditionalFormatting>
  <conditionalFormatting sqref="B149">
    <cfRule type="expression" dxfId="0" priority="2" stopIfTrue="1">
      <formula>IF($M149="Brak ustalonej ceny minimalnej",0,IF($M149&gt;#REF!,1,0))</formula>
    </cfRule>
  </conditionalFormatting>
  <pageMargins left="0.7" right="0.7" top="0.75" bottom="0.75" header="0.3" footer="0.3"/>
  <pageSetup paperSize="9" scale="38" fitToHeight="0" orientation="landscape" r:id="rId1"/>
  <headerFooter>
    <oddHeader xml:space="preserve">&amp;L29/PN/ZP/D/2023&amp;CFORMULARZ ASORTYMENTOWO - CENOWY&amp;RZAŁACZNIK NR. 2  DO SWZ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Arkusz1!_Hlk112760907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2023-02-22T10:58:17Z</dcterms:modified>
</cp:coreProperties>
</file>