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aulina Hojsak\---------------------Paulina Hojsak\_PULPIT - przetargi\2025\LA.261.5.2025 - U - leki refundowane (8)\3. SWZ\"/>
    </mc:Choice>
  </mc:AlternateContent>
  <xr:revisionPtr revIDLastSave="0" documentId="13_ncr:1_{41122AF7-76C8-44FF-AC26-30D2FFF9A90D}" xr6:coauthVersionLast="47" xr6:coauthVersionMax="47" xr10:uidLastSave="{00000000-0000-0000-0000-000000000000}"/>
  <bookViews>
    <workbookView xWindow="-120" yWindow="-120" windowWidth="29040" windowHeight="15720" activeTab="1" xr2:uid="{1BEC5CB0-86A1-43D3-982E-D7BB82A5BFE2}"/>
  </bookViews>
  <sheets>
    <sheet name="zad__1" sheetId="1" r:id="rId1"/>
    <sheet name="zad__2" sheetId="2" r:id="rId2"/>
    <sheet name="zad__3" sheetId="3" r:id="rId3"/>
    <sheet name="zad__4" sheetId="4" r:id="rId4"/>
    <sheet name="zad__5" sheetId="5" r:id="rId5"/>
    <sheet name="zad__6" sheetId="6" r:id="rId6"/>
    <sheet name="zad__7" sheetId="7" r:id="rId7"/>
    <sheet name="zad__8" sheetId="8" r:id="rId8"/>
  </sheets>
  <calcPr calcId="191029"/>
</workbook>
</file>

<file path=xl/calcChain.xml><?xml version="1.0" encoding="utf-8"?>
<calcChain xmlns="http://schemas.openxmlformats.org/spreadsheetml/2006/main">
  <c r="K8" i="8" l="1"/>
  <c r="K9" i="8" s="1"/>
  <c r="I8" i="8"/>
  <c r="I9" i="8" s="1"/>
  <c r="I14" i="7"/>
  <c r="K14" i="7" s="1"/>
  <c r="L14" i="7" s="1"/>
  <c r="I13" i="7"/>
  <c r="K13" i="7" s="1"/>
  <c r="L13" i="7" s="1"/>
  <c r="I12" i="7"/>
  <c r="K12" i="7" s="1"/>
  <c r="L12" i="7" s="1"/>
  <c r="I11" i="7"/>
  <c r="K11" i="7" s="1"/>
  <c r="L11" i="7" s="1"/>
  <c r="I10" i="7"/>
  <c r="K10" i="7" s="1"/>
  <c r="L10" i="7" s="1"/>
  <c r="I9" i="7"/>
  <c r="I12" i="6"/>
  <c r="K12" i="6" s="1"/>
  <c r="L12" i="6" s="1"/>
  <c r="I11" i="6"/>
  <c r="K11" i="6" s="1"/>
  <c r="L11" i="6" s="1"/>
  <c r="I10" i="6"/>
  <c r="K10" i="6" s="1"/>
  <c r="L10" i="6" s="1"/>
  <c r="K9" i="6"/>
  <c r="L9" i="6" s="1"/>
  <c r="I9" i="6"/>
  <c r="I10" i="5"/>
  <c r="K10" i="5" s="1"/>
  <c r="L10" i="5" s="1"/>
  <c r="I9" i="5"/>
  <c r="K9" i="5" s="1"/>
  <c r="L9" i="5" s="1"/>
  <c r="I8" i="5"/>
  <c r="K15" i="4"/>
  <c r="L15" i="4" s="1"/>
  <c r="I15" i="4"/>
  <c r="I14" i="4"/>
  <c r="K14" i="4" s="1"/>
  <c r="L14" i="4" s="1"/>
  <c r="I13" i="4"/>
  <c r="K13" i="4" s="1"/>
  <c r="L13" i="4" s="1"/>
  <c r="I12" i="4"/>
  <c r="K12" i="4" s="1"/>
  <c r="L12" i="4" s="1"/>
  <c r="I11" i="4"/>
  <c r="K11" i="4" s="1"/>
  <c r="L11" i="4" s="1"/>
  <c r="I10" i="4"/>
  <c r="K10" i="4" s="1"/>
  <c r="L10" i="4" s="1"/>
  <c r="I9" i="4"/>
  <c r="K9" i="4" s="1"/>
  <c r="L9" i="4" s="1"/>
  <c r="I8" i="4"/>
  <c r="K8" i="4" s="1"/>
  <c r="I15" i="3"/>
  <c r="K15" i="3" s="1"/>
  <c r="L15" i="3" s="1"/>
  <c r="I14" i="3"/>
  <c r="K14" i="3" s="1"/>
  <c r="L14" i="3" s="1"/>
  <c r="K13" i="3"/>
  <c r="L13" i="3" s="1"/>
  <c r="I13" i="3"/>
  <c r="I12" i="3"/>
  <c r="K12" i="3" s="1"/>
  <c r="L12" i="3" s="1"/>
  <c r="I11" i="3"/>
  <c r="K11" i="3" s="1"/>
  <c r="L11" i="3" s="1"/>
  <c r="I10" i="3"/>
  <c r="K10" i="3" s="1"/>
  <c r="I21" i="2"/>
  <c r="K21" i="2" s="1"/>
  <c r="L21" i="2" s="1"/>
  <c r="I20" i="2"/>
  <c r="K20" i="2" s="1"/>
  <c r="L20" i="2" s="1"/>
  <c r="I19" i="2"/>
  <c r="K19" i="2" s="1"/>
  <c r="L19" i="2" s="1"/>
  <c r="I18" i="2"/>
  <c r="K18" i="2" s="1"/>
  <c r="L18" i="2" s="1"/>
  <c r="I17" i="2"/>
  <c r="K17" i="2" s="1"/>
  <c r="L17" i="2" s="1"/>
  <c r="I16" i="2"/>
  <c r="K16" i="2" s="1"/>
  <c r="L16" i="2" s="1"/>
  <c r="K15" i="2"/>
  <c r="L15" i="2" s="1"/>
  <c r="I15" i="2"/>
  <c r="I14" i="2"/>
  <c r="K14" i="2" s="1"/>
  <c r="L14" i="2" s="1"/>
  <c r="I13" i="2"/>
  <c r="K13" i="2" s="1"/>
  <c r="L13" i="2" s="1"/>
  <c r="L12" i="2"/>
  <c r="I12" i="2"/>
  <c r="K12" i="2" s="1"/>
  <c r="K11" i="2"/>
  <c r="L11" i="2" s="1"/>
  <c r="I11" i="2"/>
  <c r="I10" i="2"/>
  <c r="I9" i="2"/>
  <c r="K9" i="2" s="1"/>
  <c r="I8" i="1"/>
  <c r="I11" i="5" l="1"/>
  <c r="I13" i="6"/>
  <c r="I15" i="7"/>
  <c r="K10" i="2"/>
  <c r="L10" i="2" s="1"/>
  <c r="I22" i="2"/>
  <c r="I9" i="1"/>
  <c r="K8" i="1"/>
  <c r="K16" i="3"/>
  <c r="L10" i="3"/>
  <c r="L9" i="2"/>
  <c r="K16" i="4"/>
  <c r="L8" i="4"/>
  <c r="I16" i="3"/>
  <c r="K13" i="6"/>
  <c r="K8" i="5"/>
  <c r="I16" i="4"/>
  <c r="K9" i="7"/>
  <c r="L8" i="8"/>
  <c r="K22" i="2" l="1"/>
  <c r="L8" i="1"/>
  <c r="K9" i="1"/>
  <c r="L9" i="7"/>
  <c r="K15" i="7"/>
  <c r="K11" i="5"/>
  <c r="L8" i="5"/>
</calcChain>
</file>

<file path=xl/sharedStrings.xml><?xml version="1.0" encoding="utf-8"?>
<sst xmlns="http://schemas.openxmlformats.org/spreadsheetml/2006/main" count="325" uniqueCount="163">
  <si>
    <t>Załącznik nr 2.1 do SWZ</t>
  </si>
  <si>
    <t>Załącznik nr 1 do umowy LA.261.5.1.2025</t>
  </si>
  <si>
    <t>Formularz cenowy - zadanie nr 1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</si>
  <si>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medycznych.
4. Zamawiający zaznacza, że lek może być stosowany w RDTL</t>
  </si>
  <si>
    <t>l.p</t>
  </si>
  <si>
    <t>Przedmiot zamówienia</t>
  </si>
  <si>
    <t xml:space="preserve"> Nazwa handlowa wraz z kodem EAN
(*)</t>
  </si>
  <si>
    <t>Postać</t>
  </si>
  <si>
    <t>Dawka</t>
  </si>
  <si>
    <t>Ilość szt. w opakowaniu</t>
  </si>
  <si>
    <t xml:space="preserve">Ilość opakowań  </t>
  </si>
  <si>
    <t>Cena jednostkowa za opakowanie netto
(*)</t>
  </si>
  <si>
    <t>Wartość netto  
9 = 7 x 8</t>
  </si>
  <si>
    <t>Stawka podatku VAT %
(*)</t>
  </si>
  <si>
    <t>Wartość brutto
11 = 9 + 10</t>
  </si>
  <si>
    <t>Cena jednostkowa za opakowanie brutto
12 = 11/7</t>
  </si>
  <si>
    <t>PEMBROLIZUMABUM</t>
  </si>
  <si>
    <t>Koncentrat do sporządzania roztworu do infuzji</t>
  </si>
  <si>
    <t>100 mg</t>
  </si>
  <si>
    <t>1 fiolka 4 ml</t>
  </si>
  <si>
    <t>Razem - Cena oferty</t>
  </si>
  <si>
    <t>Załącznik nr 2.2 do SWZ</t>
  </si>
  <si>
    <t>Załącznik nr 1 do umowy LA.261.5.2.2025</t>
  </si>
  <si>
    <t>Formularz cenowy - zadanie nr 2</t>
  </si>
  <si>
    <t>1.</t>
  </si>
  <si>
    <t>DARATUMUMABUM</t>
  </si>
  <si>
    <t>roztwór do wstrzykiwań</t>
  </si>
  <si>
    <t>120mg/ml</t>
  </si>
  <si>
    <t>1 fiol.a15ml</t>
  </si>
  <si>
    <t>2.</t>
  </si>
  <si>
    <t>Ustekinumabum</t>
  </si>
  <si>
    <t>130 mg</t>
  </si>
  <si>
    <t>1 fiolka a 30ml</t>
  </si>
  <si>
    <t>3.</t>
  </si>
  <si>
    <t>Roztwór do wstrzykiwań w ampułko-strzykawce</t>
  </si>
  <si>
    <t>90 mg</t>
  </si>
  <si>
    <t>1 amp.-strzyk.</t>
  </si>
  <si>
    <t>4.</t>
  </si>
  <si>
    <t>Roztwór do wstrzykiwań we wstrzykiwaczu</t>
  </si>
  <si>
    <t>1 wstrz.</t>
  </si>
  <si>
    <t>5.</t>
  </si>
  <si>
    <t>Ibrutinibum</t>
  </si>
  <si>
    <t>kaps.tw.</t>
  </si>
  <si>
    <t>140 mg</t>
  </si>
  <si>
    <t>120 szt.</t>
  </si>
  <si>
    <t>6.</t>
  </si>
  <si>
    <t>140 mg.</t>
  </si>
  <si>
    <t>90 szt.</t>
  </si>
  <si>
    <t>7.</t>
  </si>
  <si>
    <t>tabl.powl.</t>
  </si>
  <si>
    <t>30 szt.</t>
  </si>
  <si>
    <t>8.</t>
  </si>
  <si>
    <t>280 mg</t>
  </si>
  <si>
    <t>9.</t>
  </si>
  <si>
    <t>420 mg</t>
  </si>
  <si>
    <t>10.</t>
  </si>
  <si>
    <t>560 mg</t>
  </si>
  <si>
    <t>11.</t>
  </si>
  <si>
    <t>Apalutamidum</t>
  </si>
  <si>
    <t>tabl.powl</t>
  </si>
  <si>
    <t>60 mg</t>
  </si>
  <si>
    <t>12.</t>
  </si>
  <si>
    <t>Niraparyb + Abirateron</t>
  </si>
  <si>
    <t>Tabletki powlekane</t>
  </si>
  <si>
    <t>50 mg/500 mg</t>
  </si>
  <si>
    <t>56 szt.</t>
  </si>
  <si>
    <t>13.</t>
  </si>
  <si>
    <t>100 mg/500 mg</t>
  </si>
  <si>
    <t>Załącznik nr 2.3 do SWZ</t>
  </si>
  <si>
    <t>Załącznik nr 1 do umowy LA.261.5.3.2025</t>
  </si>
  <si>
    <t>Formularz cenowy - zadanie nr 3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</si>
  <si>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4 Zamawiający zaznacza, że lek w poz.6 może być stosowany w RDTL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</si>
  <si>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e-mail:..........................................
6. Adres e-mail Wykonawcy dedykowany do przyjmowania zgłoszeń reklamacyjnych………………………….
7. Zamawiający wymaga dostawy do Magazynu Pracowni Cytostatyków poz.1-5 oraz dostawy do Magazynu Apteki Szpitalnej poz.6
</t>
    </r>
    <r>
      <rPr>
        <u/>
        <sz val="10"/>
        <color rgb="FF000000"/>
        <rFont val="Calibri"/>
        <family val="2"/>
        <charset val="238"/>
      </rPr>
      <t>(*) - WYPEŁNIA WYKONAWCA</t>
    </r>
  </si>
  <si>
    <t>Venetoclaxum</t>
  </si>
  <si>
    <t>10 mg</t>
  </si>
  <si>
    <t>14 szt</t>
  </si>
  <si>
    <t>50 mg</t>
  </si>
  <si>
    <t>7 szt</t>
  </si>
  <si>
    <t>112 szt</t>
  </si>
  <si>
    <t>Dexamethasonum</t>
  </si>
  <si>
    <t>Implant do ciała szklistego w aplikatorze</t>
  </si>
  <si>
    <t>700 mcg</t>
  </si>
  <si>
    <t>1 implant</t>
  </si>
  <si>
    <t>Załącznik nr 2.4 do SWZ</t>
  </si>
  <si>
    <t>Załącznik nr 1 do umowy LA.261.5.4.2025</t>
  </si>
  <si>
    <t>Formularz cenowy - zadanie nr 4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</si>
  <si>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
6. Adres e-mail Wykonawcy dedykowany do przyjmowania zgłoszeń reklamacyjnych………………………….
7. Zamawiający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</si>
  <si>
    <t>OLAPARIBUM</t>
  </si>
  <si>
    <t>150 mg</t>
  </si>
  <si>
    <t>OSIMERTYNIBUM</t>
  </si>
  <si>
    <t>tabletki powlekane</t>
  </si>
  <si>
    <t>40 mg</t>
  </si>
  <si>
    <t>30 tabl. powl.</t>
  </si>
  <si>
    <t>80 mg</t>
  </si>
  <si>
    <t>Acalabrutinibum</t>
  </si>
  <si>
    <t>60 szt.</t>
  </si>
  <si>
    <t>Trastuzumab deruxtecan</t>
  </si>
  <si>
    <t>Proszek do sporządzania koncentratu roztworu do infuzji</t>
  </si>
  <si>
    <t>1 fiol.</t>
  </si>
  <si>
    <t>Durvalumabum</t>
  </si>
  <si>
    <t>koncentrat do sprządz.roztw.do infuzji</t>
  </si>
  <si>
    <t>50 mg/ml</t>
  </si>
  <si>
    <t>1 fiol.a 10 ml</t>
  </si>
  <si>
    <t>1 fiol.a 2,4 ml</t>
  </si>
  <si>
    <t>Załącznik nr 2.5 do SWZ</t>
  </si>
  <si>
    <t>Załącznik nr 1 do umowy LA.261.5.5.2025</t>
  </si>
  <si>
    <t>Formularz cenowy - zadanie nr 5</t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</si>
  <si>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</si>
  <si>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</si>
  <si>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Burosumabum</t>
  </si>
  <si>
    <t>Roztwór do wstrzykiwań</t>
  </si>
  <si>
    <t>10mg</t>
  </si>
  <si>
    <t>20mg</t>
  </si>
  <si>
    <t>30mg</t>
  </si>
  <si>
    <t>Załącznik nr 2.6 do SWZ</t>
  </si>
  <si>
    <t>Załącznik nr 1 do umowy LA.261.5.6.2025</t>
  </si>
  <si>
    <t>Formularz cenowy - zadanie nr 6</t>
  </si>
  <si>
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 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</si>
  <si>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</si>
  <si>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TERIFLUNOMIDUM</t>
  </si>
  <si>
    <t>tabl.</t>
  </si>
  <si>
    <t>14mg</t>
  </si>
  <si>
    <t>28 szt.</t>
  </si>
  <si>
    <t>IMIGLUCERASUM</t>
  </si>
  <si>
    <t>proszek do przygotowania
koncentratu do
sporządzania roztworu do
infuzji dożylnych</t>
  </si>
  <si>
    <t>400 j.m.</t>
  </si>
  <si>
    <t>1 fiolka</t>
  </si>
  <si>
    <t>Afliberceptum</t>
  </si>
  <si>
    <t>25 mg/ml</t>
  </si>
  <si>
    <t>1 fiol.a 4 ml</t>
  </si>
  <si>
    <t>1 fiol.a 8 ml</t>
  </si>
  <si>
    <t>Załącznik nr 2.7 do SWZ</t>
  </si>
  <si>
    <t>Załącznik nr 1 do umowy LA.261.5.7.2025</t>
  </si>
  <si>
    <t>Formularz cenowy - zadanie nr 7</t>
  </si>
  <si>
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</si>
  <si>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</si>
  <si>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Tezepelumabum</t>
  </si>
  <si>
    <t>210 mg</t>
  </si>
  <si>
    <t>1 amp.strzyk.</t>
  </si>
  <si>
    <t>1 wstrzyk.</t>
  </si>
  <si>
    <t>Palivizumabum</t>
  </si>
  <si>
    <t>roztwór do wstrzykiwań,</t>
  </si>
  <si>
    <t>100 mg/ml</t>
  </si>
  <si>
    <t>1 fiol. A 0,5 ml</t>
  </si>
  <si>
    <t>1 fiol. A 1 ml</t>
  </si>
  <si>
    <t>Benralizumabum</t>
  </si>
  <si>
    <t>wstrzykiwacz</t>
  </si>
  <si>
    <t>30 mg/ml</t>
  </si>
  <si>
    <t>1 szt.</t>
  </si>
  <si>
    <t>amp.-strzyk.</t>
  </si>
  <si>
    <t>Załącznik nr 2.8 do SWZ</t>
  </si>
  <si>
    <t>Załącznik nr 1 do umowy LA.261.5.8.2025</t>
  </si>
  <si>
    <t>Formularz cenowy - zadanie nr 8</t>
  </si>
  <si>
    <r>
      <t xml:space="preserve">4.Wykonawca oświadcza, że poszczególne dostawy przedmiotu zamówienia realizowane będą w terminie: 1 dzień roboczy od daty złożenia zamówienia za pośrednictwem poczty elektronicznej na adres e-mail:........................................
5. Adres e-mail Wykonawcy dedykowany do przyjmowania zgłoszeń reklamacyjnych………………………….
6. Zamawiający wymaga dostawy do Magazynu Apteki Szpitalnej
</t>
    </r>
    <r>
      <rPr>
        <u/>
        <sz val="10"/>
        <color rgb="FF000000"/>
        <rFont val="Calibri"/>
        <family val="2"/>
        <charset val="238"/>
      </rPr>
      <t>(*) - WYPEŁNIA WYKONAWCA</t>
    </r>
  </si>
  <si>
    <t>INTERFERONUM BETA-1B</t>
  </si>
  <si>
    <t>proszek i rozpuszczalnik do sporz.roztw.do wstrzyk.</t>
  </si>
  <si>
    <t>250 mcg/1 ml a 1,2 ml</t>
  </si>
  <si>
    <t>15 f.ss+15 amp.strz.rozp.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</si>
  <si>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e-mail:..............................................
6. Adres e-mail Wykonawcy dedykowany do przyjmowania zgłoszeń reklamacyjnych………………………….
7. Zamawiajacy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</si>
  <si>
    <r>
      <t xml:space="preserve"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</t>
    </r>
    <r>
      <rPr>
        <sz val="10"/>
        <color rgb="FF000000"/>
        <rFont val="Calibri"/>
        <family val="2"/>
        <charset val="238"/>
      </rPr>
      <t xml:space="preserve">2. Zamawiający wymaga umieszczenia obowiązkowo nazwy proponowanego produktu wraz z kodem EAN (kolumna nr 3).
3..Zamawiający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
</t>
    </r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</si>
  <si>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3.. Zamawiający zaznacza, że lek w pozycji 6, 7 i 8 może być stosowany w RDTL
4..Zamawiający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</t>
  </si>
  <si>
    <r>
      <t xml:space="preserve">5.Wykonawca oświadcza, że poszczególne dostawy przedmiotu zamówienia realizowane będą w terminie: 1 dzień roboczy od daty złożenia zamówienia za pośrednictwem poczty elektronicznej na adres e-mail:........................................
6. Adres e-mail Wykonawcy dedykowany do przyjmowania zgłoszeń reklamacyjnych………………………….
7. Zamawiajacy wymaga dostawy do magazynu Pracowni Cytostatyków
</t>
    </r>
    <r>
      <rPr>
        <u/>
        <sz val="10"/>
        <color rgb="FF000000"/>
        <rFont val="Calibri"/>
        <family val="2"/>
        <charset val="238"/>
      </rPr>
      <t>(*) - WYPEŁNIA WYKONAWCA</t>
    </r>
  </si>
  <si>
    <t>1. Wykonawca oświadcza, że oferowany produkt leczniczy w ramach niniejszego zadania posiada ważne dokumenty dopuszczające do obrotu na terenie Rzeczypospolitej Polskiej - zgodnie z obowiązującym prawem. Na etapie realizacji zamówienia kopie przedmiotowych dokumentów oraz charakterystyki produktu leczniczego zostaną przekazane zamawiajacemu niezwłocznie na jego wniosek.
2. Zamawiający wymaga umieszczenia obowiązkowo nazwy proponowanego produktu wraz z kodem EAN (kolumna nr 3).
3.Zamawiający wymaga leku refundowanego stosowanego w programach lekowych/w katalogu chemioterapii w cenach brutto do limitu finansowania zgodnie z aktualnym Obwieszczeniem Ministra Zdrowia w sprawie wykazu refundowanych leków, środków spożywczych specjalnego przeznaczenia żywieniowego oraz wyrobów medycznych.
4.. Zamawiający zaznacza, że lek w pozycjach:  1 oraz od 5 do 10 może być stosowany w RDTL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</si>
</sst>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     &quot;;&quot;-&quot;#,##0.00&quot;      &quot;;&quot; -&quot;#&quot;      &quot;;&quot; &quot;@&quot; &quot;"/>
  </numFmts>
  <fonts count="2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CC0000"/>
      <name val="Calibri"/>
      <family val="2"/>
      <charset val="238"/>
      <scheme val="minor"/>
    </font>
    <font>
      <sz val="10"/>
      <color rgb="FF000000"/>
      <name val="Liberation Sans"/>
      <family val="2"/>
      <charset val="238"/>
    </font>
    <font>
      <sz val="11"/>
      <color theme="1"/>
      <name val="Arial CE"/>
      <charset val="238"/>
    </font>
    <font>
      <sz val="11"/>
      <color rgb="FF000000"/>
      <name val="Czcionka tekstu podstawowego"/>
      <charset val="238"/>
    </font>
    <font>
      <i/>
      <sz val="11"/>
      <color rgb="FF808080"/>
      <name val="Calibri"/>
      <family val="2"/>
      <charset val="238"/>
      <scheme val="minor"/>
    </font>
    <font>
      <sz val="11"/>
      <color rgb="FF00660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u/>
      <sz val="11"/>
      <color rgb="FF0000EE"/>
      <name val="Calibri"/>
      <family val="2"/>
      <charset val="238"/>
      <scheme val="minor"/>
    </font>
    <font>
      <sz val="11"/>
      <color rgb="FF996600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u/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10"/>
      <color theme="1"/>
      <name val="Calibri"/>
      <family val="2"/>
      <charset val="238"/>
    </font>
    <font>
      <b/>
      <sz val="10"/>
      <color rgb="FFC9211E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rgb="FFFF4000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23">
    <xf numFmtId="0" fontId="0" fillId="0" borderId="0"/>
    <xf numFmtId="0" fontId="2" fillId="0" borderId="0" applyNumberFormat="0" applyFill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0" borderId="0" applyNumberFormat="0" applyBorder="0" applyProtection="0"/>
    <xf numFmtId="0" fontId="3" fillId="6" borderId="0" applyNumberFormat="0" applyBorder="0" applyProtection="0"/>
    <xf numFmtId="0" fontId="6" fillId="0" borderId="0" applyNumberFormat="0" applyBorder="0" applyProtection="0"/>
    <xf numFmtId="164" fontId="7" fillId="0" borderId="0" applyFill="0" applyBorder="0" applyAlignment="0" applyProtection="0"/>
    <xf numFmtId="0" fontId="8" fillId="0" borderId="0" applyNumberFormat="0" applyFill="0" applyBorder="0" applyProtection="0"/>
    <xf numFmtId="0" fontId="9" fillId="7" borderId="0" applyNumberFormat="0" applyBorder="0" applyProtection="0"/>
    <xf numFmtId="0" fontId="10" fillId="0" borderId="0" applyNumberFormat="0" applyFill="0" applyBorder="0" applyProtection="0"/>
    <xf numFmtId="0" fontId="11" fillId="0" borderId="0" applyNumberFormat="0" applyFill="0" applyBorder="0" applyProtection="0"/>
    <xf numFmtId="0" fontId="12" fillId="0" borderId="0" applyNumberFormat="0" applyFill="0" applyBorder="0" applyProtection="0"/>
    <xf numFmtId="0" fontId="13" fillId="0" borderId="0" applyNumberFormat="0" applyFill="0" applyBorder="0" applyProtection="0"/>
    <xf numFmtId="0" fontId="14" fillId="8" borderId="0" applyNumberFormat="0" applyBorder="0" applyProtection="0"/>
    <xf numFmtId="0" fontId="6" fillId="0" borderId="0" applyNumberFormat="0" applyBorder="0" applyProtection="0"/>
    <xf numFmtId="0" fontId="15" fillId="8" borderId="1" applyNumberFormat="0" applyProtection="0"/>
    <xf numFmtId="0" fontId="16" fillId="0" borderId="0" applyNumberFormat="0" applyFill="0" applyBorder="0" applyProtection="0"/>
    <xf numFmtId="0" fontId="1" fillId="0" borderId="0" applyNumberFormat="0" applyFont="0" applyFill="0" applyBorder="0" applyProtection="0"/>
    <xf numFmtId="0" fontId="1" fillId="0" borderId="0" applyNumberFormat="0" applyFont="0" applyFill="0" applyBorder="0" applyProtection="0"/>
    <xf numFmtId="0" fontId="4" fillId="0" borderId="0" applyNumberFormat="0" applyFill="0" applyBorder="0" applyProtection="0"/>
  </cellStyleXfs>
  <cellXfs count="119">
    <xf numFmtId="0" fontId="0" fillId="0" borderId="0" xfId="0"/>
    <xf numFmtId="0" fontId="19" fillId="0" borderId="0" xfId="0" applyFont="1" applyAlignment="1">
      <alignment vertical="center"/>
    </xf>
    <xf numFmtId="0" fontId="17" fillId="0" borderId="0" xfId="0" applyFont="1"/>
    <xf numFmtId="0" fontId="20" fillId="0" borderId="0" xfId="0" applyFont="1"/>
    <xf numFmtId="0" fontId="17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vertical="top" wrapText="1"/>
    </xf>
    <xf numFmtId="0" fontId="17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19" fillId="10" borderId="3" xfId="0" applyFont="1" applyFill="1" applyBorder="1" applyAlignment="1">
      <alignment horizontal="center" vertical="center"/>
    </xf>
    <xf numFmtId="0" fontId="19" fillId="10" borderId="3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19" fillId="10" borderId="4" xfId="0" applyFont="1" applyFill="1" applyBorder="1" applyAlignment="1">
      <alignment horizontal="center" vertical="center"/>
    </xf>
    <xf numFmtId="0" fontId="17" fillId="10" borderId="6" xfId="0" applyFont="1" applyFill="1" applyBorder="1"/>
    <xf numFmtId="0" fontId="17" fillId="0" borderId="3" xfId="0" applyFont="1" applyBorder="1" applyAlignment="1">
      <alignment horizontal="center" vertical="center" wrapText="1"/>
    </xf>
    <xf numFmtId="0" fontId="17" fillId="10" borderId="3" xfId="0" applyFont="1" applyFill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9" fillId="9" borderId="3" xfId="0" applyFont="1" applyFill="1" applyBorder="1" applyAlignment="1">
      <alignment horizontal="center" vertical="center"/>
    </xf>
    <xf numFmtId="4" fontId="17" fillId="10" borderId="3" xfId="0" applyNumberFormat="1" applyFont="1" applyFill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10" fontId="17" fillId="10" borderId="3" xfId="0" applyNumberFormat="1" applyFont="1" applyFill="1" applyBorder="1" applyAlignment="1">
      <alignment horizontal="right" vertical="center"/>
    </xf>
    <xf numFmtId="0" fontId="20" fillId="0" borderId="3" xfId="0" applyFont="1" applyBorder="1" applyAlignment="1">
      <alignment horizontal="center" vertical="center" wrapText="1"/>
    </xf>
    <xf numFmtId="4" fontId="22" fillId="10" borderId="3" xfId="0" applyNumberFormat="1" applyFont="1" applyFill="1" applyBorder="1" applyAlignment="1">
      <alignment horizontal="center" vertical="center" wrapText="1"/>
    </xf>
    <xf numFmtId="4" fontId="20" fillId="0" borderId="3" xfId="0" applyNumberFormat="1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center" vertical="center" wrapText="1"/>
    </xf>
    <xf numFmtId="3" fontId="22" fillId="9" borderId="3" xfId="0" applyNumberFormat="1" applyFont="1" applyFill="1" applyBorder="1" applyAlignment="1">
      <alignment horizontal="center" vertical="center"/>
    </xf>
    <xf numFmtId="0" fontId="17" fillId="0" borderId="3" xfId="8" applyFont="1" applyBorder="1" applyAlignment="1" applyProtection="1">
      <alignment horizontal="center" vertical="center"/>
    </xf>
    <xf numFmtId="0" fontId="19" fillId="10" borderId="3" xfId="8" applyFont="1" applyFill="1" applyBorder="1" applyAlignment="1" applyProtection="1">
      <alignment horizontal="center" vertical="center" wrapText="1"/>
    </xf>
    <xf numFmtId="0" fontId="17" fillId="0" borderId="3" xfId="8" applyFont="1" applyBorder="1" applyAlignment="1" applyProtection="1">
      <alignment horizontal="center" vertical="center" wrapText="1"/>
    </xf>
    <xf numFmtId="3" fontId="19" fillId="9" borderId="3" xfId="8" applyNumberFormat="1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center" vertical="center"/>
    </xf>
    <xf numFmtId="0" fontId="19" fillId="10" borderId="3" xfId="17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center" vertical="center" wrapText="1"/>
    </xf>
    <xf numFmtId="0" fontId="22" fillId="10" borderId="3" xfId="0" applyFont="1" applyFill="1" applyBorder="1" applyAlignment="1">
      <alignment horizontal="center" vertical="center" wrapText="1"/>
    </xf>
    <xf numFmtId="3" fontId="19" fillId="9" borderId="3" xfId="0" applyNumberFormat="1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3" fontId="19" fillId="9" borderId="4" xfId="0" applyNumberFormat="1" applyFont="1" applyFill="1" applyBorder="1" applyAlignment="1">
      <alignment horizontal="center" vertical="center"/>
    </xf>
    <xf numFmtId="4" fontId="17" fillId="10" borderId="4" xfId="0" applyNumberFormat="1" applyFont="1" applyFill="1" applyBorder="1" applyAlignment="1">
      <alignment horizontal="center" vertical="center"/>
    </xf>
    <xf numFmtId="4" fontId="17" fillId="0" borderId="4" xfId="0" applyNumberFormat="1" applyFont="1" applyBorder="1" applyAlignment="1">
      <alignment horizontal="right" vertical="center"/>
    </xf>
    <xf numFmtId="0" fontId="22" fillId="0" borderId="0" xfId="17" applyFont="1" applyAlignment="1" applyProtection="1">
      <alignment vertical="center"/>
    </xf>
    <xf numFmtId="0" fontId="20" fillId="0" borderId="0" xfId="17" applyFont="1" applyProtection="1"/>
    <xf numFmtId="0" fontId="20" fillId="0" borderId="0" xfId="17" applyFont="1" applyAlignment="1" applyProtection="1">
      <alignment vertical="center"/>
    </xf>
    <xf numFmtId="4" fontId="19" fillId="0" borderId="7" xfId="0" applyNumberFormat="1" applyFont="1" applyBorder="1" applyAlignment="1">
      <alignment horizontal="right" vertical="center"/>
    </xf>
    <xf numFmtId="0" fontId="17" fillId="0" borderId="0" xfId="0" applyFont="1" applyAlignment="1">
      <alignment horizontal="right" vertical="center"/>
    </xf>
    <xf numFmtId="4" fontId="19" fillId="0" borderId="5" xfId="0" applyNumberFormat="1" applyFont="1" applyBorder="1" applyAlignment="1">
      <alignment horizontal="right" vertical="center"/>
    </xf>
    <xf numFmtId="0" fontId="19" fillId="0" borderId="0" xfId="0" applyFont="1"/>
    <xf numFmtId="0" fontId="20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right" vertical="center"/>
    </xf>
    <xf numFmtId="4" fontId="2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17" fillId="0" borderId="0" xfId="0" applyFont="1" applyAlignment="1">
      <alignment vertical="center" wrapText="1"/>
    </xf>
    <xf numFmtId="0" fontId="20" fillId="10" borderId="3" xfId="0" applyFont="1" applyFill="1" applyBorder="1" applyAlignment="1">
      <alignment horizontal="center" vertical="center"/>
    </xf>
    <xf numFmtId="4" fontId="20" fillId="0" borderId="3" xfId="0" applyNumberFormat="1" applyFont="1" applyBorder="1" applyAlignment="1">
      <alignment vertical="center" wrapText="1"/>
    </xf>
    <xf numFmtId="4" fontId="22" fillId="10" borderId="3" xfId="0" applyNumberFormat="1" applyFont="1" applyFill="1" applyBorder="1" applyAlignment="1">
      <alignment horizontal="center" vertical="center"/>
    </xf>
    <xf numFmtId="0" fontId="20" fillId="0" borderId="3" xfId="0" applyFont="1" applyBorder="1" applyAlignment="1">
      <alignment wrapText="1"/>
    </xf>
    <xf numFmtId="4" fontId="17" fillId="0" borderId="3" xfId="0" applyNumberFormat="1" applyFont="1" applyBorder="1" applyAlignment="1">
      <alignment horizontal="center" vertical="center"/>
    </xf>
    <xf numFmtId="0" fontId="19" fillId="9" borderId="3" xfId="0" applyFont="1" applyFill="1" applyBorder="1" applyAlignment="1">
      <alignment horizontal="right" vertical="center"/>
    </xf>
    <xf numFmtId="0" fontId="22" fillId="0" borderId="0" xfId="0" applyFont="1" applyAlignment="1">
      <alignment horizontal="center" vertical="center" wrapText="1"/>
    </xf>
    <xf numFmtId="4" fontId="19" fillId="0" borderId="5" xfId="0" applyNumberFormat="1" applyFont="1" applyBorder="1" applyAlignment="1">
      <alignment vertical="center"/>
    </xf>
    <xf numFmtId="0" fontId="24" fillId="0" borderId="0" xfId="0" applyFont="1" applyAlignment="1">
      <alignment vertical="center"/>
    </xf>
    <xf numFmtId="0" fontId="20" fillId="10" borderId="3" xfId="0" applyFont="1" applyFill="1" applyBorder="1" applyAlignment="1">
      <alignment horizontal="center" vertical="center" wrapText="1"/>
    </xf>
    <xf numFmtId="3" fontId="22" fillId="9" borderId="3" xfId="0" applyNumberFormat="1" applyFont="1" applyFill="1" applyBorder="1" applyAlignment="1">
      <alignment horizontal="center" vertical="center" wrapText="1"/>
    </xf>
    <xf numFmtId="0" fontId="22" fillId="10" borderId="3" xfId="8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wrapText="1"/>
    </xf>
    <xf numFmtId="0" fontId="20" fillId="0" borderId="3" xfId="8" applyFont="1" applyBorder="1" applyAlignment="1" applyProtection="1">
      <alignment horizontal="center" vertical="center" wrapText="1"/>
    </xf>
    <xf numFmtId="0" fontId="20" fillId="0" borderId="4" xfId="17" applyFont="1" applyBorder="1" applyAlignment="1" applyProtection="1">
      <alignment horizontal="center" vertical="center" wrapText="1"/>
    </xf>
    <xf numFmtId="0" fontId="17" fillId="9" borderId="4" xfId="0" applyFont="1" applyFill="1" applyBorder="1" applyAlignment="1">
      <alignment horizontal="center" vertical="center"/>
    </xf>
    <xf numFmtId="0" fontId="19" fillId="0" borderId="8" xfId="0" applyFont="1" applyBorder="1" applyAlignment="1">
      <alignment vertical="center"/>
    </xf>
    <xf numFmtId="0" fontId="17" fillId="0" borderId="9" xfId="0" applyFont="1" applyBorder="1"/>
    <xf numFmtId="0" fontId="17" fillId="0" borderId="7" xfId="0" applyFont="1" applyBorder="1"/>
    <xf numFmtId="4" fontId="17" fillId="0" borderId="5" xfId="0" applyNumberFormat="1" applyFont="1" applyBorder="1" applyAlignment="1">
      <alignment vertical="center"/>
    </xf>
    <xf numFmtId="0" fontId="21" fillId="0" borderId="0" xfId="0" applyFont="1" applyAlignment="1">
      <alignment vertical="center"/>
    </xf>
    <xf numFmtId="0" fontId="17" fillId="4" borderId="3" xfId="0" applyFont="1" applyFill="1" applyBorder="1" applyAlignment="1">
      <alignment horizontal="center" vertical="center"/>
    </xf>
    <xf numFmtId="4" fontId="20" fillId="0" borderId="3" xfId="0" applyNumberFormat="1" applyFont="1" applyBorder="1" applyAlignment="1">
      <alignment horizontal="left" vertical="center" wrapText="1"/>
    </xf>
    <xf numFmtId="4" fontId="22" fillId="10" borderId="3" xfId="0" applyNumberFormat="1" applyFont="1" applyFill="1" applyBorder="1" applyAlignment="1">
      <alignment horizontal="left" vertical="center" wrapText="1"/>
    </xf>
    <xf numFmtId="3" fontId="19" fillId="9" borderId="3" xfId="17" applyNumberFormat="1" applyFont="1" applyFill="1" applyBorder="1" applyAlignment="1" applyProtection="1">
      <alignment horizontal="center" vertical="center" wrapText="1"/>
    </xf>
    <xf numFmtId="0" fontId="20" fillId="0" borderId="3" xfId="17" applyFont="1" applyBorder="1" applyAlignment="1" applyProtection="1">
      <alignment horizontal="left" vertical="center" wrapText="1"/>
    </xf>
    <xf numFmtId="0" fontId="19" fillId="10" borderId="3" xfId="17" applyFont="1" applyFill="1" applyBorder="1" applyAlignment="1" applyProtection="1">
      <alignment horizontal="left" vertical="center" wrapText="1"/>
    </xf>
    <xf numFmtId="0" fontId="20" fillId="0" borderId="3" xfId="17" applyFont="1" applyBorder="1" applyAlignment="1" applyProtection="1">
      <alignment vertical="center"/>
    </xf>
    <xf numFmtId="0" fontId="20" fillId="0" borderId="3" xfId="0" applyFont="1" applyBorder="1" applyAlignment="1">
      <alignment vertical="center" wrapText="1"/>
    </xf>
    <xf numFmtId="0" fontId="20" fillId="0" borderId="3" xfId="17" applyFont="1" applyBorder="1" applyAlignment="1" applyProtection="1">
      <alignment vertical="center" wrapText="1"/>
    </xf>
    <xf numFmtId="0" fontId="20" fillId="0" borderId="3" xfId="0" applyFont="1" applyBorder="1" applyAlignment="1">
      <alignment vertical="center"/>
    </xf>
    <xf numFmtId="0" fontId="22" fillId="9" borderId="3" xfId="0" applyFont="1" applyFill="1" applyBorder="1" applyAlignment="1">
      <alignment horizontal="center" vertical="center"/>
    </xf>
    <xf numFmtId="0" fontId="17" fillId="0" borderId="3" xfId="17" applyFont="1" applyBorder="1" applyAlignment="1" applyProtection="1">
      <alignment horizontal="center" vertical="center" wrapText="1"/>
    </xf>
    <xf numFmtId="0" fontId="20" fillId="0" borderId="4" xfId="17" applyFont="1" applyBorder="1" applyAlignment="1" applyProtection="1">
      <alignment vertical="center"/>
    </xf>
    <xf numFmtId="3" fontId="19" fillId="9" borderId="4" xfId="17" applyNumberFormat="1" applyFont="1" applyFill="1" applyBorder="1" applyAlignment="1" applyProtection="1">
      <alignment horizontal="center" vertical="center" wrapText="1"/>
    </xf>
    <xf numFmtId="0" fontId="20" fillId="0" borderId="3" xfId="8" applyFont="1" applyBorder="1" applyAlignment="1" applyProtection="1">
      <alignment vertical="center"/>
    </xf>
    <xf numFmtId="0" fontId="20" fillId="0" borderId="3" xfId="8" applyFont="1" applyBorder="1" applyAlignment="1" applyProtection="1">
      <alignment vertical="center" wrapText="1"/>
    </xf>
    <xf numFmtId="0" fontId="20" fillId="0" borderId="3" xfId="8" applyFont="1" applyBorder="1" applyAlignment="1" applyProtection="1">
      <alignment horizontal="center" vertical="center"/>
    </xf>
    <xf numFmtId="0" fontId="20" fillId="0" borderId="4" xfId="8" applyFont="1" applyBorder="1" applyAlignment="1" applyProtection="1">
      <alignment horizontal="center" vertical="center" wrapText="1"/>
    </xf>
    <xf numFmtId="3" fontId="19" fillId="9" borderId="4" xfId="8" applyNumberFormat="1" applyFont="1" applyFill="1" applyBorder="1" applyAlignment="1" applyProtection="1">
      <alignment horizontal="center" vertical="center" wrapText="1"/>
    </xf>
    <xf numFmtId="0" fontId="17" fillId="10" borderId="3" xfId="0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 wrapText="1"/>
    </xf>
    <xf numFmtId="0" fontId="19" fillId="9" borderId="3" xfId="0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vertical="center" wrapText="1"/>
    </xf>
    <xf numFmtId="0" fontId="17" fillId="0" borderId="4" xfId="0" applyFont="1" applyBorder="1" applyAlignment="1">
      <alignment horizontal="left" vertical="center" wrapText="1"/>
    </xf>
    <xf numFmtId="0" fontId="19" fillId="9" borderId="4" xfId="0" applyFont="1" applyFill="1" applyBorder="1" applyAlignment="1">
      <alignment horizontal="left" vertical="center"/>
    </xf>
    <xf numFmtId="0" fontId="19" fillId="0" borderId="9" xfId="0" applyFont="1" applyBorder="1"/>
    <xf numFmtId="0" fontId="19" fillId="0" borderId="7" xfId="0" applyFont="1" applyBorder="1"/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center"/>
    </xf>
    <xf numFmtId="4" fontId="20" fillId="0" borderId="0" xfId="0" applyNumberFormat="1" applyFont="1" applyAlignment="1">
      <alignment horizontal="center"/>
    </xf>
    <xf numFmtId="3" fontId="20" fillId="0" borderId="0" xfId="0" applyNumberFormat="1" applyFont="1" applyAlignment="1">
      <alignment horizontal="center"/>
    </xf>
    <xf numFmtId="0" fontId="20" fillId="10" borderId="3" xfId="0" applyFont="1" applyFill="1" applyBorder="1" applyAlignment="1">
      <alignment wrapText="1"/>
    </xf>
    <xf numFmtId="9" fontId="20" fillId="0" borderId="3" xfId="0" applyNumberFormat="1" applyFont="1" applyBorder="1" applyAlignment="1">
      <alignment horizontal="center" vertical="center" wrapText="1"/>
    </xf>
    <xf numFmtId="3" fontId="19" fillId="9" borderId="4" xfId="0" applyNumberFormat="1" applyFont="1" applyFill="1" applyBorder="1" applyAlignment="1">
      <alignment horizontal="left" vertical="center"/>
    </xf>
    <xf numFmtId="0" fontId="23" fillId="0" borderId="0" xfId="0" applyFont="1"/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17" fillId="9" borderId="2" xfId="0" applyFont="1" applyFill="1" applyBorder="1" applyAlignment="1">
      <alignment horizontal="left" vertical="center" wrapText="1"/>
    </xf>
    <xf numFmtId="0" fontId="19" fillId="0" borderId="5" xfId="0" applyFont="1" applyBorder="1" applyAlignment="1">
      <alignment horizontal="center" vertical="center"/>
    </xf>
    <xf numFmtId="0" fontId="20" fillId="9" borderId="2" xfId="0" applyFont="1" applyFill="1" applyBorder="1" applyAlignment="1">
      <alignment horizontal="left" vertical="center" wrapText="1"/>
    </xf>
    <xf numFmtId="0" fontId="17" fillId="9" borderId="0" xfId="0" applyFont="1" applyFill="1" applyAlignment="1">
      <alignment horizontal="left" vertical="center" wrapText="1"/>
    </xf>
    <xf numFmtId="0" fontId="19" fillId="0" borderId="5" xfId="0" applyFont="1" applyBorder="1" applyAlignment="1">
      <alignment vertical="center"/>
    </xf>
    <xf numFmtId="0" fontId="20" fillId="0" borderId="0" xfId="0" applyFont="1" applyAlignment="1">
      <alignment horizontal="left" vertical="center" wrapText="1"/>
    </xf>
  </cellXfs>
  <cellStyles count="23">
    <cellStyle name="Accent" xfId="1" xr:uid="{5E6ADBB7-C9B5-4C05-8E69-0A885E01A6CB}"/>
    <cellStyle name="Accent 1" xfId="2" xr:uid="{A2B8EA34-808B-4CB7-BBF8-86BA65AA6237}"/>
    <cellStyle name="Accent 2" xfId="3" xr:uid="{DE5851B9-F3DD-48FD-88E8-973B8749D2A3}"/>
    <cellStyle name="Accent 3" xfId="4" xr:uid="{D5347F34-D6A5-4DC9-B700-1F3E18DFF9BA}"/>
    <cellStyle name="Bad" xfId="5" xr:uid="{C6CAAE5A-8D5F-42CE-891D-3936C37BD3FD}"/>
    <cellStyle name="Default" xfId="6" xr:uid="{B6AE8223-BC87-4333-BA85-C5BEF39DE681}"/>
    <cellStyle name="Error" xfId="7" xr:uid="{41E4FBA1-1240-4CBA-9C7B-DEC415D4B223}"/>
    <cellStyle name="Excel Built-in Explanatory Text" xfId="8" xr:uid="{EFA979BB-1491-4685-ACBC-E9A38E7CED21}"/>
    <cellStyle name="Excel_BuiltIn_Comma" xfId="9" xr:uid="{43CACC9E-EAC4-4606-9038-D2CC28E37571}"/>
    <cellStyle name="Footnote" xfId="10" xr:uid="{D9C6B9F4-7803-4278-9094-5E11AD75DF7B}"/>
    <cellStyle name="Good" xfId="11" xr:uid="{2FBFFF09-3BDB-4B4D-8CAF-0D0D57678A48}"/>
    <cellStyle name="Heading" xfId="12" xr:uid="{75D6B520-82BB-4E7A-BE42-02ADB7B47890}"/>
    <cellStyle name="Heading 1" xfId="13" xr:uid="{C2FB0471-38F3-4629-8D8E-1EB703154737}"/>
    <cellStyle name="Heading 2" xfId="14" xr:uid="{0A130D28-45A1-4C25-87A1-F6AEC1EC5AF8}"/>
    <cellStyle name="Hyperlink" xfId="15" xr:uid="{AC0ECE24-2882-47F4-9C3E-36279FB50AB2}"/>
    <cellStyle name="Neutral" xfId="16" xr:uid="{042B79B6-D8F1-4A8A-8038-C38F25915EF3}"/>
    <cellStyle name="Normalny" xfId="0" builtinId="0" customBuiltin="1"/>
    <cellStyle name="Normalny 2" xfId="17" xr:uid="{FC9C6567-CB37-45B4-BE39-4B0A69DA03AD}"/>
    <cellStyle name="Note" xfId="18" xr:uid="{CD5126A1-9600-4CBB-A3AF-D0D07A731D03}"/>
    <cellStyle name="Result" xfId="19" xr:uid="{74EDD949-D7D3-4397-BDA4-BAF6D1FC3D6B}"/>
    <cellStyle name="Status" xfId="20" xr:uid="{C370343C-A487-4941-9DCE-BB4531FABE67}"/>
    <cellStyle name="Text" xfId="21" xr:uid="{B0B7D105-C4C7-45E2-BAA9-182AE557F9FD}"/>
    <cellStyle name="Warning" xfId="22" xr:uid="{C3200D7F-054B-4125-A2C0-CBE04B4424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81570-001D-4438-8957-11E4C84FF7EF}">
  <dimension ref="A1:BL17"/>
  <sheetViews>
    <sheetView workbookViewId="0">
      <selection activeCell="I2" sqref="I2:L2"/>
    </sheetView>
  </sheetViews>
  <sheetFormatPr defaultRowHeight="12.75"/>
  <cols>
    <col min="1" max="1" width="3.28515625" style="2" customWidth="1"/>
    <col min="2" max="2" width="20.42578125" style="2" customWidth="1"/>
    <col min="3" max="3" width="10" style="2" customWidth="1"/>
    <col min="4" max="4" width="12" style="2" customWidth="1"/>
    <col min="5" max="5" width="11" style="2" customWidth="1"/>
    <col min="6" max="6" width="12.42578125" style="2" customWidth="1"/>
    <col min="7" max="7" width="6.5703125" style="2" customWidth="1"/>
    <col min="8" max="8" width="9.7109375" style="2" customWidth="1"/>
    <col min="9" max="9" width="15.42578125" style="2" customWidth="1"/>
    <col min="10" max="10" width="6.8554687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0</v>
      </c>
      <c r="B1" s="4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1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2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18.5" customHeight="1">
      <c r="A4" s="112" t="s">
        <v>3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84.75" customHeight="1">
      <c r="A5" s="113" t="s">
        <v>158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84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74.25" customHeight="1" thickBot="1">
      <c r="A8" s="53">
        <v>1</v>
      </c>
      <c r="B8" s="54" t="s">
        <v>16</v>
      </c>
      <c r="C8" s="55"/>
      <c r="D8" s="56" t="s">
        <v>17</v>
      </c>
      <c r="E8" s="57" t="s">
        <v>18</v>
      </c>
      <c r="F8" s="24" t="s">
        <v>19</v>
      </c>
      <c r="G8" s="58">
        <v>2000</v>
      </c>
      <c r="H8" s="19"/>
      <c r="I8" s="20">
        <f>ROUND(H8*G8,2)</f>
        <v>0</v>
      </c>
      <c r="J8" s="21"/>
      <c r="K8" s="20">
        <f>ROUND(I8+(I8*J8),2)</f>
        <v>0</v>
      </c>
      <c r="L8" s="20">
        <f>ROUND(K8/G8,2)</f>
        <v>0</v>
      </c>
    </row>
    <row r="9" spans="1:64" ht="18.75" customHeight="1" thickBot="1">
      <c r="A9" s="4"/>
      <c r="B9" s="4"/>
      <c r="C9" s="59"/>
      <c r="D9" s="4"/>
      <c r="E9" s="4"/>
      <c r="F9" s="114" t="s">
        <v>20</v>
      </c>
      <c r="G9" s="114"/>
      <c r="H9" s="114"/>
      <c r="I9" s="60">
        <f>SUM(I8:I8)</f>
        <v>0</v>
      </c>
      <c r="J9" s="4"/>
      <c r="K9" s="60">
        <f>SUM(K8:K8)</f>
        <v>0</v>
      </c>
      <c r="L9" s="3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</row>
    <row r="10" spans="1:64">
      <c r="A10" s="46"/>
      <c r="B10" s="47"/>
      <c r="C10" s="48"/>
      <c r="D10" s="47"/>
      <c r="E10" s="47"/>
      <c r="F10" s="47"/>
      <c r="G10" s="49"/>
      <c r="H10" s="5"/>
      <c r="I10" s="50"/>
    </row>
    <row r="11" spans="1:64" ht="14.25" customHeight="1">
      <c r="A11" s="110"/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</row>
    <row r="12" spans="1:64" ht="21.6" customHeight="1">
      <c r="A12" s="110"/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</row>
    <row r="13" spans="1:64" ht="12.75" customHeight="1">
      <c r="A13" s="110"/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</row>
    <row r="14" spans="1:64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64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64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</sheetData>
  <mergeCells count="6">
    <mergeCell ref="A11:L17"/>
    <mergeCell ref="I2:L2"/>
    <mergeCell ref="A3:L3"/>
    <mergeCell ref="A4:L4"/>
    <mergeCell ref="A5:L5"/>
    <mergeCell ref="F9:H9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0AF2E-3CBA-4363-A216-C192FABDF0D2}">
  <dimension ref="A1:BL31"/>
  <sheetViews>
    <sheetView tabSelected="1" topLeftCell="A4" workbookViewId="0">
      <selection activeCell="H7" sqref="H7"/>
    </sheetView>
  </sheetViews>
  <sheetFormatPr defaultRowHeight="12.75"/>
  <cols>
    <col min="1" max="1" width="3.28515625" style="2" customWidth="1"/>
    <col min="2" max="2" width="22" style="2" customWidth="1"/>
    <col min="3" max="3" width="12.85546875" style="2" customWidth="1"/>
    <col min="4" max="4" width="12.5703125" style="2" customWidth="1"/>
    <col min="5" max="5" width="10.42578125" style="2" customWidth="1"/>
    <col min="6" max="6" width="7.140625" style="2" customWidth="1"/>
    <col min="7" max="7" width="6.140625" style="2" customWidth="1"/>
    <col min="8" max="8" width="9.28515625" style="2" customWidth="1"/>
    <col min="9" max="9" width="12.42578125" style="2" customWidth="1"/>
    <col min="10" max="10" width="8.7109375" style="2" customWidth="1"/>
    <col min="11" max="11" width="13.710937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21</v>
      </c>
    </row>
    <row r="2" spans="1:64">
      <c r="A2" s="4" t="s">
        <v>22</v>
      </c>
    </row>
    <row r="3" spans="1:64">
      <c r="A3" s="5"/>
      <c r="B3" s="6"/>
      <c r="C3" s="5"/>
      <c r="D3" s="5"/>
      <c r="E3" s="5"/>
      <c r="F3" s="5"/>
      <c r="G3" s="5"/>
      <c r="H3" s="5"/>
      <c r="I3" s="5"/>
      <c r="J3" s="5"/>
      <c r="K3" s="5"/>
      <c r="L3" s="5"/>
    </row>
    <row r="4" spans="1:64">
      <c r="A4" s="111" t="s">
        <v>23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9.2" customHeight="1">
      <c r="A5" s="112" t="s">
        <v>162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80.25" customHeight="1">
      <c r="A6" s="115" t="s">
        <v>161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9"/>
    </row>
    <row r="7" spans="1:64" ht="114.75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</row>
    <row r="9" spans="1:64" ht="45.4" customHeight="1">
      <c r="A9" s="14" t="s">
        <v>24</v>
      </c>
      <c r="B9" s="15" t="s">
        <v>25</v>
      </c>
      <c r="C9" s="16"/>
      <c r="D9" s="15" t="s">
        <v>26</v>
      </c>
      <c r="E9" s="17" t="s">
        <v>27</v>
      </c>
      <c r="F9" s="15" t="s">
        <v>28</v>
      </c>
      <c r="G9" s="18">
        <v>1520</v>
      </c>
      <c r="H9" s="19"/>
      <c r="I9" s="20">
        <f t="shared" ref="I9:I21" si="0">ROUND(H9*G9,2)</f>
        <v>0</v>
      </c>
      <c r="J9" s="21"/>
      <c r="K9" s="20">
        <f t="shared" ref="K9:K21" si="1">ROUND(I9+(I9*J9),2)</f>
        <v>0</v>
      </c>
      <c r="L9" s="20">
        <f t="shared" ref="L9:L21" si="2">ROUND(K9/G9,2)</f>
        <v>0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</row>
    <row r="10" spans="1:64" ht="65.25" customHeight="1">
      <c r="A10" s="14" t="s">
        <v>29</v>
      </c>
      <c r="B10" s="22" t="s">
        <v>30</v>
      </c>
      <c r="C10" s="23"/>
      <c r="D10" s="22" t="s">
        <v>17</v>
      </c>
      <c r="E10" s="24" t="s">
        <v>31</v>
      </c>
      <c r="F10" s="25" t="s">
        <v>32</v>
      </c>
      <c r="G10" s="26">
        <v>21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</row>
    <row r="11" spans="1:64" ht="57.75" customHeight="1">
      <c r="A11" s="14" t="s">
        <v>33</v>
      </c>
      <c r="B11" s="22" t="s">
        <v>30</v>
      </c>
      <c r="C11" s="23"/>
      <c r="D11" s="22" t="s">
        <v>34</v>
      </c>
      <c r="E11" s="24" t="s">
        <v>35</v>
      </c>
      <c r="F11" s="22" t="s">
        <v>36</v>
      </c>
      <c r="G11" s="26">
        <v>35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</row>
    <row r="12" spans="1:64" ht="59.25" customHeight="1">
      <c r="A12" s="14" t="s">
        <v>37</v>
      </c>
      <c r="B12" s="22" t="s">
        <v>30</v>
      </c>
      <c r="C12" s="23"/>
      <c r="D12" s="22" t="s">
        <v>38</v>
      </c>
      <c r="E12" s="24" t="s">
        <v>35</v>
      </c>
      <c r="F12" s="22" t="s">
        <v>39</v>
      </c>
      <c r="G12" s="26">
        <v>35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</row>
    <row r="13" spans="1:64" ht="39.6" customHeight="1">
      <c r="A13" s="14" t="s">
        <v>40</v>
      </c>
      <c r="B13" s="27" t="s">
        <v>41</v>
      </c>
      <c r="C13" s="28"/>
      <c r="D13" s="29" t="s">
        <v>42</v>
      </c>
      <c r="E13" s="27" t="s">
        <v>43</v>
      </c>
      <c r="F13" s="29" t="s">
        <v>44</v>
      </c>
      <c r="G13" s="30">
        <v>5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</row>
    <row r="14" spans="1:64" ht="39.6" customHeight="1">
      <c r="A14" s="14" t="s">
        <v>45</v>
      </c>
      <c r="B14" s="27" t="s">
        <v>41</v>
      </c>
      <c r="C14" s="28"/>
      <c r="D14" s="29" t="s">
        <v>42</v>
      </c>
      <c r="E14" s="27" t="s">
        <v>46</v>
      </c>
      <c r="F14" s="29" t="s">
        <v>47</v>
      </c>
      <c r="G14" s="30">
        <v>24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</row>
    <row r="15" spans="1:64" ht="39.6" customHeight="1">
      <c r="A15" s="14" t="s">
        <v>48</v>
      </c>
      <c r="B15" s="27" t="s">
        <v>41</v>
      </c>
      <c r="C15" s="28"/>
      <c r="D15" s="29" t="s">
        <v>49</v>
      </c>
      <c r="E15" s="27" t="s">
        <v>43</v>
      </c>
      <c r="F15" s="29" t="s">
        <v>50</v>
      </c>
      <c r="G15" s="30">
        <v>5</v>
      </c>
      <c r="H15" s="19"/>
      <c r="I15" s="20">
        <f t="shared" si="0"/>
        <v>0</v>
      </c>
      <c r="J15" s="21"/>
      <c r="K15" s="20">
        <f t="shared" si="1"/>
        <v>0</v>
      </c>
      <c r="L15" s="20">
        <f t="shared" si="2"/>
        <v>0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</row>
    <row r="16" spans="1:64" ht="39.6" customHeight="1">
      <c r="A16" s="14" t="s">
        <v>51</v>
      </c>
      <c r="B16" s="27" t="s">
        <v>41</v>
      </c>
      <c r="C16" s="28"/>
      <c r="D16" s="29" t="s">
        <v>49</v>
      </c>
      <c r="E16" s="27" t="s">
        <v>52</v>
      </c>
      <c r="F16" s="29" t="s">
        <v>50</v>
      </c>
      <c r="G16" s="30">
        <v>5</v>
      </c>
      <c r="H16" s="19"/>
      <c r="I16" s="20">
        <f t="shared" si="0"/>
        <v>0</v>
      </c>
      <c r="J16" s="21"/>
      <c r="K16" s="20">
        <f t="shared" si="1"/>
        <v>0</v>
      </c>
      <c r="L16" s="20">
        <f t="shared" si="2"/>
        <v>0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64" ht="39.6" customHeight="1">
      <c r="A17" s="14" t="s">
        <v>53</v>
      </c>
      <c r="B17" s="27" t="s">
        <v>41</v>
      </c>
      <c r="C17" s="28"/>
      <c r="D17" s="29" t="s">
        <v>49</v>
      </c>
      <c r="E17" s="27" t="s">
        <v>54</v>
      </c>
      <c r="F17" s="29" t="s">
        <v>50</v>
      </c>
      <c r="G17" s="30">
        <v>130</v>
      </c>
      <c r="H17" s="19"/>
      <c r="I17" s="20">
        <f t="shared" si="0"/>
        <v>0</v>
      </c>
      <c r="J17" s="21"/>
      <c r="K17" s="20">
        <f t="shared" si="1"/>
        <v>0</v>
      </c>
      <c r="L17" s="20">
        <f t="shared" si="2"/>
        <v>0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</row>
    <row r="18" spans="1:64" ht="39.6" customHeight="1">
      <c r="A18" s="14" t="s">
        <v>55</v>
      </c>
      <c r="B18" s="27" t="s">
        <v>41</v>
      </c>
      <c r="C18" s="28"/>
      <c r="D18" s="29" t="s">
        <v>49</v>
      </c>
      <c r="E18" s="27" t="s">
        <v>56</v>
      </c>
      <c r="F18" s="29" t="s">
        <v>50</v>
      </c>
      <c r="G18" s="30">
        <v>5</v>
      </c>
      <c r="H18" s="19"/>
      <c r="I18" s="20">
        <f t="shared" si="0"/>
        <v>0</v>
      </c>
      <c r="J18" s="21"/>
      <c r="K18" s="20">
        <f t="shared" si="1"/>
        <v>0</v>
      </c>
      <c r="L18" s="20">
        <f t="shared" si="2"/>
        <v>0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</row>
    <row r="19" spans="1:64" ht="39.6" customHeight="1">
      <c r="A19" s="14" t="s">
        <v>57</v>
      </c>
      <c r="B19" s="31" t="s">
        <v>58</v>
      </c>
      <c r="C19" s="32"/>
      <c r="D19" s="33" t="s">
        <v>59</v>
      </c>
      <c r="E19" s="33" t="s">
        <v>60</v>
      </c>
      <c r="F19" s="33" t="s">
        <v>44</v>
      </c>
      <c r="G19" s="30">
        <v>90</v>
      </c>
      <c r="H19" s="19"/>
      <c r="I19" s="20">
        <f t="shared" si="0"/>
        <v>0</v>
      </c>
      <c r="J19" s="21"/>
      <c r="K19" s="20">
        <f t="shared" si="1"/>
        <v>0</v>
      </c>
      <c r="L19" s="20">
        <f t="shared" si="2"/>
        <v>0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</row>
    <row r="20" spans="1:64" ht="39.6" customHeight="1">
      <c r="A20" s="14" t="s">
        <v>61</v>
      </c>
      <c r="B20" s="22" t="s">
        <v>62</v>
      </c>
      <c r="C20" s="34"/>
      <c r="D20" s="22" t="s">
        <v>63</v>
      </c>
      <c r="E20" s="22" t="s">
        <v>64</v>
      </c>
      <c r="F20" s="22" t="s">
        <v>65</v>
      </c>
      <c r="G20" s="35">
        <v>96</v>
      </c>
      <c r="H20" s="19"/>
      <c r="I20" s="20">
        <f t="shared" si="0"/>
        <v>0</v>
      </c>
      <c r="J20" s="21"/>
      <c r="K20" s="20">
        <f t="shared" si="1"/>
        <v>0</v>
      </c>
      <c r="L20" s="20">
        <f t="shared" si="2"/>
        <v>0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</row>
    <row r="21" spans="1:64" ht="39.6" customHeight="1" thickBot="1">
      <c r="A21" s="14" t="s">
        <v>66</v>
      </c>
      <c r="B21" s="22" t="s">
        <v>62</v>
      </c>
      <c r="C21" s="34"/>
      <c r="D21" s="22" t="s">
        <v>63</v>
      </c>
      <c r="E21" s="22" t="s">
        <v>67</v>
      </c>
      <c r="F21" s="36" t="s">
        <v>65</v>
      </c>
      <c r="G21" s="37">
        <v>96</v>
      </c>
      <c r="H21" s="38"/>
      <c r="I21" s="39">
        <f t="shared" si="0"/>
        <v>0</v>
      </c>
      <c r="J21" s="21"/>
      <c r="K21" s="39">
        <f t="shared" si="1"/>
        <v>0</v>
      </c>
      <c r="L21" s="20">
        <f t="shared" si="2"/>
        <v>0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</row>
    <row r="22" spans="1:64" ht="13.5" thickBot="1">
      <c r="A22" s="40"/>
      <c r="B22" s="40"/>
      <c r="C22" s="40"/>
      <c r="D22" s="41"/>
      <c r="E22" s="42"/>
      <c r="F22" s="114" t="s">
        <v>20</v>
      </c>
      <c r="G22" s="114"/>
      <c r="H22" s="114"/>
      <c r="I22" s="43">
        <f>SUM(I9:I21)</f>
        <v>0</v>
      </c>
      <c r="J22" s="44"/>
      <c r="K22" s="45">
        <f>SUM(K9:K21)</f>
        <v>0</v>
      </c>
      <c r="L22" s="3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</row>
    <row r="23" spans="1:64">
      <c r="A23" s="46"/>
      <c r="B23" s="47"/>
      <c r="C23" s="48"/>
      <c r="D23" s="47"/>
      <c r="E23" s="47"/>
      <c r="F23" s="47"/>
      <c r="G23" s="49"/>
      <c r="H23" s="5"/>
      <c r="I23" s="50"/>
    </row>
    <row r="24" spans="1:64">
      <c r="J24" s="3"/>
    </row>
    <row r="25" spans="1:64">
      <c r="L25" s="3"/>
    </row>
    <row r="29" spans="1:64">
      <c r="A29" s="110"/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</row>
    <row r="30" spans="1:64">
      <c r="A30" s="110"/>
      <c r="B30" s="110"/>
      <c r="C30" s="110"/>
      <c r="D30" s="110"/>
      <c r="E30" s="110"/>
      <c r="F30" s="110"/>
      <c r="G30" s="110"/>
      <c r="H30" s="110"/>
      <c r="I30" s="110"/>
      <c r="J30" s="110"/>
      <c r="K30" s="110"/>
      <c r="L30" s="110"/>
    </row>
    <row r="31" spans="1:64">
      <c r="A31" s="110"/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</row>
  </sheetData>
  <mergeCells count="5">
    <mergeCell ref="A4:L4"/>
    <mergeCell ref="A5:L5"/>
    <mergeCell ref="A6:L6"/>
    <mergeCell ref="F22:H22"/>
    <mergeCell ref="A29:L31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BDCAE-1219-491E-B2AF-DBB8D79A3B2D}">
  <dimension ref="A1:BL24"/>
  <sheetViews>
    <sheetView workbookViewId="0">
      <selection activeCell="I2" sqref="I2:L2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68</v>
      </c>
      <c r="B1" s="61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69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70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09.5" customHeight="1">
      <c r="A4" s="112" t="s">
        <v>71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77.25" customHeight="1">
      <c r="A5" s="116" t="s">
        <v>72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>
      <c r="A6" s="110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10.5" customHeight="1">
      <c r="A7" s="110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4" ht="99.75" customHeight="1">
      <c r="A8" s="10" t="s">
        <v>4</v>
      </c>
      <c r="B8" s="11" t="s">
        <v>5</v>
      </c>
      <c r="C8" s="11" t="s">
        <v>6</v>
      </c>
      <c r="D8" s="10" t="s">
        <v>7</v>
      </c>
      <c r="E8" s="10" t="s">
        <v>8</v>
      </c>
      <c r="F8" s="11" t="s">
        <v>9</v>
      </c>
      <c r="G8" s="11" t="s">
        <v>10</v>
      </c>
      <c r="H8" s="11" t="s">
        <v>11</v>
      </c>
      <c r="I8" s="11" t="s">
        <v>12</v>
      </c>
      <c r="J8" s="11" t="s">
        <v>13</v>
      </c>
      <c r="K8" s="11" t="s">
        <v>14</v>
      </c>
      <c r="L8" s="11" t="s">
        <v>15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</row>
    <row r="9" spans="1:64">
      <c r="A9" s="13">
        <v>1</v>
      </c>
      <c r="B9" s="13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3">
        <v>11</v>
      </c>
      <c r="L9" s="13">
        <v>12</v>
      </c>
    </row>
    <row r="10" spans="1:64" ht="26.1" customHeight="1">
      <c r="A10" s="53">
        <v>1</v>
      </c>
      <c r="B10" s="22" t="s">
        <v>73</v>
      </c>
      <c r="C10" s="62"/>
      <c r="D10" s="22" t="s">
        <v>49</v>
      </c>
      <c r="E10" s="22" t="s">
        <v>74</v>
      </c>
      <c r="F10" s="22" t="s">
        <v>75</v>
      </c>
      <c r="G10" s="63">
        <v>41</v>
      </c>
      <c r="H10" s="19"/>
      <c r="I10" s="20">
        <f t="shared" ref="I10:I15" si="0">ROUND(H10*G10,2)</f>
        <v>0</v>
      </c>
      <c r="J10" s="21"/>
      <c r="K10" s="20">
        <f t="shared" ref="K10:K15" si="1">ROUND(I10+(I10*J10),2)</f>
        <v>0</v>
      </c>
      <c r="L10" s="20">
        <f t="shared" ref="L10:L15" si="2">ROUND(K10/G10,2)</f>
        <v>0</v>
      </c>
    </row>
    <row r="11" spans="1:64" ht="23.1" customHeight="1">
      <c r="A11" s="53">
        <v>2</v>
      </c>
      <c r="B11" s="22" t="s">
        <v>73</v>
      </c>
      <c r="C11" s="62"/>
      <c r="D11" s="22" t="s">
        <v>49</v>
      </c>
      <c r="E11" s="22" t="s">
        <v>76</v>
      </c>
      <c r="F11" s="22" t="s">
        <v>77</v>
      </c>
      <c r="G11" s="63">
        <v>41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20.100000000000001" customHeight="1">
      <c r="A12" s="53">
        <v>3</v>
      </c>
      <c r="B12" s="22" t="s">
        <v>73</v>
      </c>
      <c r="C12" s="62"/>
      <c r="D12" s="22" t="s">
        <v>49</v>
      </c>
      <c r="E12" s="22" t="s">
        <v>18</v>
      </c>
      <c r="F12" s="22" t="s">
        <v>77</v>
      </c>
      <c r="G12" s="63">
        <v>11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23.1" customHeight="1">
      <c r="A13" s="53">
        <v>4</v>
      </c>
      <c r="B13" s="22" t="s">
        <v>73</v>
      </c>
      <c r="C13" s="62"/>
      <c r="D13" s="22" t="s">
        <v>49</v>
      </c>
      <c r="E13" s="22" t="s">
        <v>18</v>
      </c>
      <c r="F13" s="22" t="s">
        <v>75</v>
      </c>
      <c r="G13" s="63">
        <v>11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23.85" customHeight="1">
      <c r="A14" s="53">
        <v>5</v>
      </c>
      <c r="B14" s="22" t="s">
        <v>73</v>
      </c>
      <c r="C14" s="62"/>
      <c r="D14" s="22" t="s">
        <v>49</v>
      </c>
      <c r="E14" s="22" t="s">
        <v>18</v>
      </c>
      <c r="F14" s="22" t="s">
        <v>78</v>
      </c>
      <c r="G14" s="63">
        <v>700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</row>
    <row r="15" spans="1:64" ht="37.35" customHeight="1" thickBot="1">
      <c r="A15" s="53">
        <v>6</v>
      </c>
      <c r="B15" s="33" t="s">
        <v>79</v>
      </c>
      <c r="C15" s="64"/>
      <c r="D15" s="65" t="s">
        <v>80</v>
      </c>
      <c r="E15" s="66" t="s">
        <v>81</v>
      </c>
      <c r="F15" s="67" t="s">
        <v>82</v>
      </c>
      <c r="G15" s="68">
        <v>151</v>
      </c>
      <c r="H15" s="38"/>
      <c r="I15" s="39">
        <f t="shared" si="0"/>
        <v>0</v>
      </c>
      <c r="J15" s="21"/>
      <c r="K15" s="39">
        <f t="shared" si="1"/>
        <v>0</v>
      </c>
      <c r="L15" s="20">
        <f t="shared" si="2"/>
        <v>0</v>
      </c>
    </row>
    <row r="16" spans="1:64" ht="18.75" customHeight="1" thickBot="1">
      <c r="A16" s="4"/>
      <c r="B16" s="4"/>
      <c r="C16" s="59"/>
      <c r="D16" s="4"/>
      <c r="E16" s="4"/>
      <c r="F16" s="69" t="s">
        <v>20</v>
      </c>
      <c r="G16" s="70"/>
      <c r="H16" s="71"/>
      <c r="I16" s="60">
        <f>SUM(I10:I15)</f>
        <v>0</v>
      </c>
      <c r="J16" s="4"/>
      <c r="K16" s="72">
        <f>SUM(K10:K15)</f>
        <v>0</v>
      </c>
      <c r="L16" s="3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64" ht="23.85" customHeight="1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64" ht="34.3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64" ht="14.2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64" ht="14.2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64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64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64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64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</sheetData>
  <mergeCells count="8">
    <mergeCell ref="A17:L17"/>
    <mergeCell ref="A23:L23"/>
    <mergeCell ref="I2:L2"/>
    <mergeCell ref="A3:L3"/>
    <mergeCell ref="A4:L4"/>
    <mergeCell ref="A5:L5"/>
    <mergeCell ref="A6:L6"/>
    <mergeCell ref="A7:L7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63030-B4AA-41CA-B12C-816E57A047A9}">
  <dimension ref="A1:BL25"/>
  <sheetViews>
    <sheetView workbookViewId="0">
      <selection activeCell="A4" sqref="A4:L4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83</v>
      </c>
      <c r="B1" s="73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84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85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102.75" customHeight="1">
      <c r="A4" s="112" t="s">
        <v>160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80.25" customHeight="1">
      <c r="A5" s="115" t="s">
        <v>86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92.25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31.35" customHeight="1">
      <c r="A8" s="74">
        <v>1</v>
      </c>
      <c r="B8" s="75" t="s">
        <v>87</v>
      </c>
      <c r="C8" s="76"/>
      <c r="D8" s="25" t="s">
        <v>49</v>
      </c>
      <c r="E8" s="24" t="s">
        <v>18</v>
      </c>
      <c r="F8" s="24" t="s">
        <v>65</v>
      </c>
      <c r="G8" s="77">
        <v>100</v>
      </c>
      <c r="H8" s="19"/>
      <c r="I8" s="20">
        <f t="shared" ref="I8:I15" si="0">ROUND(H8*G8,2)</f>
        <v>0</v>
      </c>
      <c r="J8" s="21"/>
      <c r="K8" s="20">
        <f t="shared" ref="K8:K15" si="1">ROUND(I8+(I8*J8),2)</f>
        <v>0</v>
      </c>
      <c r="L8" s="20">
        <f t="shared" ref="L8:L15" si="2">ROUND(K8/G8,2)</f>
        <v>0</v>
      </c>
    </row>
    <row r="9" spans="1:64" ht="31.35" customHeight="1">
      <c r="A9" s="74">
        <v>2</v>
      </c>
      <c r="B9" s="75" t="s">
        <v>87</v>
      </c>
      <c r="C9" s="76"/>
      <c r="D9" s="25" t="s">
        <v>49</v>
      </c>
      <c r="E9" s="24" t="s">
        <v>88</v>
      </c>
      <c r="F9" s="24" t="s">
        <v>65</v>
      </c>
      <c r="G9" s="77">
        <v>1000</v>
      </c>
      <c r="H9" s="19"/>
      <c r="I9" s="20">
        <f t="shared" si="0"/>
        <v>0</v>
      </c>
      <c r="J9" s="21"/>
      <c r="K9" s="20">
        <f t="shared" si="1"/>
        <v>0</v>
      </c>
      <c r="L9" s="20">
        <f t="shared" si="2"/>
        <v>0</v>
      </c>
    </row>
    <row r="10" spans="1:64" ht="31.35" customHeight="1">
      <c r="A10" s="74">
        <v>3</v>
      </c>
      <c r="B10" s="78" t="s">
        <v>89</v>
      </c>
      <c r="C10" s="79"/>
      <c r="D10" s="33" t="s">
        <v>90</v>
      </c>
      <c r="E10" s="33" t="s">
        <v>91</v>
      </c>
      <c r="F10" s="33" t="s">
        <v>92</v>
      </c>
      <c r="G10" s="77">
        <v>10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</row>
    <row r="11" spans="1:64" ht="31.35" customHeight="1">
      <c r="A11" s="74">
        <v>4</v>
      </c>
      <c r="B11" s="78" t="s">
        <v>89</v>
      </c>
      <c r="C11" s="79"/>
      <c r="D11" s="33" t="s">
        <v>90</v>
      </c>
      <c r="E11" s="33" t="s">
        <v>93</v>
      </c>
      <c r="F11" s="33" t="s">
        <v>92</v>
      </c>
      <c r="G11" s="77">
        <v>101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31.35" customHeight="1">
      <c r="A12" s="74">
        <v>5</v>
      </c>
      <c r="B12" s="80" t="s">
        <v>94</v>
      </c>
      <c r="C12" s="79"/>
      <c r="D12" s="33" t="s">
        <v>90</v>
      </c>
      <c r="E12" s="33" t="s">
        <v>18</v>
      </c>
      <c r="F12" s="33" t="s">
        <v>95</v>
      </c>
      <c r="G12" s="77">
        <v>12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71.25" customHeight="1">
      <c r="A13" s="74">
        <v>6</v>
      </c>
      <c r="B13" s="81" t="s">
        <v>96</v>
      </c>
      <c r="C13" s="79"/>
      <c r="D13" s="33" t="s">
        <v>97</v>
      </c>
      <c r="E13" s="82" t="s">
        <v>18</v>
      </c>
      <c r="F13" s="33" t="s">
        <v>98</v>
      </c>
      <c r="G13" s="77">
        <v>700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62.25" customHeight="1">
      <c r="A14" s="74">
        <v>7</v>
      </c>
      <c r="B14" s="83" t="s">
        <v>99</v>
      </c>
      <c r="C14" s="34"/>
      <c r="D14" s="22" t="s">
        <v>100</v>
      </c>
      <c r="E14" s="22" t="s">
        <v>101</v>
      </c>
      <c r="F14" s="83" t="s">
        <v>102</v>
      </c>
      <c r="G14" s="84">
        <v>1100</v>
      </c>
      <c r="H14" s="19"/>
      <c r="I14" s="20">
        <f t="shared" si="0"/>
        <v>0</v>
      </c>
      <c r="J14" s="21"/>
      <c r="K14" s="20">
        <f t="shared" si="1"/>
        <v>0</v>
      </c>
      <c r="L14" s="20">
        <f t="shared" si="2"/>
        <v>0</v>
      </c>
    </row>
    <row r="15" spans="1:64" ht="45.75" customHeight="1" thickBot="1">
      <c r="A15" s="74">
        <v>8</v>
      </c>
      <c r="B15" s="83" t="s">
        <v>99</v>
      </c>
      <c r="C15" s="79"/>
      <c r="D15" s="22" t="s">
        <v>100</v>
      </c>
      <c r="E15" s="85" t="s">
        <v>101</v>
      </c>
      <c r="F15" s="86" t="s">
        <v>103</v>
      </c>
      <c r="G15" s="87">
        <v>1100</v>
      </c>
      <c r="H15" s="38"/>
      <c r="I15" s="39">
        <f t="shared" si="0"/>
        <v>0</v>
      </c>
      <c r="J15" s="21"/>
      <c r="K15" s="39">
        <f t="shared" si="1"/>
        <v>0</v>
      </c>
      <c r="L15" s="20">
        <f t="shared" si="2"/>
        <v>0</v>
      </c>
    </row>
    <row r="16" spans="1:64" ht="29.1" customHeight="1" thickBot="1">
      <c r="A16" s="4"/>
      <c r="B16" s="4"/>
      <c r="C16" s="59"/>
      <c r="D16" s="4"/>
      <c r="E16" s="4"/>
      <c r="F16" s="117" t="s">
        <v>20</v>
      </c>
      <c r="G16" s="117"/>
      <c r="H16" s="117"/>
      <c r="I16" s="60">
        <f>SUM(I8:I15)</f>
        <v>0</v>
      </c>
      <c r="J16" s="4"/>
      <c r="K16" s="72">
        <f>SUM(K8:K15)</f>
        <v>0</v>
      </c>
      <c r="L16" s="3"/>
    </row>
    <row r="17" spans="1:64" ht="18.75" customHeight="1">
      <c r="A17" s="46"/>
      <c r="B17" s="47"/>
      <c r="C17" s="48"/>
      <c r="D17" s="47"/>
      <c r="E17" s="47"/>
      <c r="F17" s="47"/>
      <c r="G17" s="49"/>
      <c r="H17" s="5"/>
      <c r="I17" s="50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</row>
    <row r="18" spans="1:64">
      <c r="B18" s="46"/>
    </row>
    <row r="19" spans="1:64" ht="14.25" customHeight="1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64" ht="23.1" customHeight="1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  <row r="21" spans="1:64" ht="12.75" customHeight="1">
      <c r="A21" s="110"/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</row>
    <row r="22" spans="1:64">
      <c r="A22" s="110"/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</row>
    <row r="23" spans="1:64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64">
      <c r="A24" s="110"/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</row>
    <row r="25" spans="1:64">
      <c r="A25" s="110"/>
      <c r="B25" s="110"/>
      <c r="C25" s="110"/>
      <c r="D25" s="110"/>
      <c r="E25" s="110"/>
      <c r="F25" s="110"/>
      <c r="G25" s="110"/>
      <c r="H25" s="110"/>
      <c r="I25" s="110"/>
      <c r="J25" s="110"/>
      <c r="K25" s="110"/>
      <c r="L25" s="110"/>
    </row>
  </sheetData>
  <mergeCells count="6">
    <mergeCell ref="A19:L25"/>
    <mergeCell ref="I2:L2"/>
    <mergeCell ref="A3:L3"/>
    <mergeCell ref="A4:L4"/>
    <mergeCell ref="A5:L5"/>
    <mergeCell ref="F16:H16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487CC-F157-4C7F-97BB-0497184721E6}">
  <dimension ref="A1:BL20"/>
  <sheetViews>
    <sheetView workbookViewId="0">
      <selection activeCell="A4" sqref="A4:L4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104</v>
      </c>
      <c r="B1" s="73"/>
      <c r="C1" s="4"/>
      <c r="D1" s="4"/>
      <c r="E1" s="4"/>
      <c r="F1" s="4"/>
      <c r="G1" s="4"/>
      <c r="H1" s="4"/>
      <c r="I1" s="51"/>
      <c r="J1" s="49"/>
      <c r="K1" s="4"/>
    </row>
    <row r="2" spans="1:64" ht="14.25" customHeight="1">
      <c r="A2" s="4" t="s">
        <v>105</v>
      </c>
      <c r="B2" s="4"/>
      <c r="C2" s="4"/>
      <c r="D2" s="4"/>
      <c r="E2" s="4"/>
      <c r="F2" s="4"/>
      <c r="G2" s="52"/>
      <c r="H2" s="52"/>
      <c r="I2" s="110"/>
      <c r="J2" s="110"/>
      <c r="K2" s="110"/>
      <c r="L2" s="110"/>
    </row>
    <row r="3" spans="1:64">
      <c r="A3" s="111" t="s">
        <v>106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64" ht="89.25" customHeight="1">
      <c r="A4" s="112" t="s">
        <v>107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ht="75.75" customHeight="1">
      <c r="A5" s="115" t="s">
        <v>108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4" ht="103.5" customHeight="1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</row>
    <row r="7" spans="1:64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64" ht="41.85" customHeight="1">
      <c r="A8" s="62">
        <v>1</v>
      </c>
      <c r="B8" s="88" t="s">
        <v>109</v>
      </c>
      <c r="C8" s="28"/>
      <c r="D8" s="89" t="s">
        <v>110</v>
      </c>
      <c r="E8" s="90" t="s">
        <v>111</v>
      </c>
      <c r="F8" s="66" t="s">
        <v>98</v>
      </c>
      <c r="G8" s="30">
        <v>11</v>
      </c>
      <c r="H8" s="19"/>
      <c r="I8" s="20">
        <f>ROUND(H8*G8,2)</f>
        <v>0</v>
      </c>
      <c r="J8" s="21"/>
      <c r="K8" s="20">
        <f>ROUND(I8+(I8*J8),2)</f>
        <v>0</v>
      </c>
      <c r="L8" s="20">
        <f>ROUND(K8/G8,2)</f>
        <v>0</v>
      </c>
    </row>
    <row r="9" spans="1:64" ht="41.85" customHeight="1">
      <c r="A9" s="62">
        <v>2</v>
      </c>
      <c r="B9" s="88" t="s">
        <v>109</v>
      </c>
      <c r="C9" s="28"/>
      <c r="D9" s="89" t="s">
        <v>110</v>
      </c>
      <c r="E9" s="90" t="s">
        <v>112</v>
      </c>
      <c r="F9" s="66" t="s">
        <v>98</v>
      </c>
      <c r="G9" s="30">
        <v>11</v>
      </c>
      <c r="H9" s="19"/>
      <c r="I9" s="20">
        <f>ROUND(H9*G9,2)</f>
        <v>0</v>
      </c>
      <c r="J9" s="21"/>
      <c r="K9" s="20">
        <f>ROUND(I9+(I9*J9),2)</f>
        <v>0</v>
      </c>
      <c r="L9" s="20">
        <f>ROUND(K9/G9,2)</f>
        <v>0</v>
      </c>
    </row>
    <row r="10" spans="1:64" ht="41.85" customHeight="1" thickBot="1">
      <c r="A10" s="62">
        <v>3</v>
      </c>
      <c r="B10" s="88" t="s">
        <v>109</v>
      </c>
      <c r="C10" s="28"/>
      <c r="D10" s="89" t="s">
        <v>110</v>
      </c>
      <c r="E10" s="90" t="s">
        <v>113</v>
      </c>
      <c r="F10" s="91" t="s">
        <v>98</v>
      </c>
      <c r="G10" s="92">
        <v>3</v>
      </c>
      <c r="H10" s="38"/>
      <c r="I10" s="39">
        <f>ROUND(H10*G10,2)</f>
        <v>0</v>
      </c>
      <c r="J10" s="21"/>
      <c r="K10" s="39">
        <f>ROUND(I10+(I10*J10),2)</f>
        <v>0</v>
      </c>
      <c r="L10" s="20">
        <f>ROUND(K10/G10,2)</f>
        <v>0</v>
      </c>
    </row>
    <row r="11" spans="1:64" ht="18.75" customHeight="1" thickBot="1">
      <c r="A11" s="4"/>
      <c r="B11" s="4"/>
      <c r="C11" s="59"/>
      <c r="D11" s="4"/>
      <c r="E11" s="4"/>
      <c r="F11" s="69" t="s">
        <v>20</v>
      </c>
      <c r="G11" s="70"/>
      <c r="H11" s="71"/>
      <c r="I11" s="60">
        <f>SUM(I8:I10)</f>
        <v>0</v>
      </c>
      <c r="J11" s="4"/>
      <c r="K11" s="60">
        <f>SUM(K8:K10)</f>
        <v>0</v>
      </c>
      <c r="L11" s="3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</row>
    <row r="12" spans="1:64">
      <c r="A12" s="46"/>
      <c r="B12" s="47"/>
      <c r="C12" s="48"/>
      <c r="D12" s="47"/>
      <c r="E12" s="47"/>
      <c r="F12" s="47"/>
      <c r="G12" s="49"/>
      <c r="H12" s="5"/>
      <c r="I12" s="50"/>
    </row>
    <row r="13" spans="1:64" ht="14.25" customHeight="1">
      <c r="B13" s="46"/>
    </row>
    <row r="14" spans="1:64" ht="14.25" customHeight="1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64" ht="14.25" customHeight="1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64" ht="12.75" customHeight="1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</sheetData>
  <mergeCells count="5">
    <mergeCell ref="I2:L2"/>
    <mergeCell ref="A3:L3"/>
    <mergeCell ref="A4:L4"/>
    <mergeCell ref="A5:L5"/>
    <mergeCell ref="A14:L20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EF94F-7D03-4C98-9D73-4B571B7C0947}">
  <dimension ref="A1:BL20"/>
  <sheetViews>
    <sheetView workbookViewId="0">
      <selection activeCell="I3" sqref="I3:L3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114</v>
      </c>
    </row>
    <row r="2" spans="1:64">
      <c r="A2" s="4" t="s">
        <v>115</v>
      </c>
      <c r="B2" s="4"/>
      <c r="C2" s="4"/>
      <c r="D2" s="4"/>
      <c r="E2" s="4"/>
      <c r="F2" s="4"/>
      <c r="G2" s="4"/>
      <c r="H2" s="4"/>
      <c r="I2" s="51"/>
      <c r="J2" s="49"/>
      <c r="K2" s="4"/>
    </row>
    <row r="3" spans="1:64" ht="14.25" customHeight="1">
      <c r="A3" s="4"/>
      <c r="B3" s="4"/>
      <c r="C3" s="4"/>
      <c r="D3" s="4"/>
      <c r="E3" s="4"/>
      <c r="F3" s="4"/>
      <c r="G3" s="52"/>
      <c r="H3" s="52"/>
      <c r="I3" s="110"/>
      <c r="J3" s="110"/>
      <c r="K3" s="110"/>
      <c r="L3" s="110"/>
    </row>
    <row r="4" spans="1:64">
      <c r="A4" s="111" t="s">
        <v>116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0.75" customHeight="1">
      <c r="A5" s="112" t="s">
        <v>117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82.5" customHeight="1">
      <c r="A6" s="115" t="s">
        <v>118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96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 ht="20.25" customHeight="1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</row>
    <row r="9" spans="1:64" ht="33" customHeight="1">
      <c r="A9" s="93">
        <v>1</v>
      </c>
      <c r="B9" s="94" t="s">
        <v>119</v>
      </c>
      <c r="C9" s="95"/>
      <c r="D9" s="95" t="s">
        <v>120</v>
      </c>
      <c r="E9" s="95" t="s">
        <v>121</v>
      </c>
      <c r="F9" s="95" t="s">
        <v>122</v>
      </c>
      <c r="G9" s="96">
        <v>175</v>
      </c>
      <c r="H9" s="19"/>
      <c r="I9" s="20">
        <f>ROUND(H9*G9,2)</f>
        <v>0</v>
      </c>
      <c r="J9" s="21"/>
      <c r="K9" s="20">
        <f>ROUND(I9+(I9*J9),2)</f>
        <v>0</v>
      </c>
      <c r="L9" s="20">
        <f>ROUND(K9/G9,2)</f>
        <v>0</v>
      </c>
    </row>
    <row r="10" spans="1:64" ht="132.75" customHeight="1">
      <c r="A10" s="93">
        <v>2</v>
      </c>
      <c r="B10" s="94" t="s">
        <v>123</v>
      </c>
      <c r="C10" s="97"/>
      <c r="D10" s="95" t="s">
        <v>124</v>
      </c>
      <c r="E10" s="94" t="s">
        <v>125</v>
      </c>
      <c r="F10" s="95" t="s">
        <v>126</v>
      </c>
      <c r="G10" s="96">
        <v>650</v>
      </c>
      <c r="H10" s="19"/>
      <c r="I10" s="20">
        <f>ROUND(H10*G10,2)</f>
        <v>0</v>
      </c>
      <c r="J10" s="21"/>
      <c r="K10" s="20">
        <f>ROUND(I10+(I10*J10),2)</f>
        <v>0</v>
      </c>
      <c r="L10" s="20">
        <f>ROUND(K10/G10,2)</f>
        <v>0</v>
      </c>
    </row>
    <row r="11" spans="1:64" ht="68.25" customHeight="1">
      <c r="A11" s="93">
        <v>3</v>
      </c>
      <c r="B11" s="97" t="s">
        <v>127</v>
      </c>
      <c r="C11" s="97"/>
      <c r="D11" s="98" t="s">
        <v>17</v>
      </c>
      <c r="E11" s="94" t="s">
        <v>128</v>
      </c>
      <c r="F11" s="95" t="s">
        <v>129</v>
      </c>
      <c r="G11" s="96">
        <v>11</v>
      </c>
      <c r="H11" s="19"/>
      <c r="I11" s="20">
        <f>ROUND(H11*G11,2)</f>
        <v>0</v>
      </c>
      <c r="J11" s="21"/>
      <c r="K11" s="20">
        <f>ROUND(I11+(I11*J11),2)</f>
        <v>0</v>
      </c>
      <c r="L11" s="20">
        <f>ROUND(K11/G11,2)</f>
        <v>0</v>
      </c>
    </row>
    <row r="12" spans="1:64" ht="66.75" customHeight="1" thickBot="1">
      <c r="A12" s="93">
        <v>4</v>
      </c>
      <c r="B12" s="97" t="s">
        <v>127</v>
      </c>
      <c r="C12" s="97"/>
      <c r="D12" s="98" t="s">
        <v>17</v>
      </c>
      <c r="E12" s="94" t="s">
        <v>128</v>
      </c>
      <c r="F12" s="99" t="s">
        <v>130</v>
      </c>
      <c r="G12" s="100">
        <v>11</v>
      </c>
      <c r="H12" s="38"/>
      <c r="I12" s="39">
        <f>ROUND(H12*G12,2)</f>
        <v>0</v>
      </c>
      <c r="J12" s="21"/>
      <c r="K12" s="39">
        <f>ROUND(I12+(I12*J12),2)</f>
        <v>0</v>
      </c>
      <c r="L12" s="20">
        <f>ROUND(K12/G12,2)</f>
        <v>0</v>
      </c>
    </row>
    <row r="13" spans="1:64" ht="18.75" customHeight="1" thickBot="1">
      <c r="A13" s="4"/>
      <c r="B13" s="4"/>
      <c r="C13" s="59"/>
      <c r="D13" s="4"/>
      <c r="E13" s="4"/>
      <c r="F13" s="69" t="s">
        <v>20</v>
      </c>
      <c r="G13" s="101"/>
      <c r="H13" s="102"/>
      <c r="I13" s="60">
        <f>SUM(I9:I12)</f>
        <v>0</v>
      </c>
      <c r="J13" s="4"/>
      <c r="K13" s="60">
        <f>SUM(K9:K12)</f>
        <v>0</v>
      </c>
      <c r="L13" s="3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</row>
    <row r="14" spans="1:64">
      <c r="A14" s="46"/>
      <c r="B14" s="47"/>
      <c r="C14" s="48"/>
      <c r="D14" s="47"/>
      <c r="E14" s="47"/>
      <c r="F14" s="47"/>
      <c r="G14" s="49"/>
      <c r="H14" s="5"/>
      <c r="I14" s="50"/>
    </row>
    <row r="15" spans="1:64" ht="14.25" customHeight="1"/>
    <row r="16" spans="1:64" ht="14.25" customHeight="1">
      <c r="C16" s="59"/>
      <c r="D16" s="103"/>
      <c r="G16" s="104"/>
      <c r="I16" s="105"/>
      <c r="J16" s="106"/>
    </row>
    <row r="17" spans="1:12" ht="14.25" customHeight="1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 ht="12.75" customHeight="1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</sheetData>
  <mergeCells count="5">
    <mergeCell ref="I3:L3"/>
    <mergeCell ref="A4:L4"/>
    <mergeCell ref="A5:L5"/>
    <mergeCell ref="A6:L6"/>
    <mergeCell ref="A17:L20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BE5E1-ED1E-48AB-9776-4DACF9FE6ABF}">
  <dimension ref="A1:BL24"/>
  <sheetViews>
    <sheetView workbookViewId="0">
      <selection activeCell="K2" sqref="K2"/>
    </sheetView>
  </sheetViews>
  <sheetFormatPr defaultRowHeight="12.75"/>
  <cols>
    <col min="1" max="1" width="3.28515625" style="2" customWidth="1"/>
    <col min="2" max="2" width="18" style="2" customWidth="1"/>
    <col min="3" max="3" width="10" style="2" customWidth="1"/>
    <col min="4" max="4" width="12" style="2" customWidth="1"/>
    <col min="5" max="5" width="13.7109375" style="2" customWidth="1"/>
    <col min="6" max="6" width="12.42578125" style="2" customWidth="1"/>
    <col min="7" max="7" width="6.5703125" style="2" customWidth="1"/>
    <col min="8" max="8" width="12" style="2" customWidth="1"/>
    <col min="9" max="9" width="15.42578125" style="2" customWidth="1"/>
    <col min="10" max="10" width="10.42578125" style="2" customWidth="1"/>
    <col min="11" max="11" width="12.28515625" style="2" customWidth="1"/>
    <col min="12" max="12" width="11.42578125" style="2" customWidth="1"/>
    <col min="13" max="64" width="10.42578125" style="2" customWidth="1"/>
    <col min="65" max="65" width="9.140625" style="3" customWidth="1"/>
    <col min="66" max="16384" width="9.140625" style="3"/>
  </cols>
  <sheetData>
    <row r="1" spans="1:64">
      <c r="A1" s="1" t="s">
        <v>131</v>
      </c>
    </row>
    <row r="2" spans="1:64">
      <c r="A2" s="4" t="s">
        <v>132</v>
      </c>
      <c r="B2" s="73"/>
      <c r="C2" s="4"/>
      <c r="D2" s="4"/>
      <c r="E2" s="4"/>
      <c r="F2" s="4"/>
      <c r="G2" s="4"/>
      <c r="H2" s="4"/>
      <c r="I2" s="51"/>
      <c r="J2" s="49"/>
      <c r="K2" s="4"/>
    </row>
    <row r="3" spans="1:64" ht="14.25" customHeight="1">
      <c r="A3" s="4"/>
      <c r="B3" s="4"/>
      <c r="C3" s="4"/>
      <c r="D3" s="4"/>
      <c r="E3" s="4"/>
      <c r="F3" s="4"/>
      <c r="G3" s="52"/>
      <c r="H3" s="52"/>
      <c r="I3" s="110"/>
      <c r="J3" s="110"/>
      <c r="K3" s="110"/>
      <c r="L3" s="110"/>
    </row>
    <row r="4" spans="1:64">
      <c r="A4" s="111" t="s">
        <v>133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1:64" ht="90.75" customHeight="1">
      <c r="A5" s="112" t="s">
        <v>134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7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ht="73.5" customHeight="1">
      <c r="A6" s="113" t="s">
        <v>135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4" ht="78" customHeight="1">
      <c r="A7" s="10" t="s">
        <v>4</v>
      </c>
      <c r="B7" s="11" t="s">
        <v>5</v>
      </c>
      <c r="C7" s="11" t="s">
        <v>6</v>
      </c>
      <c r="D7" s="10" t="s">
        <v>7</v>
      </c>
      <c r="E7" s="10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1" t="s">
        <v>13</v>
      </c>
      <c r="K7" s="11" t="s">
        <v>14</v>
      </c>
      <c r="L7" s="11" t="s">
        <v>15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</row>
    <row r="8" spans="1:64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</row>
    <row r="9" spans="1:64" ht="30.6" customHeight="1">
      <c r="A9" s="16">
        <v>1</v>
      </c>
      <c r="B9" s="97" t="s">
        <v>136</v>
      </c>
      <c r="C9" s="107"/>
      <c r="D9" s="56" t="s">
        <v>110</v>
      </c>
      <c r="E9" s="22" t="s">
        <v>137</v>
      </c>
      <c r="F9" s="83" t="s">
        <v>138</v>
      </c>
      <c r="G9" s="84">
        <v>45</v>
      </c>
      <c r="H9" s="19"/>
      <c r="I9" s="20">
        <f t="shared" ref="I9:I14" si="0">ROUND(H9*G9,2)</f>
        <v>0</v>
      </c>
      <c r="J9" s="21"/>
      <c r="K9" s="20">
        <f t="shared" ref="K9:K14" si="1">ROUND(I9+(I9*J9),2)</f>
        <v>0</v>
      </c>
      <c r="L9" s="20">
        <f t="shared" ref="L9:L14" si="2">ROUND(K9/G9,2)</f>
        <v>0</v>
      </c>
    </row>
    <row r="10" spans="1:64" ht="30.6" customHeight="1">
      <c r="A10" s="16">
        <v>2</v>
      </c>
      <c r="B10" s="97" t="s">
        <v>136</v>
      </c>
      <c r="C10" s="107"/>
      <c r="D10" s="56" t="s">
        <v>110</v>
      </c>
      <c r="E10" s="22" t="s">
        <v>137</v>
      </c>
      <c r="F10" s="83" t="s">
        <v>139</v>
      </c>
      <c r="G10" s="84">
        <v>45</v>
      </c>
      <c r="H10" s="19"/>
      <c r="I10" s="20">
        <f t="shared" si="0"/>
        <v>0</v>
      </c>
      <c r="J10" s="21"/>
      <c r="K10" s="20">
        <f t="shared" si="1"/>
        <v>0</v>
      </c>
      <c r="L10" s="20">
        <f t="shared" si="2"/>
        <v>0</v>
      </c>
    </row>
    <row r="11" spans="1:64" ht="30.6" customHeight="1">
      <c r="A11" s="16">
        <v>3</v>
      </c>
      <c r="B11" s="94" t="s">
        <v>140</v>
      </c>
      <c r="C11" s="79"/>
      <c r="D11" s="82" t="s">
        <v>141</v>
      </c>
      <c r="E11" s="82" t="s">
        <v>142</v>
      </c>
      <c r="F11" s="33" t="s">
        <v>143</v>
      </c>
      <c r="G11" s="77">
        <v>398</v>
      </c>
      <c r="H11" s="19"/>
      <c r="I11" s="20">
        <f t="shared" si="0"/>
        <v>0</v>
      </c>
      <c r="J11" s="21"/>
      <c r="K11" s="20">
        <f t="shared" si="1"/>
        <v>0</v>
      </c>
      <c r="L11" s="20">
        <f t="shared" si="2"/>
        <v>0</v>
      </c>
    </row>
    <row r="12" spans="1:64" ht="30.6" customHeight="1">
      <c r="A12" s="16">
        <v>4</v>
      </c>
      <c r="B12" s="94" t="s">
        <v>140</v>
      </c>
      <c r="C12" s="79"/>
      <c r="D12" s="82" t="s">
        <v>141</v>
      </c>
      <c r="E12" s="82" t="s">
        <v>142</v>
      </c>
      <c r="F12" s="33" t="s">
        <v>144</v>
      </c>
      <c r="G12" s="77">
        <v>398</v>
      </c>
      <c r="H12" s="19"/>
      <c r="I12" s="20">
        <f t="shared" si="0"/>
        <v>0</v>
      </c>
      <c r="J12" s="21"/>
      <c r="K12" s="20">
        <f t="shared" si="1"/>
        <v>0</v>
      </c>
      <c r="L12" s="20">
        <f t="shared" si="2"/>
        <v>0</v>
      </c>
    </row>
    <row r="13" spans="1:64" ht="30.6" customHeight="1">
      <c r="A13" s="16">
        <v>5</v>
      </c>
      <c r="B13" s="88" t="s">
        <v>145</v>
      </c>
      <c r="C13" s="28"/>
      <c r="D13" s="89" t="s">
        <v>146</v>
      </c>
      <c r="E13" s="90" t="s">
        <v>147</v>
      </c>
      <c r="F13" s="66" t="s">
        <v>148</v>
      </c>
      <c r="G13" s="30">
        <v>85</v>
      </c>
      <c r="H13" s="19"/>
      <c r="I13" s="20">
        <f t="shared" si="0"/>
        <v>0</v>
      </c>
      <c r="J13" s="21"/>
      <c r="K13" s="20">
        <f t="shared" si="1"/>
        <v>0</v>
      </c>
      <c r="L13" s="20">
        <f t="shared" si="2"/>
        <v>0</v>
      </c>
    </row>
    <row r="14" spans="1:64" ht="30.6" customHeight="1" thickBot="1">
      <c r="A14" s="16">
        <v>6</v>
      </c>
      <c r="B14" s="88" t="s">
        <v>145</v>
      </c>
      <c r="C14" s="28"/>
      <c r="D14" s="89" t="s">
        <v>149</v>
      </c>
      <c r="E14" s="90" t="s">
        <v>147</v>
      </c>
      <c r="F14" s="91" t="s">
        <v>148</v>
      </c>
      <c r="G14" s="92">
        <v>85</v>
      </c>
      <c r="H14" s="38"/>
      <c r="I14" s="39">
        <f t="shared" si="0"/>
        <v>0</v>
      </c>
      <c r="J14" s="21"/>
      <c r="K14" s="39">
        <f t="shared" si="1"/>
        <v>0</v>
      </c>
      <c r="L14" s="20">
        <f t="shared" si="2"/>
        <v>0</v>
      </c>
    </row>
    <row r="15" spans="1:64" ht="29.1" customHeight="1" thickBot="1">
      <c r="A15" s="4"/>
      <c r="B15" s="4"/>
      <c r="C15" s="59"/>
      <c r="D15" s="4"/>
      <c r="E15" s="4"/>
      <c r="F15" s="117" t="s">
        <v>20</v>
      </c>
      <c r="G15" s="117"/>
      <c r="H15" s="117"/>
      <c r="I15" s="60">
        <f>SUM(I9:I14)</f>
        <v>0</v>
      </c>
      <c r="J15" s="4"/>
      <c r="K15" s="60">
        <f>SUM(K9:K14)</f>
        <v>0</v>
      </c>
      <c r="L15" s="3"/>
    </row>
    <row r="16" spans="1:64" ht="18.75" customHeight="1">
      <c r="A16" s="46"/>
      <c r="B16" s="47"/>
      <c r="C16" s="48"/>
      <c r="D16" s="47"/>
      <c r="E16" s="47"/>
      <c r="F16" s="47"/>
      <c r="G16" s="49"/>
      <c r="H16" s="5"/>
      <c r="I16" s="50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</row>
    <row r="17" spans="1:12">
      <c r="B17" s="46"/>
    </row>
    <row r="18" spans="1:12" ht="14.25" customHeight="1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  <row r="19" spans="1:12" ht="23.1" customHeight="1">
      <c r="A19" s="110"/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</row>
    <row r="20" spans="1:12" ht="7.5" customHeight="1">
      <c r="A20" s="110"/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/>
    </row>
    <row r="21" spans="1:12">
      <c r="A21" s="110"/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</row>
    <row r="22" spans="1:12">
      <c r="A22" s="110"/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</row>
    <row r="23" spans="1:12">
      <c r="A23" s="110"/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</row>
    <row r="24" spans="1:12">
      <c r="A24" s="110"/>
      <c r="B24" s="110"/>
      <c r="C24" s="110"/>
      <c r="D24" s="110"/>
      <c r="E24" s="110"/>
      <c r="F24" s="110"/>
      <c r="G24" s="110"/>
      <c r="H24" s="110"/>
      <c r="I24" s="110"/>
      <c r="J24" s="110"/>
      <c r="K24" s="110"/>
      <c r="L24" s="110"/>
    </row>
  </sheetData>
  <mergeCells count="6">
    <mergeCell ref="A18:L24"/>
    <mergeCell ref="I3:L3"/>
    <mergeCell ref="A4:L4"/>
    <mergeCell ref="A5:L5"/>
    <mergeCell ref="A6:L6"/>
    <mergeCell ref="F15:H15"/>
  </mergeCells>
  <pageMargins left="0" right="0" top="0.39370078740157505" bottom="0.39370078740157505" header="0" footer="0"/>
  <pageSetup paperSize="9" fitToWidth="0" fitToHeight="0" orientation="landscape" r:id="rId1"/>
  <headerFooter>
    <oddHeader>&amp;C&amp;A</oddHeader>
    <oddFooter>&amp;CStrona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60D8C-F36A-4C8F-9189-5548136D5D82}">
  <dimension ref="A1:L18"/>
  <sheetViews>
    <sheetView workbookViewId="0">
      <selection activeCell="J1" sqref="J1"/>
    </sheetView>
  </sheetViews>
  <sheetFormatPr defaultRowHeight="12.75"/>
  <cols>
    <col min="1" max="1" width="3.42578125" style="3" customWidth="1"/>
    <col min="2" max="12" width="12.140625" style="3" customWidth="1"/>
    <col min="13" max="13" width="9.140625" style="3" customWidth="1"/>
    <col min="14" max="16384" width="9.140625" style="3"/>
  </cols>
  <sheetData>
    <row r="1" spans="1:12">
      <c r="A1" s="1" t="s">
        <v>150</v>
      </c>
    </row>
    <row r="2" spans="1:12">
      <c r="A2" s="4" t="s">
        <v>151</v>
      </c>
    </row>
    <row r="3" spans="1:12">
      <c r="A3" s="111" t="s">
        <v>152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</row>
    <row r="4" spans="1:12" ht="85.5" customHeight="1">
      <c r="A4" s="118" t="s">
        <v>159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</row>
    <row r="5" spans="1:12" ht="87" customHeight="1">
      <c r="A5" s="115" t="s">
        <v>153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</row>
    <row r="6" spans="1:12" ht="76.5">
      <c r="A6" s="10" t="s">
        <v>4</v>
      </c>
      <c r="B6" s="11" t="s">
        <v>5</v>
      </c>
      <c r="C6" s="11" t="s">
        <v>6</v>
      </c>
      <c r="D6" s="10" t="s">
        <v>7</v>
      </c>
      <c r="E6" s="10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1" t="s">
        <v>14</v>
      </c>
      <c r="L6" s="11" t="s">
        <v>15</v>
      </c>
    </row>
    <row r="7" spans="1:12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  <c r="L7" s="13">
        <v>12</v>
      </c>
    </row>
    <row r="8" spans="1:12" ht="90" customHeight="1" thickBot="1">
      <c r="A8" s="16">
        <v>1</v>
      </c>
      <c r="B8" s="97" t="s">
        <v>154</v>
      </c>
      <c r="C8" s="34"/>
      <c r="D8" s="22" t="s">
        <v>155</v>
      </c>
      <c r="E8" s="108" t="s">
        <v>156</v>
      </c>
      <c r="F8" s="36" t="s">
        <v>157</v>
      </c>
      <c r="G8" s="109">
        <v>350</v>
      </c>
      <c r="H8" s="38"/>
      <c r="I8" s="39">
        <f>ROUND(H8*G8,2)</f>
        <v>0</v>
      </c>
      <c r="J8" s="21"/>
      <c r="K8" s="39">
        <f>ROUND(I8+(I8*J8),2)</f>
        <v>0</v>
      </c>
      <c r="L8" s="20">
        <f>ROUND(K8/G8,2)</f>
        <v>0</v>
      </c>
    </row>
    <row r="9" spans="1:12" ht="13.5" thickBot="1">
      <c r="A9" s="4"/>
      <c r="B9" s="4"/>
      <c r="C9" s="59"/>
      <c r="D9" s="4"/>
      <c r="E9" s="4"/>
      <c r="F9" s="69" t="s">
        <v>20</v>
      </c>
      <c r="G9" s="70"/>
      <c r="H9" s="71"/>
      <c r="I9" s="60">
        <f>SUM(I8:I8)</f>
        <v>0</v>
      </c>
      <c r="J9" s="4"/>
      <c r="K9" s="72">
        <f>SUM(K8:K8)</f>
        <v>0</v>
      </c>
    </row>
    <row r="10" spans="1:12">
      <c r="A10" s="46"/>
      <c r="B10" s="47"/>
      <c r="C10" s="48"/>
      <c r="D10" s="47"/>
      <c r="E10" s="47"/>
      <c r="F10" s="47"/>
      <c r="G10" s="49"/>
      <c r="H10" s="5"/>
      <c r="I10" s="50"/>
      <c r="J10" s="2"/>
      <c r="K10" s="2"/>
      <c r="L10" s="2"/>
    </row>
    <row r="11" spans="1:12">
      <c r="A11" s="2"/>
      <c r="B11" s="46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110"/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</row>
    <row r="13" spans="1:12">
      <c r="A13" s="110"/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</row>
    <row r="14" spans="1:12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  <c r="L14" s="110"/>
    </row>
    <row r="15" spans="1:12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</row>
    <row r="16" spans="1:12">
      <c r="A16" s="110"/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/>
    </row>
    <row r="17" spans="1:12">
      <c r="A17" s="110"/>
      <c r="B17" s="110"/>
      <c r="C17" s="110"/>
      <c r="D17" s="110"/>
      <c r="E17" s="110"/>
      <c r="F17" s="110"/>
      <c r="G17" s="110"/>
      <c r="H17" s="110"/>
      <c r="I17" s="110"/>
      <c r="J17" s="110"/>
      <c r="K17" s="110"/>
      <c r="L17" s="110"/>
    </row>
    <row r="18" spans="1:12">
      <c r="A18" s="110"/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/>
    </row>
  </sheetData>
  <mergeCells count="4">
    <mergeCell ref="A3:L3"/>
    <mergeCell ref="A4:L4"/>
    <mergeCell ref="A5:L5"/>
    <mergeCell ref="A12:L18"/>
  </mergeCells>
  <pageMargins left="0" right="0" top="0.39370078740157505" bottom="0.39370078740157505" header="0" footer="0"/>
  <pageSetup paperSize="0" fitToWidth="0" fitToHeight="0" orientation="landscape" horizontalDpi="0" verticalDpi="0" copies="0"/>
  <headerFooter>
    <oddHeader>&amp;C&amp;A</oddHead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614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8</vt:i4>
      </vt:variant>
    </vt:vector>
  </HeadingPairs>
  <TitlesOfParts>
    <vt:vector size="8" baseType="lpstr">
      <vt:lpstr>zad__1</vt:lpstr>
      <vt:lpstr>zad__2</vt:lpstr>
      <vt:lpstr>zad__3</vt:lpstr>
      <vt:lpstr>zad__4</vt:lpstr>
      <vt:lpstr>zad__5</vt:lpstr>
      <vt:lpstr>zad__6</vt:lpstr>
      <vt:lpstr>zad__7</vt:lpstr>
      <vt:lpstr>zad__8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Apteka</dc:creator>
  <cp:lastModifiedBy>Zamówienia Publiczne</cp:lastModifiedBy>
  <cp:revision>19</cp:revision>
  <cp:lastPrinted>2025-02-03T12:43:21Z</cp:lastPrinted>
  <dcterms:created xsi:type="dcterms:W3CDTF">2024-11-29T12:07:25Z</dcterms:created>
  <dcterms:modified xsi:type="dcterms:W3CDTF">2025-02-05T12:50:50Z</dcterms:modified>
</cp:coreProperties>
</file>