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235" windowHeight="9210" activeTab="0"/>
  </bookViews>
  <sheets>
    <sheet name="zał. nr 1 do oferty" sheetId="1" r:id="rId1"/>
  </sheets>
  <definedNames>
    <definedName name="_xlnm.Print_Area" localSheetId="0">'zał. nr 1 do oferty'!$A$1:$J$26</definedName>
    <definedName name="_xlnm.Print_Titles" localSheetId="0">'zał. nr 1 do oferty'!$2:$2</definedName>
  </definedNames>
  <calcPr fullCalcOnLoad="1"/>
</workbook>
</file>

<file path=xl/sharedStrings.xml><?xml version="1.0" encoding="utf-8"?>
<sst xmlns="http://schemas.openxmlformats.org/spreadsheetml/2006/main" count="49" uniqueCount="43">
  <si>
    <t>cena jedn. netto</t>
  </si>
  <si>
    <t xml:space="preserve">wartość brutto </t>
  </si>
  <si>
    <t>szacowane zapotrzebowanie</t>
  </si>
  <si>
    <t>Lp.</t>
  </si>
  <si>
    <t>przedmiot zamówienia</t>
  </si>
  <si>
    <t>j.m.</t>
  </si>
  <si>
    <t>stawka
 VAT</t>
  </si>
  <si>
    <t>wartość
 netto</t>
  </si>
  <si>
    <t>l</t>
  </si>
  <si>
    <t xml:space="preserve">wartość pakietu </t>
  </si>
  <si>
    <t>kg</t>
  </si>
  <si>
    <t>Pakiet 1 termin dostaw wynikający z monitorowania stanu zbiornika</t>
  </si>
  <si>
    <r>
      <t xml:space="preserve">tlen medyczny  sprężony w butlach, </t>
    </r>
    <r>
      <rPr>
        <sz val="10"/>
        <rFont val="Garamond"/>
        <family val="1"/>
      </rPr>
      <t xml:space="preserve">zawartość tlenu nie mniejsza niż 99,5% </t>
    </r>
  </si>
  <si>
    <t>m3</t>
  </si>
  <si>
    <t>butlo dni</t>
  </si>
  <si>
    <t>wartość pakietu</t>
  </si>
  <si>
    <t>dwutlenek węgla medyczny do zabiegów laparoskopowych</t>
  </si>
  <si>
    <t>wynajęcie 4szt. butli o poj. 7-7.5kg</t>
  </si>
  <si>
    <t>podtlenek azotu medyczny w butlach 7-7.5kg</t>
  </si>
  <si>
    <t>butla 7-7,5kg</t>
  </si>
  <si>
    <t>wynajęcie  6 szt. butli o poj. 7-7.5kg
butle nie wyższe niż 93cm</t>
  </si>
  <si>
    <t>butlodni</t>
  </si>
  <si>
    <t>butla 10l</t>
  </si>
  <si>
    <t>wynajęcie wózka - stojaka do butli na czas trwania umowy - 3szt.</t>
  </si>
  <si>
    <t>doba</t>
  </si>
  <si>
    <t>jednorazowy ustnik z filtrem do podawania gazu z poz. 1</t>
  </si>
  <si>
    <t>szt.</t>
  </si>
  <si>
    <t>butla 7-7.5kg</t>
  </si>
  <si>
    <r>
      <t>producent/nazwa handlowa/</t>
    </r>
    <r>
      <rPr>
        <i/>
        <sz val="7"/>
        <rFont val="Garamond"/>
        <family val="1"/>
      </rPr>
      <t xml:space="preserve"> </t>
    </r>
    <r>
      <rPr>
        <i/>
        <sz val="7"/>
        <color indexed="12"/>
        <rFont val="Garamond"/>
        <family val="1"/>
      </rPr>
      <t>jeśli dotyczy</t>
    </r>
    <r>
      <rPr>
        <b/>
        <sz val="7"/>
        <color indexed="12"/>
        <rFont val="Garamond"/>
        <family val="1"/>
      </rPr>
      <t xml:space="preserve"> </t>
    </r>
    <r>
      <rPr>
        <b/>
        <sz val="7"/>
        <rFont val="Garamond"/>
        <family val="1"/>
      </rPr>
      <t>nr katalogowy</t>
    </r>
  </si>
  <si>
    <t>Pakiet 3 dostawy wg harmonogramu Wykonawcy; w przypadku awarii dostawy w trybie "cito" do 24 godzin od złożenia zamówienia</t>
  </si>
  <si>
    <t>Pakiet 5 termin dostawy 5 dni roboczych z uwzględnieniem harmonogramu Wykonawcy</t>
  </si>
  <si>
    <t>Pakiet 6 termin dostawy 5 dni roboczych z uwzględnieniem harmonogramu Wykonawcy</t>
  </si>
  <si>
    <t>dodatek nr 2 do Zapytania ofertowego
Załacznik nr 1 do oferty na dostawę gazów do zastosowań medycznych dla Powiatowego Centrum Zdrowia Sp. z o.o. w Drezdenku, nr sprawy PCZSzp/ZP/ZO/130/6/2024</t>
  </si>
  <si>
    <t xml:space="preserve">tlen medyczny ciekły tankowany do zbiornika będącego w dysoizycji Zamawiającego, zawartość tlenu nie mniejsza niż 99,5%  </t>
  </si>
  <si>
    <t>Pakiet 2 termin dostawy 5 dni roboczych od złożenia zamówienia z uwzględnieniem harmonogramu Wykonawcy</t>
  </si>
  <si>
    <r>
      <t xml:space="preserve">azot ciekły do zastosowań medycznych </t>
    </r>
    <r>
      <rPr>
        <sz val="10"/>
        <rFont val="Garamond"/>
        <family val="1"/>
      </rPr>
      <t>o wysokiej czystości -tankowanie do butli Zamawiającego (5 butli o pojemności 26l)</t>
    </r>
  </si>
  <si>
    <t>wynajęcie 22 szt. 40l lub 50l butli tlenowych, ciśnienie napełniania do 200 barów</t>
  </si>
  <si>
    <t>wynajęcie 55 szt. 2l butli tlenowych, ciśnienie napełniania do 200 barów</t>
  </si>
  <si>
    <t>wynajęcie 40 szt.10l  butli tlenowych, ciśnienie napełniania do 200 barów</t>
  </si>
  <si>
    <t>Pakiet 4 termin dostawy 5 dni roboczych od złożenia zamówienia z uwzględnieniem harmonogramu Wykonawcy</t>
  </si>
  <si>
    <r>
      <t xml:space="preserve">mieszanina gazów medycznych: tlenu i podtlenku azotu w stosunku 1:1 do zastosowania podczas porodu;
</t>
    </r>
    <r>
      <rPr>
        <sz val="10"/>
        <rFont val="Garamond"/>
        <family val="1"/>
      </rPr>
      <t>stałe podawanie produktu leczniczego do 6 godzin bez konieczności kontrolowania morfologii krwi</t>
    </r>
  </si>
  <si>
    <t>wynajęcie  3 szt. butli o poj. 10l z oprzyrządowaniem, butla aluminiowa z zaworem zamykającym, zintegrowana z reduktorem ciśnień i przepływomierzem, ciśnienie napełnienia 170 bar, w zestawie przewód dozujący gaz z butli z przyłączem do ustnika, nie dopuszcza się zaoferowania systemu, w którym konieczne jest sterylizowanie lub dezynfekcja zaworu dozującego po każdym użyciu, barierą gwarantującą zachowanie bezpieczeństwa epidemicznego winin być jednorazowy ustnik (zawór wydechowy) posiadający odpowiednie filtry. Zaoferowany system dozujący winien gwarantować bezpieczeństwo użytkowania przez pacjenta, minimalizujące działania niepoządane wynikające ze sposobu użytkowania.</t>
  </si>
  <si>
    <t>jeśli dotyczy kod EAN/ GTIN</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</si>
</sst>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_ ;\-#,##0\ "/>
    <numFmt numFmtId="169" formatCode="#,##0.00\ [$€-1];\-#,##0.00\ [$€-1]"/>
    <numFmt numFmtId="170" formatCode="#,##0.00\ [$€-1]"/>
    <numFmt numFmtId="171" formatCode="#,##0.00\ &quot;zł&quot;"/>
    <numFmt numFmtId="172" formatCode="#,##0.00_ ;\-#,##0.00\ "/>
    <numFmt numFmtId="173" formatCode="#,##0.00\ &quot;zł&quot;;[Red]#,##0.00\ &quot;zł&quot;"/>
    <numFmt numFmtId="174" formatCode="#,##0.000"/>
    <numFmt numFmtId="175" formatCode="#,##0.0"/>
  </numFmts>
  <fonts count="29">
    <font>
      <sz val="10"/>
      <name val="Arial"/>
      <family val="0"/>
    </font>
    <font>
      <u val="single"/>
      <sz val="10"/>
      <color indexed="12"/>
      <name val="Arial"/>
      <family val="0"/>
    </font>
    <font>
      <u val="single"/>
      <sz val="10"/>
      <color indexed="36"/>
      <name val="Arial"/>
      <family val="0"/>
    </font>
    <font>
      <sz val="8"/>
      <name val="Garamond"/>
      <family val="1"/>
    </font>
    <font>
      <b/>
      <sz val="10"/>
      <name val="Garamond"/>
      <family val="1"/>
    </font>
    <font>
      <sz val="9"/>
      <name val="Garamond"/>
      <family val="1"/>
    </font>
    <font>
      <sz val="10"/>
      <name val="Garamond"/>
      <family val="1"/>
    </font>
    <font>
      <b/>
      <sz val="10.5"/>
      <name val="Garamond"/>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7"/>
      <name val="Garamond"/>
      <family val="1"/>
    </font>
    <font>
      <b/>
      <sz val="7"/>
      <color indexed="12"/>
      <name val="Garamond"/>
      <family val="1"/>
    </font>
    <font>
      <i/>
      <sz val="7"/>
      <name val="Garamond"/>
      <family val="1"/>
    </font>
    <font>
      <i/>
      <sz val="7"/>
      <color indexed="12"/>
      <name val="Garamond"/>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13" fillId="0" borderId="3" applyNumberFormat="0" applyFill="0" applyAlignment="0" applyProtection="0"/>
    <xf numFmtId="0" fontId="14" fillId="21" borderId="4" applyNumberFormat="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22" borderId="0" applyNumberFormat="0" applyBorder="0" applyAlignment="0" applyProtection="0"/>
    <xf numFmtId="0" fontId="19" fillId="20"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20" fillId="0" borderId="8"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4" fillId="3" borderId="0" applyNumberFormat="0" applyBorder="0" applyAlignment="0" applyProtection="0"/>
  </cellStyleXfs>
  <cellXfs count="52">
    <xf numFmtId="0" fontId="0" fillId="0" borderId="0" xfId="0" applyAlignment="1">
      <alignment/>
    </xf>
    <xf numFmtId="0" fontId="3" fillId="0" borderId="10" xfId="0" applyFont="1" applyBorder="1" applyAlignment="1">
      <alignment/>
    </xf>
    <xf numFmtId="0" fontId="3" fillId="0" borderId="11" xfId="0" applyFont="1" applyBorder="1" applyAlignment="1">
      <alignment/>
    </xf>
    <xf numFmtId="44" fontId="3" fillId="0" borderId="10" xfId="0" applyNumberFormat="1" applyFont="1" applyBorder="1" applyAlignment="1">
      <alignment/>
    </xf>
    <xf numFmtId="171" fontId="3" fillId="0" borderId="10" xfId="0" applyNumberFormat="1" applyFont="1" applyBorder="1" applyAlignment="1">
      <alignment/>
    </xf>
    <xf numFmtId="0" fontId="5" fillId="0" borderId="10" xfId="0" applyFont="1" applyFill="1" applyBorder="1" applyAlignment="1">
      <alignment horizontal="center" vertical="center" wrapText="1"/>
    </xf>
    <xf numFmtId="0" fontId="6" fillId="0" borderId="10" xfId="0" applyFont="1" applyFill="1" applyBorder="1" applyAlignment="1" applyProtection="1">
      <alignment vertical="center" wrapText="1"/>
      <protection locked="0"/>
    </xf>
    <xf numFmtId="0" fontId="6" fillId="0" borderId="10" xfId="0" applyFont="1" applyFill="1" applyBorder="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center"/>
    </xf>
    <xf numFmtId="0" fontId="3" fillId="0" borderId="10" xfId="0" applyFont="1" applyBorder="1" applyAlignment="1">
      <alignment/>
    </xf>
    <xf numFmtId="0" fontId="5" fillId="0" borderId="10" xfId="0" applyFont="1" applyBorder="1" applyAlignment="1">
      <alignment horizontal="center"/>
    </xf>
    <xf numFmtId="44" fontId="3" fillId="0" borderId="10" xfId="0" applyNumberFormat="1" applyFont="1" applyBorder="1" applyAlignment="1">
      <alignment horizontal="center"/>
    </xf>
    <xf numFmtId="44" fontId="6" fillId="0" borderId="10" xfId="0" applyNumberFormat="1" applyFont="1" applyFill="1" applyBorder="1" applyAlignment="1" applyProtection="1">
      <alignment horizontal="right"/>
      <protection locked="0"/>
    </xf>
    <xf numFmtId="44" fontId="6" fillId="0" borderId="10" xfId="0" applyNumberFormat="1" applyFont="1" applyFill="1" applyBorder="1" applyAlignment="1" applyProtection="1">
      <alignment/>
      <protection/>
    </xf>
    <xf numFmtId="44" fontId="4" fillId="0" borderId="10" xfId="0" applyNumberFormat="1" applyFont="1" applyFill="1" applyBorder="1" applyAlignment="1" applyProtection="1">
      <alignment/>
      <protection/>
    </xf>
    <xf numFmtId="3" fontId="6" fillId="0" borderId="10" xfId="0" applyNumberFormat="1" applyFont="1" applyFill="1" applyBorder="1" applyAlignment="1">
      <alignment/>
    </xf>
    <xf numFmtId="0" fontId="6" fillId="4" borderId="10" xfId="0" applyFont="1" applyFill="1" applyBorder="1" applyAlignment="1" applyProtection="1">
      <alignment vertical="center" wrapText="1"/>
      <protection locked="0"/>
    </xf>
    <xf numFmtId="0" fontId="6" fillId="4" borderId="10" xfId="0" applyFont="1" applyFill="1" applyBorder="1" applyAlignment="1">
      <alignment/>
    </xf>
    <xf numFmtId="0" fontId="4" fillId="0" borderId="10" xfId="0" applyFont="1" applyFill="1" applyBorder="1" applyAlignment="1">
      <alignment vertical="center" wrapText="1"/>
    </xf>
    <xf numFmtId="44" fontId="6" fillId="0" borderId="10" xfId="0" applyNumberFormat="1" applyFont="1" applyFill="1" applyBorder="1" applyAlignment="1" applyProtection="1">
      <alignment vertical="center" wrapText="1"/>
      <protection locked="0"/>
    </xf>
    <xf numFmtId="0" fontId="25" fillId="24" borderId="10" xfId="0" applyNumberFormat="1" applyFont="1" applyFill="1" applyBorder="1" applyAlignment="1" applyProtection="1">
      <alignment horizontal="center" vertical="center" wrapText="1"/>
      <protection/>
    </xf>
    <xf numFmtId="44" fontId="25" fillId="24" borderId="10" xfId="0" applyNumberFormat="1" applyFont="1" applyFill="1" applyBorder="1" applyAlignment="1" applyProtection="1">
      <alignment horizontal="center" vertical="center" wrapText="1"/>
      <protection/>
    </xf>
    <xf numFmtId="0" fontId="25" fillId="24" borderId="10" xfId="0" applyFont="1" applyFill="1" applyBorder="1" applyAlignment="1">
      <alignment wrapText="1"/>
    </xf>
    <xf numFmtId="0" fontId="25" fillId="24" borderId="10" xfId="0" applyFont="1" applyFill="1" applyBorder="1" applyAlignment="1">
      <alignment/>
    </xf>
    <xf numFmtId="0" fontId="6" fillId="0" borderId="10" xfId="0" applyNumberFormat="1" applyFont="1" applyFill="1" applyBorder="1" applyAlignment="1">
      <alignment horizontal="center" vertical="center" wrapText="1"/>
    </xf>
    <xf numFmtId="44" fontId="6" fillId="0" borderId="10" xfId="0" applyNumberFormat="1" applyFont="1" applyFill="1" applyBorder="1" applyAlignment="1" applyProtection="1">
      <alignment vertical="center" wrapText="1"/>
      <protection/>
    </xf>
    <xf numFmtId="44" fontId="6" fillId="0" borderId="10" xfId="0" applyNumberFormat="1" applyFont="1" applyFill="1" applyBorder="1" applyAlignment="1">
      <alignment vertical="center" wrapText="1"/>
    </xf>
    <xf numFmtId="0" fontId="6" fillId="4" borderId="10" xfId="0" applyFont="1" applyFill="1" applyBorder="1" applyAlignment="1" applyProtection="1">
      <alignment horizontal="left" vertical="center" wrapText="1"/>
      <protection locked="0"/>
    </xf>
    <xf numFmtId="0" fontId="6" fillId="4" borderId="10" xfId="0" applyFont="1" applyFill="1" applyBorder="1" applyAlignment="1">
      <alignment horizontal="left" vertical="center"/>
    </xf>
    <xf numFmtId="0" fontId="4" fillId="0" borderId="10" xfId="0" applyFont="1" applyFill="1" applyBorder="1" applyAlignment="1">
      <alignment horizontal="left" vertical="center" wrapText="1"/>
    </xf>
    <xf numFmtId="0" fontId="6" fillId="0" borderId="10" xfId="0" applyFont="1" applyFill="1" applyBorder="1" applyAlignment="1">
      <alignment horizontal="right" vertical="center"/>
    </xf>
    <xf numFmtId="44" fontId="6" fillId="0" borderId="10" xfId="0" applyNumberFormat="1" applyFont="1" applyFill="1" applyBorder="1" applyAlignment="1" applyProtection="1">
      <alignment horizontal="center" vertical="center" wrapText="1"/>
      <protection locked="0"/>
    </xf>
    <xf numFmtId="44" fontId="6" fillId="0" borderId="10" xfId="0" applyNumberFormat="1" applyFont="1" applyFill="1" applyBorder="1" applyAlignment="1" applyProtection="1">
      <alignment horizontal="center" vertical="center"/>
      <protection/>
    </xf>
    <xf numFmtId="44" fontId="6" fillId="0" borderId="10" xfId="0" applyNumberFormat="1"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44" fontId="6" fillId="0" borderId="10" xfId="0" applyNumberFormat="1" applyFont="1" applyFill="1" applyBorder="1" applyAlignment="1">
      <alignment horizontal="center" vertical="center" wrapText="1"/>
    </xf>
    <xf numFmtId="44" fontId="4" fillId="0" borderId="10" xfId="0" applyNumberFormat="1" applyFont="1" applyFill="1" applyBorder="1" applyAlignment="1" applyProtection="1">
      <alignment horizontal="center" vertical="center"/>
      <protection/>
    </xf>
    <xf numFmtId="0" fontId="6" fillId="4" borderId="10" xfId="0" applyFont="1" applyFill="1" applyBorder="1" applyAlignment="1">
      <alignment vertical="center" wrapText="1"/>
    </xf>
    <xf numFmtId="0" fontId="6" fillId="4" borderId="10" xfId="0" applyFont="1" applyFill="1" applyBorder="1" applyAlignment="1">
      <alignment horizontal="left" vertical="center" wrapText="1"/>
    </xf>
    <xf numFmtId="0" fontId="4" fillId="0" borderId="12" xfId="0" applyFont="1" applyFill="1" applyBorder="1" applyAlignment="1">
      <alignment horizontal="right" vertical="center" wrapText="1"/>
    </xf>
    <xf numFmtId="0" fontId="4" fillId="0" borderId="13" xfId="0" applyFont="1" applyFill="1" applyBorder="1" applyAlignment="1">
      <alignment horizontal="right" vertical="center" wrapText="1"/>
    </xf>
    <xf numFmtId="0" fontId="4" fillId="0" borderId="14" xfId="0" applyFont="1" applyFill="1" applyBorder="1" applyAlignment="1">
      <alignment horizontal="right" vertical="center" wrapText="1"/>
    </xf>
    <xf numFmtId="0" fontId="4" fillId="4" borderId="10" xfId="0" applyFont="1" applyFill="1" applyBorder="1" applyAlignment="1">
      <alignment vertical="center" wrapText="1"/>
    </xf>
    <xf numFmtId="0" fontId="6" fillId="4" borderId="10" xfId="0" applyFont="1" applyFill="1" applyBorder="1" applyAlignment="1">
      <alignment vertical="center" wrapText="1"/>
    </xf>
    <xf numFmtId="0" fontId="4" fillId="0" borderId="10" xfId="0" applyFont="1" applyFill="1" applyBorder="1" applyAlignment="1">
      <alignment horizontal="right" vertical="center" wrapText="1"/>
    </xf>
    <xf numFmtId="0" fontId="4" fillId="4" borderId="10"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7" fillId="0" borderId="15" xfId="0" applyFont="1" applyBorder="1" applyAlignment="1">
      <alignment horizont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6"/>
  <sheetViews>
    <sheetView tabSelected="1" zoomScalePageLayoutView="0" workbookViewId="0" topLeftCell="A1">
      <selection activeCell="J2" sqref="J2"/>
    </sheetView>
  </sheetViews>
  <sheetFormatPr defaultColWidth="9.140625" defaultRowHeight="12.75"/>
  <cols>
    <col min="1" max="1" width="5.140625" style="1" customWidth="1"/>
    <col min="2" max="2" width="48.00390625" style="11" customWidth="1"/>
    <col min="3" max="3" width="11.7109375" style="12" customWidth="1"/>
    <col min="4" max="4" width="10.8515625" style="4" customWidth="1"/>
    <col min="5" max="5" width="10.140625" style="3" customWidth="1"/>
    <col min="6" max="6" width="7.140625" style="13" customWidth="1"/>
    <col min="7" max="7" width="12.421875" style="3" customWidth="1"/>
    <col min="8" max="9" width="12.00390625" style="3" customWidth="1"/>
    <col min="10" max="10" width="8.421875" style="3" customWidth="1"/>
    <col min="11" max="16384" width="9.140625" style="1" customWidth="1"/>
  </cols>
  <sheetData>
    <row r="1" spans="1:10" s="2" customFormat="1" ht="45.75" customHeight="1">
      <c r="A1" s="51" t="s">
        <v>32</v>
      </c>
      <c r="B1" s="51"/>
      <c r="C1" s="51"/>
      <c r="D1" s="51"/>
      <c r="E1" s="51"/>
      <c r="F1" s="51"/>
      <c r="G1" s="51"/>
      <c r="H1" s="51"/>
      <c r="I1" s="51"/>
      <c r="J1" s="51"/>
    </row>
    <row r="2" spans="1:10" s="25" customFormat="1" ht="32.25" customHeight="1">
      <c r="A2" s="22" t="s">
        <v>3</v>
      </c>
      <c r="B2" s="22" t="s">
        <v>4</v>
      </c>
      <c r="C2" s="22" t="s">
        <v>5</v>
      </c>
      <c r="D2" s="22" t="s">
        <v>2</v>
      </c>
      <c r="E2" s="23" t="s">
        <v>0</v>
      </c>
      <c r="F2" s="22" t="s">
        <v>6</v>
      </c>
      <c r="G2" s="23" t="s">
        <v>7</v>
      </c>
      <c r="H2" s="23" t="s">
        <v>1</v>
      </c>
      <c r="I2" s="24" t="s">
        <v>28</v>
      </c>
      <c r="J2" s="24" t="s">
        <v>42</v>
      </c>
    </row>
    <row r="3" spans="1:10" s="19" customFormat="1" ht="15.75" customHeight="1">
      <c r="A3" s="46" t="s">
        <v>11</v>
      </c>
      <c r="B3" s="46"/>
      <c r="C3" s="46"/>
      <c r="D3" s="47"/>
      <c r="E3" s="47"/>
      <c r="F3" s="47"/>
      <c r="G3" s="47"/>
      <c r="H3" s="47"/>
      <c r="I3" s="41"/>
      <c r="J3" s="18"/>
    </row>
    <row r="4" spans="1:10" s="7" customFormat="1" ht="44.25" customHeight="1">
      <c r="A4" s="8">
        <v>1</v>
      </c>
      <c r="B4" s="9" t="s">
        <v>33</v>
      </c>
      <c r="C4" s="5" t="s">
        <v>10</v>
      </c>
      <c r="D4" s="17">
        <v>70000</v>
      </c>
      <c r="E4" s="14"/>
      <c r="F4" s="10"/>
      <c r="G4" s="15">
        <f>D4*E4</f>
        <v>0</v>
      </c>
      <c r="H4" s="15">
        <f>G4+(G4*F4/100)</f>
        <v>0</v>
      </c>
      <c r="I4" s="15"/>
      <c r="J4" s="15"/>
    </row>
    <row r="5" spans="1:10" s="19" customFormat="1" ht="23.25" customHeight="1">
      <c r="A5" s="46" t="s">
        <v>34</v>
      </c>
      <c r="B5" s="46"/>
      <c r="C5" s="46"/>
      <c r="D5" s="47"/>
      <c r="E5" s="47"/>
      <c r="F5" s="47"/>
      <c r="G5" s="47"/>
      <c r="H5" s="47"/>
      <c r="I5" s="41"/>
      <c r="J5" s="18"/>
    </row>
    <row r="6" spans="1:10" s="7" customFormat="1" ht="32.25" customHeight="1">
      <c r="A6" s="8">
        <v>1</v>
      </c>
      <c r="B6" s="20" t="s">
        <v>35</v>
      </c>
      <c r="C6" s="5" t="s">
        <v>8</v>
      </c>
      <c r="D6" s="7">
        <v>5000</v>
      </c>
      <c r="E6" s="21"/>
      <c r="F6" s="8"/>
      <c r="G6" s="15">
        <f>D6*E6</f>
        <v>0</v>
      </c>
      <c r="H6" s="15">
        <f>G6+(G6*F6/100)</f>
        <v>0</v>
      </c>
      <c r="I6" s="15"/>
      <c r="J6" s="6"/>
    </row>
    <row r="7" spans="1:10" s="19" customFormat="1" ht="25.5" customHeight="1">
      <c r="A7" s="46" t="s">
        <v>29</v>
      </c>
      <c r="B7" s="46"/>
      <c r="C7" s="46"/>
      <c r="D7" s="47"/>
      <c r="E7" s="47"/>
      <c r="F7" s="47"/>
      <c r="G7" s="47"/>
      <c r="H7" s="47"/>
      <c r="I7" s="41"/>
      <c r="J7" s="18"/>
    </row>
    <row r="8" spans="1:10" s="7" customFormat="1" ht="27" customHeight="1">
      <c r="A8" s="8">
        <v>1</v>
      </c>
      <c r="B8" s="20" t="s">
        <v>12</v>
      </c>
      <c r="C8" s="5" t="s">
        <v>13</v>
      </c>
      <c r="D8" s="7">
        <v>400</v>
      </c>
      <c r="E8" s="21"/>
      <c r="F8" s="26"/>
      <c r="G8" s="15">
        <f>D8*E8</f>
        <v>0</v>
      </c>
      <c r="H8" s="15">
        <f>ROUND(G8+(G8*F8/100),2)</f>
        <v>0</v>
      </c>
      <c r="I8" s="15"/>
      <c r="J8" s="6"/>
    </row>
    <row r="9" spans="1:10" s="7" customFormat="1" ht="25.5" customHeight="1">
      <c r="A9" s="8">
        <v>2</v>
      </c>
      <c r="B9" s="9" t="s">
        <v>37</v>
      </c>
      <c r="C9" s="5" t="s">
        <v>14</v>
      </c>
      <c r="D9" s="7">
        <v>20075</v>
      </c>
      <c r="E9" s="21"/>
      <c r="F9" s="8"/>
      <c r="G9" s="15">
        <f>D9*E9</f>
        <v>0</v>
      </c>
      <c r="H9" s="15">
        <f>ROUND(G9+(G9*F9/100),2)</f>
        <v>0</v>
      </c>
      <c r="I9" s="15"/>
      <c r="J9" s="6"/>
    </row>
    <row r="10" spans="1:10" s="7" customFormat="1" ht="30" customHeight="1">
      <c r="A10" s="8">
        <v>3</v>
      </c>
      <c r="B10" s="9" t="s">
        <v>36</v>
      </c>
      <c r="C10" s="5" t="s">
        <v>14</v>
      </c>
      <c r="D10" s="7">
        <v>8030</v>
      </c>
      <c r="E10" s="21"/>
      <c r="F10" s="8"/>
      <c r="G10" s="15">
        <f>D10*E10</f>
        <v>0</v>
      </c>
      <c r="H10" s="15">
        <f>ROUND(G10+(G10*F10/100),2)</f>
        <v>0</v>
      </c>
      <c r="I10" s="15"/>
      <c r="J10" s="6"/>
    </row>
    <row r="11" spans="1:10" s="7" customFormat="1" ht="23.25" customHeight="1">
      <c r="A11" s="8">
        <v>4</v>
      </c>
      <c r="B11" s="9" t="s">
        <v>38</v>
      </c>
      <c r="C11" s="5" t="s">
        <v>14</v>
      </c>
      <c r="D11" s="7">
        <v>14600</v>
      </c>
      <c r="E11" s="21"/>
      <c r="F11" s="8"/>
      <c r="G11" s="15">
        <f>D11*E11</f>
        <v>0</v>
      </c>
      <c r="H11" s="15">
        <f>ROUND(G11+(G11*F11/100),2)</f>
        <v>0</v>
      </c>
      <c r="I11" s="15"/>
      <c r="J11" s="6"/>
    </row>
    <row r="12" spans="1:10" s="7" customFormat="1" ht="17.25" customHeight="1">
      <c r="A12" s="48" t="s">
        <v>15</v>
      </c>
      <c r="B12" s="48"/>
      <c r="C12" s="48"/>
      <c r="D12" s="48"/>
      <c r="E12" s="48"/>
      <c r="F12" s="48"/>
      <c r="G12" s="16">
        <f>SUM(G8:G11)</f>
        <v>0</v>
      </c>
      <c r="H12" s="16">
        <f>SUM(H8:H11)</f>
        <v>0</v>
      </c>
      <c r="I12" s="16"/>
      <c r="J12" s="6"/>
    </row>
    <row r="13" spans="1:10" s="19" customFormat="1" ht="23.25" customHeight="1">
      <c r="A13" s="46" t="s">
        <v>39</v>
      </c>
      <c r="B13" s="46"/>
      <c r="C13" s="46"/>
      <c r="D13" s="47"/>
      <c r="E13" s="47"/>
      <c r="F13" s="47"/>
      <c r="G13" s="47"/>
      <c r="H13" s="47"/>
      <c r="I13" s="41"/>
      <c r="J13" s="18"/>
    </row>
    <row r="14" spans="1:10" s="7" customFormat="1" ht="29.25" customHeight="1">
      <c r="A14" s="8">
        <v>1</v>
      </c>
      <c r="B14" s="20" t="s">
        <v>16</v>
      </c>
      <c r="C14" s="5" t="s">
        <v>27</v>
      </c>
      <c r="D14" s="7">
        <v>10</v>
      </c>
      <c r="E14" s="21"/>
      <c r="F14" s="8"/>
      <c r="G14" s="15">
        <f>D14*E14</f>
        <v>0</v>
      </c>
      <c r="H14" s="15">
        <f>ROUND(G14+(G14*F14/100),2)</f>
        <v>0</v>
      </c>
      <c r="I14" s="15"/>
      <c r="J14" s="6"/>
    </row>
    <row r="15" spans="1:10" s="7" customFormat="1" ht="23.25" customHeight="1">
      <c r="A15" s="8">
        <v>2</v>
      </c>
      <c r="B15" s="9" t="s">
        <v>17</v>
      </c>
      <c r="C15" s="5" t="s">
        <v>14</v>
      </c>
      <c r="D15" s="7">
        <v>1460</v>
      </c>
      <c r="E15" s="21"/>
      <c r="F15" s="8"/>
      <c r="G15" s="15">
        <f>D15*E15</f>
        <v>0</v>
      </c>
      <c r="H15" s="15">
        <f>ROUND(G15+(G15*F15/100),2)</f>
        <v>0</v>
      </c>
      <c r="I15" s="15"/>
      <c r="J15" s="6"/>
    </row>
    <row r="16" spans="1:10" s="7" customFormat="1" ht="21" customHeight="1">
      <c r="A16" s="48" t="s">
        <v>9</v>
      </c>
      <c r="B16" s="48"/>
      <c r="C16" s="48"/>
      <c r="D16" s="48"/>
      <c r="E16" s="48"/>
      <c r="F16" s="48"/>
      <c r="G16" s="16">
        <f>SUM(G14:G15)</f>
        <v>0</v>
      </c>
      <c r="H16" s="16">
        <f>SUM(H14:H15)</f>
        <v>0</v>
      </c>
      <c r="I16" s="16"/>
      <c r="J16" s="6"/>
    </row>
    <row r="17" spans="1:10" s="19" customFormat="1" ht="22.5" customHeight="1">
      <c r="A17" s="46" t="s">
        <v>30</v>
      </c>
      <c r="B17" s="46"/>
      <c r="C17" s="46"/>
      <c r="D17" s="47"/>
      <c r="E17" s="47"/>
      <c r="F17" s="47"/>
      <c r="G17" s="47"/>
      <c r="H17" s="47"/>
      <c r="I17" s="41"/>
      <c r="J17" s="18"/>
    </row>
    <row r="18" spans="1:10" s="7" customFormat="1" ht="22.5" customHeight="1">
      <c r="A18" s="8">
        <v>1</v>
      </c>
      <c r="B18" s="20" t="s">
        <v>18</v>
      </c>
      <c r="C18" s="5" t="s">
        <v>19</v>
      </c>
      <c r="D18" s="7">
        <v>15</v>
      </c>
      <c r="E18" s="21"/>
      <c r="F18" s="8"/>
      <c r="G18" s="15">
        <f>D18*E18</f>
        <v>0</v>
      </c>
      <c r="H18" s="27">
        <f>ROUND(G18+(G18*F18/100),2)</f>
        <v>0</v>
      </c>
      <c r="I18" s="27"/>
      <c r="J18" s="6"/>
    </row>
    <row r="19" spans="1:9" s="7" customFormat="1" ht="29.25" customHeight="1">
      <c r="A19" s="10">
        <v>2</v>
      </c>
      <c r="B19" s="9" t="s">
        <v>20</v>
      </c>
      <c r="C19" s="5" t="s">
        <v>21</v>
      </c>
      <c r="D19" s="7">
        <v>2190</v>
      </c>
      <c r="E19" s="28"/>
      <c r="F19" s="8"/>
      <c r="G19" s="15">
        <f>D19*E19</f>
        <v>0</v>
      </c>
      <c r="H19" s="27">
        <f>ROUND(G19+(G19*F19/100),2)</f>
        <v>0</v>
      </c>
      <c r="I19" s="27"/>
    </row>
    <row r="20" spans="1:10" s="7" customFormat="1" ht="21" customHeight="1">
      <c r="A20" s="48" t="s">
        <v>15</v>
      </c>
      <c r="B20" s="48"/>
      <c r="C20" s="48"/>
      <c r="D20" s="48"/>
      <c r="E20" s="48"/>
      <c r="F20" s="48"/>
      <c r="G20" s="16">
        <f>SUM(G18:G19)</f>
        <v>0</v>
      </c>
      <c r="H20" s="16">
        <f>SUM(H18:H19)</f>
        <v>0</v>
      </c>
      <c r="I20" s="16"/>
      <c r="J20" s="6"/>
    </row>
    <row r="21" spans="1:10" s="30" customFormat="1" ht="26.25" customHeight="1">
      <c r="A21" s="49" t="s">
        <v>31</v>
      </c>
      <c r="B21" s="49"/>
      <c r="C21" s="49"/>
      <c r="D21" s="50"/>
      <c r="E21" s="50"/>
      <c r="F21" s="50"/>
      <c r="G21" s="50"/>
      <c r="H21" s="50"/>
      <c r="I21" s="42"/>
      <c r="J21" s="29"/>
    </row>
    <row r="22" spans="1:10" s="37" customFormat="1" ht="51" customHeight="1">
      <c r="A22" s="8">
        <v>1</v>
      </c>
      <c r="B22" s="31" t="s">
        <v>40</v>
      </c>
      <c r="C22" s="5" t="s">
        <v>22</v>
      </c>
      <c r="D22" s="32">
        <v>16</v>
      </c>
      <c r="E22" s="33"/>
      <c r="F22" s="8"/>
      <c r="G22" s="34">
        <f>D22*E22</f>
        <v>0</v>
      </c>
      <c r="H22" s="35">
        <f>ROUND(G22+(G22*F22/100),2)</f>
        <v>0</v>
      </c>
      <c r="I22" s="35"/>
      <c r="J22" s="36"/>
    </row>
    <row r="23" spans="1:10" s="37" customFormat="1" ht="24.75" customHeight="1">
      <c r="A23" s="8">
        <v>2</v>
      </c>
      <c r="B23" s="38" t="s">
        <v>23</v>
      </c>
      <c r="C23" s="5" t="s">
        <v>24</v>
      </c>
      <c r="D23" s="32">
        <v>1095</v>
      </c>
      <c r="E23" s="33"/>
      <c r="F23" s="8"/>
      <c r="G23" s="34">
        <f>D23*E23</f>
        <v>0</v>
      </c>
      <c r="H23" s="35">
        <f>ROUND(G23+(G23*F23/100),2)</f>
        <v>0</v>
      </c>
      <c r="I23" s="35"/>
      <c r="J23" s="36"/>
    </row>
    <row r="24" spans="1:10" s="37" customFormat="1" ht="22.5" customHeight="1">
      <c r="A24" s="8">
        <v>3</v>
      </c>
      <c r="B24" s="38" t="s">
        <v>25</v>
      </c>
      <c r="C24" s="5" t="s">
        <v>26</v>
      </c>
      <c r="D24" s="32">
        <v>200</v>
      </c>
      <c r="E24" s="33"/>
      <c r="F24" s="8"/>
      <c r="G24" s="34">
        <f>D24*E24</f>
        <v>0</v>
      </c>
      <c r="H24" s="35">
        <f>ROUND(G24+(G24*F24/100),2)</f>
        <v>0</v>
      </c>
      <c r="I24" s="35"/>
      <c r="J24" s="36"/>
    </row>
    <row r="25" spans="1:9" s="37" customFormat="1" ht="153">
      <c r="A25" s="37">
        <v>4</v>
      </c>
      <c r="B25" s="38" t="s">
        <v>41</v>
      </c>
      <c r="C25" s="5" t="s">
        <v>21</v>
      </c>
      <c r="D25" s="32">
        <v>1095</v>
      </c>
      <c r="E25" s="39"/>
      <c r="F25" s="8"/>
      <c r="G25" s="34">
        <f>D25*E25</f>
        <v>0</v>
      </c>
      <c r="H25" s="35">
        <f>ROUND(G25+(G25*F25/100),2)</f>
        <v>0</v>
      </c>
      <c r="I25" s="35"/>
    </row>
    <row r="26" spans="1:10" s="37" customFormat="1" ht="21" customHeight="1">
      <c r="A26" s="43" t="s">
        <v>15</v>
      </c>
      <c r="B26" s="44"/>
      <c r="C26" s="44"/>
      <c r="D26" s="44"/>
      <c r="E26" s="44"/>
      <c r="F26" s="45"/>
      <c r="G26" s="40">
        <f>SUM(G22:G25)</f>
        <v>0</v>
      </c>
      <c r="H26" s="40">
        <f>SUM(H22:H25)</f>
        <v>0</v>
      </c>
      <c r="I26" s="40"/>
      <c r="J26" s="36"/>
    </row>
  </sheetData>
  <sheetProtection/>
  <mergeCells count="11">
    <mergeCell ref="A5:H5"/>
    <mergeCell ref="A3:H3"/>
    <mergeCell ref="A1:J1"/>
    <mergeCell ref="A7:H7"/>
    <mergeCell ref="A12:F12"/>
    <mergeCell ref="A13:H13"/>
    <mergeCell ref="A16:F16"/>
    <mergeCell ref="A26:F26"/>
    <mergeCell ref="A17:H17"/>
    <mergeCell ref="A20:F20"/>
    <mergeCell ref="A21:H21"/>
  </mergeCells>
  <printOptions/>
  <pageMargins left="0.5118110236220472" right="0.5118110236220472" top="0.51" bottom="0.96" header="0.5118110236220472" footer="0.64"/>
  <pageSetup horizontalDpi="600" verticalDpi="600" orientation="landscape" paperSize="9" r:id="rId1"/>
  <headerFooter alignWithMargins="0">
    <oddFooter>&amp;L&amp;8&amp;P&amp;C&amp;"Garamond,Normalny"&amp;8załącznik nr 1 do oferty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2024-03-28T07:11:41Z</cp:lastPrinted>
  <dcterms:created xsi:type="dcterms:W3CDTF">2008-07-07T18:06:09Z</dcterms:created>
  <dcterms:modified xsi:type="dcterms:W3CDTF">2024-03-28T07:49:39Z</dcterms:modified>
  <cp:category/>
  <cp:version/>
  <cp:contentType/>
  <cp:contentStatus/>
</cp:coreProperties>
</file>