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59.2023 UNIA nakłucia - 6 zad\3. SWZ z załącznikami\"/>
    </mc:Choice>
  </mc:AlternateContent>
  <xr:revisionPtr revIDLastSave="0" documentId="13_ncr:1_{01E3ACDB-1062-4148-8A65-165A8BA393B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0" sheetId="1" r:id="rId1"/>
  </sheets>
  <definedNames>
    <definedName name="_xlnm.Print_Area" localSheetId="0">'10'!$A$1:$J$57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55" i="1" l="1"/>
  <c r="H55" i="1" s="1"/>
  <c r="I46" i="1"/>
  <c r="H46" i="1" s="1"/>
  <c r="I29" i="1"/>
  <c r="H29" i="1" s="1"/>
  <c r="I33" i="1"/>
  <c r="H33" i="1" s="1"/>
  <c r="I37" i="1"/>
  <c r="H37" i="1" s="1"/>
  <c r="I41" i="1"/>
  <c r="I45" i="1"/>
  <c r="I11" i="1"/>
  <c r="H11" i="1" s="1"/>
  <c r="H41" i="1"/>
  <c r="H45" i="1"/>
  <c r="F53" i="1"/>
  <c r="I53" i="1" s="1"/>
  <c r="H53" i="1" s="1"/>
  <c r="F54" i="1"/>
  <c r="I54" i="1" s="1"/>
  <c r="H54" i="1" s="1"/>
  <c r="F55" i="1"/>
  <c r="F56" i="1"/>
  <c r="I56" i="1" s="1"/>
  <c r="H56" i="1" s="1"/>
  <c r="F52" i="1"/>
  <c r="I52" i="1" s="1"/>
  <c r="H52" i="1" s="1"/>
  <c r="F46" i="1"/>
  <c r="F37" i="1"/>
  <c r="F38" i="1"/>
  <c r="I38" i="1" s="1"/>
  <c r="H38" i="1" s="1"/>
  <c r="F39" i="1"/>
  <c r="I39" i="1" s="1"/>
  <c r="H39" i="1" s="1"/>
  <c r="F40" i="1"/>
  <c r="I40" i="1" s="1"/>
  <c r="H40" i="1" s="1"/>
  <c r="F41" i="1"/>
  <c r="F42" i="1"/>
  <c r="I42" i="1" s="1"/>
  <c r="H42" i="1" s="1"/>
  <c r="F43" i="1"/>
  <c r="I43" i="1" s="1"/>
  <c r="H43" i="1" s="1"/>
  <c r="F44" i="1"/>
  <c r="I44" i="1" s="1"/>
  <c r="H44" i="1" s="1"/>
  <c r="F45" i="1"/>
  <c r="F26" i="1"/>
  <c r="I26" i="1" s="1"/>
  <c r="H26" i="1" s="1"/>
  <c r="F27" i="1"/>
  <c r="I27" i="1" s="1"/>
  <c r="H27" i="1" s="1"/>
  <c r="F28" i="1"/>
  <c r="I28" i="1" s="1"/>
  <c r="H28" i="1" s="1"/>
  <c r="F29" i="1"/>
  <c r="F30" i="1"/>
  <c r="I30" i="1" s="1"/>
  <c r="H30" i="1" s="1"/>
  <c r="F31" i="1"/>
  <c r="I31" i="1" s="1"/>
  <c r="H31" i="1" s="1"/>
  <c r="F32" i="1"/>
  <c r="I32" i="1" s="1"/>
  <c r="H32" i="1" s="1"/>
  <c r="F33" i="1"/>
  <c r="F34" i="1"/>
  <c r="I34" i="1" s="1"/>
  <c r="H34" i="1" s="1"/>
  <c r="F35" i="1"/>
  <c r="I35" i="1" s="1"/>
  <c r="H35" i="1" s="1"/>
  <c r="F36" i="1"/>
  <c r="I36" i="1" s="1"/>
  <c r="H36" i="1" s="1"/>
  <c r="F25" i="1"/>
  <c r="I25" i="1" s="1"/>
  <c r="H25" i="1" s="1"/>
  <c r="F20" i="1"/>
  <c r="I20" i="1" s="1"/>
  <c r="H20" i="1" s="1"/>
  <c r="F15" i="1"/>
  <c r="I15" i="1" s="1"/>
  <c r="H15" i="1" s="1"/>
  <c r="F11" i="1"/>
  <c r="F9" i="1"/>
  <c r="I9" i="1" s="1"/>
  <c r="H9" i="1" s="1"/>
  <c r="F10" i="1"/>
  <c r="I10" i="1" s="1"/>
  <c r="H10" i="1" s="1"/>
  <c r="F8" i="1"/>
  <c r="I8" i="1" s="1"/>
  <c r="H8" i="1" l="1"/>
  <c r="F57" i="1"/>
  <c r="I57" i="1" s="1"/>
</calcChain>
</file>

<file path=xl/sharedStrings.xml><?xml version="1.0" encoding="utf-8"?>
<sst xmlns="http://schemas.openxmlformats.org/spreadsheetml/2006/main" count="81" uniqueCount="49">
  <si>
    <t xml:space="preserve"> Formularz cenowo- techniczny  zadania nr  3</t>
  </si>
  <si>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</si>
  <si>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</si>
  <si>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</si>
  <si>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</si>
  <si>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</si>
  <si>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</si>
  <si>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</si>
  <si>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szt.</t>
  </si>
  <si>
    <t>RAZEM :</t>
  </si>
  <si>
    <r>
      <t xml:space="preserve">Przezskórny mikrocewnik wprowadzany obwodowo </t>
    </r>
    <r>
      <rPr>
        <sz val="11"/>
        <color rgb="FF000000"/>
        <rFont val="Calibri"/>
        <family val="2"/>
        <charset val="238"/>
        <scheme val="minor"/>
      </rPr>
      <t xml:space="preserve">za pomocą rozrywanej igły G20 lub rozrywanej kaniuli Microflesh (typu peel away) 20G przeznaczony do przewlekłego stosowania wykonany z poliuretanu, cieniujący w Rtg znaczniki co 1cm, o rozmiarze 2F (0,3x0,6mm) i długości 15cm lub 30cm (do wyboru przez zamawiającego); cewnik zakończony giętkimi skrzydełkami. 
Wbudowana w cewnik ochrona przed zaginaniem światła cewnika – z prowadnikiem lub bez (do wyboru przez zamawiającego), sterylny jednokrotnego użytku.
</t>
    </r>
  </si>
  <si>
    <r>
      <t>Pediatryczny dwuświatłowy cewnik</t>
    </r>
    <r>
      <rPr>
        <sz val="11"/>
        <rFont val="Calibri"/>
        <family val="2"/>
        <charset val="238"/>
        <scheme val="minor"/>
      </rPr>
      <t xml:space="preserve"> i.v.; wprowadzany metodą Seldingera wykonany z poliuretanu; widoczny w Rtg; o rozmiarze 3Fr (śr. zew. 1,05 mm) i długości 6,0cm, 8,0cm i 10cm (do wyboru przez zamawiającego); kanały 2 x 22G; w zestawie: cewnik
dwuświatłowy,
metalowa igła do nakłucia 22G prowadnik prosty z Nitinolu, kaniula 24G, 2 dylatatory o dł. 30mm i 50mm, dodatkowe skrzydełka do mocowania, 2 zatyczki do dostrzykiwania, skalpel, strzykawka 5ml; sterylny, jednokrotnego użytku
</t>
    </r>
    <r>
      <rPr>
        <b/>
        <u/>
        <sz val="11"/>
        <rFont val="Calibri"/>
        <family val="2"/>
        <charset val="238"/>
        <scheme val="minor"/>
      </rPr>
      <t xml:space="preserve">LUB
</t>
    </r>
    <r>
      <rPr>
        <sz val="11"/>
        <rFont val="Calibri"/>
        <family val="2"/>
        <charset val="238"/>
        <scheme val="minor"/>
      </rPr>
      <t xml:space="preserve">zestaw centralnych cewników żylnych pediatrycznych dwuświatłowy wprowadzany metodą Seldingera  wykonany z poliuretanu z gładką powierzchnią zewnętrzną. Zestaw posiada znaczoną długość z podaną objętością wypełnienia i szybkość przepływu wraz z miękką końcówką. Linie przedłużające wytrzymują wielokrotne zaciskanie i zwalnianie zacisku.  Zestaw o przekroju 3Fr o długości 5, 8, 13cm w gotowych zestawach w skład których wchodzi w szczególności: igła wprowadzająca introduktora,  strzykawka o pojemności 3ml, skalpel, prowadnica Nitinolowa typu ‘J’  oraz rozszerzacz naczyniowy. Produkt sterylny z oznakowaniem przepływów na opakowaniu.
</t>
    </r>
  </si>
  <si>
    <r>
      <t>Dwuświatłowy lekki dren</t>
    </r>
    <r>
      <rPr>
        <sz val="11"/>
        <color rgb="FF000000"/>
        <rFont val="Calibri"/>
        <family val="2"/>
        <charset val="238"/>
        <scheme val="minor"/>
      </rPr>
      <t xml:space="preserve"> przekształcający wejście centralne w cewnik kilkukanałowy; dren o średnicy wew 1,5 x zew 2,5mm i </t>
    </r>
    <r>
      <rPr>
        <b/>
        <sz val="11"/>
        <color rgb="FF000000"/>
        <rFont val="Calibri"/>
        <family val="2"/>
        <charset val="238"/>
        <scheme val="minor"/>
      </rPr>
      <t>długości 6 cm</t>
    </r>
    <r>
      <rPr>
        <sz val="11"/>
        <color rgb="FF000000"/>
        <rFont val="Calibri"/>
        <family val="2"/>
        <charset val="238"/>
        <scheme val="minor"/>
      </rPr>
      <t>; dren z jednym zaworem  zwrotnym, zakończony samodomykającymi się zaworami bezigłowymi wyposażony w różnokolorowe zaciski; przepływ 1x73 i 1x 78 ml/min. Dren może być używany przez 7 dni lub 360 użyć ( 720 aktywacji); sterylny</t>
    </r>
  </si>
  <si>
    <r>
      <t>Cewnik do podawania surfaktantu metodą LISA</t>
    </r>
    <r>
      <rPr>
        <sz val="11"/>
        <color rgb="FF000000"/>
        <rFont val="Calibri"/>
        <family val="2"/>
        <charset val="238"/>
        <scheme val="minor"/>
      </rPr>
      <t xml:space="preserve"> u wcześniaków z zespołem niewydolności oddechowej.
Cewnik  transparentny o długości 20cm, w rozmiarze 6Fr – mała przestrzeń martwa 0,2ml, znakowany co centymetr, ostanie 2cm cewnika zgięte pod kątem 30 stopni
</t>
    </r>
  </si>
  <si>
    <t>Załącznik nr 4 do SWZ</t>
  </si>
  <si>
    <t>Załącznik nr 1 do umowy nr  NZ.261.59.3.2023</t>
  </si>
  <si>
    <r>
      <t>Pediatryczny cewnik</t>
    </r>
    <r>
      <rPr>
        <sz val="11"/>
        <color rgb="FF000000"/>
        <rFont val="Calibri"/>
        <family val="2"/>
        <charset val="238"/>
        <scheme val="minor"/>
      </rPr>
      <t xml:space="preserve"> i.v. wprowadzany metodą Seldingera wykonany z poliuretanu, widoczny w Rtg, o rozmiarze 22G (średnica zewnętrzna 0,7mm) i długości 6cm i 8cm (do wyboru przez zamawiającego); przedłużka 4,5cm, prosty prowadnik, typu Leader Flex; sterylny, jednokrotnego użytku</t>
    </r>
    <r>
      <rPr>
        <b/>
        <sz val="11"/>
        <color rgb="FF000000"/>
        <rFont val="Calibri"/>
        <family val="2"/>
        <charset val="238"/>
        <scheme val="minor"/>
      </rPr>
      <t xml:space="preserve">
</t>
    </r>
  </si>
  <si>
    <r>
      <t>Pediatryczny trzyświatowy cewnik</t>
    </r>
    <r>
      <rPr>
        <sz val="11"/>
        <color rgb="FF000000"/>
        <rFont val="Calibri"/>
        <family val="2"/>
        <charset val="238"/>
        <scheme val="minor"/>
      </rPr>
      <t xml:space="preserve"> i.v.; wprowadzany metodą Seldingera; wykonany z poliuretanu, widoczny w Rtg; o rozmiarze 5,5Fr (średnica zewnętrzna 1,8 mm) i długości 8cm, 12,5cm i 15cm (do wyboru przez zamawiającego); trzy kanały całkowicie oddzielone od przedłużki, aż do końca cewnika, oznakowane kolorami i napisem w celu łatwej identyfikacji linii; kanały 1 x 19G i 2 x 21G; oznaczniki długości co cm od 5 cm do końca dystalnego. W zestawie: cewnik 3 – światłowy 5,5 Fr, igła do nakłucia 21G dł. 40mm widoczna w USG, i.v. kaniula 22G dł. 25mm, prowadnik typu J wykonany z nitinolu, 2 dylatatory 6Fr o dł. 30mm i 50mm, dodatkowe skrzydełka do mocowania, 3 zatyczki do dostrzykiwania, skalpel, strzykawka 5ml; sterylny, jednokrotnego użytku
</t>
    </r>
    <r>
      <rPr>
        <b/>
        <u/>
        <sz val="11"/>
        <color rgb="FF000000"/>
        <rFont val="Calibri"/>
        <family val="2"/>
        <charset val="238"/>
        <scheme val="minor"/>
      </rPr>
      <t xml:space="preserve">LUB
</t>
    </r>
    <r>
      <rPr>
        <sz val="11"/>
        <rFont val="Calibri"/>
        <family val="2"/>
        <charset val="238"/>
        <scheme val="minor"/>
      </rPr>
      <t xml:space="preserve">zestaw centralnych cewników żylnych pediatrycznych trójświatłowy wprowadzany metodą Seldingera  wykonany z poliuretanu z gładką powierzchnią zewnętrzną. Zestaw posiada znaczoną długość z podaną objętością wypełnienia i szybkość przepływu wraz z miękką końcówką. Linie przedłużające wytrzymują wielokrotne zaciskanie i zwalnianie zacisku.  Zestaw o przekroju 5Fr o długości 8, 13cm w gotowych zestawach w skład których wchodzi w szczególności: igła wprowadzająca introduktora,  strzykawka o pojemności 3ml, skalpel, prowadnica Nitinolowa typu ‘J’  oraz rozszerzacz naczyniowy. Produkt sterylny z oznakowaniem przepływów na opakowaniu.
</t>
    </r>
  </si>
  <si>
    <r>
      <t>Cewnik pępkowy długoterminowy</t>
    </r>
    <r>
      <rPr>
        <sz val="11"/>
        <color rgb="FF000000"/>
        <rFont val="Calibri"/>
        <family val="2"/>
        <charset val="238"/>
        <scheme val="minor"/>
      </rPr>
      <t xml:space="preserve"> do 14 dni dożylny i dotętniczy- kontrastujący w promieniach rtg. Atraumatyczna końcówka cewnika. Cewnik jednokanałowy wykonany z poliuretanu impregnowanego aktywnym srebrem – technologia Agion – stanowi skuteczne zabezpieczenie przeciw działaniu gram-dodatnich, gram-ujemnych bakterii oraz grzybów. Znaczniki numeryczne co 1 cm na długości od 4 do 25 cm, wyposażony w kranik Luer Lock, z kolorystycznym oznaczeniem (żyła, tętnica) Rozmiar 2.5Fr długość 30cm 3.5Fr,4,5Fr,6,długość 40cm – do wyboru przez Zamawiającego.</t>
    </r>
    <r>
      <rPr>
        <b/>
        <sz val="11"/>
        <color rgb="FF000000"/>
        <rFont val="Calibri"/>
        <family val="2"/>
        <charset val="238"/>
        <scheme val="minor"/>
      </rPr>
      <t xml:space="preserve">
</t>
    </r>
  </si>
  <si>
    <r>
      <t xml:space="preserve">Przezskórny cewnik </t>
    </r>
    <r>
      <rPr>
        <sz val="11"/>
        <color rgb="FF000000"/>
        <rFont val="Calibri"/>
        <family val="2"/>
        <charset val="238"/>
        <scheme val="minor"/>
      </rPr>
      <t xml:space="preserve">wprowadzany obwodowo wprowadzany za pomocą rozłamywalnej igły, cieniujący w rtg, w rozmiarze 1Fr/28G/20cm do przewlekłego dostępu żylnego. W zestawie z prowadnikiem,lub bez – do wyboru, stosowany u wcześniaków o bardzo niskiej masie ciała, mniejszej niż 1000g (żywienie pozajelitowe oraz podawanie leków). Cewnik przeciwbakteryjny wykonany z poliuretanu, impregnowany Rifampicyną i Mikonazolem, co ogranicza zakażenia odcewnikowe.
</t>
    </r>
  </si>
  <si>
    <r>
      <t>Kranik trójdrożny</t>
    </r>
    <r>
      <rPr>
        <sz val="11"/>
        <color rgb="FF000000"/>
        <rFont val="Calibri"/>
        <family val="2"/>
        <charset val="238"/>
        <scheme val="minor"/>
      </rPr>
      <t xml:space="preserve">, oba dojścia zakończone systemem bezigłowym. Objętość wypełnienia 0,28 ml. </t>
    </r>
    <r>
      <rPr>
        <sz val="11"/>
        <rFont val="Calibri"/>
        <family val="2"/>
        <charset val="238"/>
        <scheme val="minor"/>
      </rPr>
      <t>Możliwość użycia do 7 dni</t>
    </r>
    <r>
      <rPr>
        <sz val="11"/>
        <color rgb="FF000000"/>
        <rFont val="Calibri"/>
        <family val="2"/>
        <charset val="238"/>
        <scheme val="minor"/>
      </rPr>
      <t xml:space="preserve"> 
</t>
    </r>
  </si>
  <si>
    <r>
      <t xml:space="preserve">Zestaw przeznaczony do zakładania cewników pępowinowych
</t>
    </r>
    <r>
      <rPr>
        <sz val="11"/>
        <color rgb="FF000000"/>
        <rFont val="Calibri"/>
        <family val="2"/>
        <charset val="238"/>
        <scheme val="minor"/>
      </rPr>
      <t xml:space="preserve">-bezpieczna igła 18G
-bezpieczna igła 20G
-skalpel
-2 obłożenia
-przezroczyste rozdzierane obłożenie (easy peel) 40x40 cm
-ręczniki
-nożyczki zgięte
-8 wacików 10x10 cm
-8 wacików 5x5 cm
-przezroczysta miseczka 60ml
-czerwona miseczka 60ml
-obłożenie zewnętrzne
-instrukcja,
-taśma do pępowiny 4mm x 80 cm
-taśma mierząca
-kleszcze zgięte
-kleszcze proste
-pęseta neonatologiczna prosta zagięta
-pęseta neonatologiczna prosta
-pęseta zębata neonatologiczna
-imadło chirurgiczne
-2 stripy
-strzykawka 1ml
-strzykawka 3 ml
-sztrzykawka 5 ml
-rozszerzacze do pępka
-szwy 3.0
-opakowanie zewnętrzne – taca
</t>
    </r>
  </si>
  <si>
    <r>
      <t xml:space="preserve">Zestaw przeznaczony do zakładania cewników PICC
</t>
    </r>
    <r>
      <rPr>
        <sz val="11"/>
        <color rgb="FF000000"/>
        <rFont val="Calibri"/>
        <family val="2"/>
        <charset val="238"/>
        <scheme val="minor"/>
      </rPr>
      <t xml:space="preserve">Neonatologiczny zestaw do zakładania cewników typu PICC.W skład zestawu wchodzi:
- 1 opakowanie zewnętrzne, 2 obłożenia 75x45 cm adhezyjne, 1 niebieskie kleszcze przygotowawcze, 2 taśmy mierzące, 2 opatrunki tagaderm 4x4 cm, 1 opaska uciskowa neonatologiczna, 4 kuliste waciki, 2 ręczniki, 1 przezroczyste, rozdzieralne (easy peel)obłożenie 40x40 cm, 1 nożyczki neonatologiczne 9 cm, 1 kleszcze neonatologiczne proste 10 cm, 1 kleszcze neonatologiczne zgięte 10 cm, 5 wacików 7,5x7,5 cm, 2 miseczki na płyny, 1 taca 20x15x4 cm, 1 paczka małych stripów.
</t>
    </r>
  </si>
  <si>
    <r>
      <t>Plaster mocujący</t>
    </r>
    <r>
      <rPr>
        <sz val="11"/>
        <color rgb="FF000000"/>
        <rFont val="Calibri"/>
        <family val="2"/>
        <charset val="238"/>
        <scheme val="minor"/>
      </rPr>
      <t xml:space="preserve"> do cewników neonatologicznych i pediatrycznych . Wielofunkcyjny. Niezawodnie mocuje cewnik. Długość 4,2 cm, szerokość 1,6 cm – Griplok</t>
    </r>
    <r>
      <rPr>
        <b/>
        <sz val="11"/>
        <color rgb="FF000000"/>
        <rFont val="Calibri"/>
        <family val="2"/>
        <charset val="238"/>
        <scheme val="minor"/>
      </rPr>
      <t xml:space="preserve">
</t>
    </r>
  </si>
  <si>
    <r>
      <t>Rozrywalna kaniula</t>
    </r>
    <r>
      <rPr>
        <sz val="11"/>
        <color rgb="FF000000"/>
        <rFont val="Calibri"/>
        <family val="2"/>
        <charset val="238"/>
        <scheme val="minor"/>
      </rPr>
      <t xml:space="preserve"> z tworzywa sztucznego do zastosowania w neonatologii i pediatrii. Kompatybilna z cewnikami 1 i 2 Fr.
Kaniula 20 G, 21 mm – osobna igła do wprowadzenia cewnika do żyły.
</t>
    </r>
  </si>
  <si>
    <r>
      <t>Silikonowana igła</t>
    </r>
    <r>
      <rPr>
        <sz val="11"/>
        <color rgb="FF000000"/>
        <rFont val="Calibri"/>
        <family val="2"/>
        <charset val="238"/>
        <scheme val="minor"/>
      </rPr>
      <t xml:space="preserve"> ze stali nierdzewnej z podwójnymi skrzydełkami, rozłamywana,
do wprowadzania cewników typu PICC  w rozmiarze 1 i 2 FR do wyboru</t>
    </r>
    <r>
      <rPr>
        <b/>
        <sz val="11"/>
        <color rgb="FF000000"/>
        <rFont val="Calibri"/>
        <family val="2"/>
        <charset val="238"/>
        <scheme val="minor"/>
      </rPr>
      <t xml:space="preserve">
</t>
    </r>
  </si>
  <si>
    <r>
      <t xml:space="preserve">Koreczek do dezynfekcji </t>
    </r>
    <r>
      <rPr>
        <sz val="11"/>
        <color rgb="FF000000"/>
        <rFont val="Calibri"/>
        <family val="2"/>
        <charset val="238"/>
        <scheme val="minor"/>
      </rPr>
      <t>systemów bezigłowych, zawierający 70% IPA</t>
    </r>
    <r>
      <rPr>
        <b/>
        <sz val="11"/>
        <color rgb="FF000000"/>
        <rFont val="Calibri"/>
        <family val="2"/>
        <charset val="238"/>
        <scheme val="minor"/>
      </rPr>
      <t xml:space="preserve">
</t>
    </r>
  </si>
  <si>
    <r>
      <t>Zestaw do wprowadzania cewników neanatologicznych typu PICC</t>
    </r>
    <r>
      <rPr>
        <sz val="11"/>
        <color rgb="FF000000"/>
        <rFont val="Calibri"/>
        <family val="2"/>
        <charset val="238"/>
        <scheme val="minor"/>
      </rPr>
      <t xml:space="preserve"> w rozmiarze 1 i 2 Fr metoda zmodyfikowanego Seldingera (metoda Micro Seldinger). W skład zestawu wchodzi: igła do nakłucia 24G/19 mm, symetryczny nitinolowy prowadnik o długości 20 cm zakończony z dwóch stron okrągłymi „główkami” o wymiarze 0,3 mm, rozszerzacz z koszulką do 1 i 2 Fr cewników 20 G/18 mm
</t>
    </r>
  </si>
  <si>
    <r>
      <t>Woreczek ocieplający dwuwarstwowy</t>
    </r>
    <r>
      <rPr>
        <sz val="11"/>
        <rFont val="Calibri"/>
        <family val="2"/>
        <charset val="238"/>
        <scheme val="minor"/>
      </rPr>
      <t xml:space="preserve"> z przezroczystego, miękkiego i nie szeleszczącego polietylenu, z pianką pomagającą utrzymać otwarte drogi oddechowe i zapewniające komfort dziecku, z regulowanym kapturkiem. Centralne otwieranie woreczka na rzep; sterylny; dostępne w rozmiarach:
mały, poniżej 1 kg (938 x 30 cm)
średni 1 – 2,5kg (44 x 38 cm)
duży, powyżej 2,5kg (50 x 38 cm)
</t>
    </r>
  </si>
  <si>
    <r>
      <t>Gotowy zestaw do żywienia noworodka,</t>
    </r>
    <r>
      <rPr>
        <sz val="11"/>
        <color rgb="FF000000"/>
        <rFont val="Calibri"/>
        <family val="2"/>
        <charset val="238"/>
        <scheme val="minor"/>
      </rPr>
      <t xml:space="preserve"> składający się z 96 h filtra 0,22  mikrona, dodatkowego bezigłowego portu poniżej filtra oraz z dwoma punktami dostępu powyżej filtra; przedłużki za filtrem wyposażone w zawory zwrotne i zaciski na liniach, do stosowania      96 h, sterylny jednokrotnego użytku
</t>
    </r>
  </si>
  <si>
    <r>
      <t xml:space="preserve">Złączka </t>
    </r>
    <r>
      <rPr>
        <sz val="11"/>
        <color rgb="FF000000"/>
        <rFont val="Calibri"/>
        <family val="2"/>
        <charset val="238"/>
        <scheme val="minor"/>
      </rPr>
      <t xml:space="preserve">wyposażona w nasadkę połączeniową typu lock, posiadająca wbudowany w obudowę mechanizm sprężynowy zapewniający po użyciu automatyczne, szczelne zamknięcie membrany (zapewnia szczelność przed, w czasie i po użyciu), zapobiega cofaniu się krwi i leków do drenu, daje optymalną dezynfekcję membrany; przeznaczona do żył; jałowa, zapakowana w sztywnym aseptycznym aplikatorze; może być używana przez 7 dni lub 720 aktywacji
</t>
    </r>
  </si>
  <si>
    <r>
      <t>Rampa wykonana z poliwęglanu odpornego na działanie tłuszczy
 i agresywnych leków.</t>
    </r>
    <r>
      <rPr>
        <sz val="11"/>
        <rFont val="Calibri"/>
        <family val="2"/>
        <charset val="238"/>
        <scheme val="minor"/>
      </rPr>
      <t xml:space="preserve"> Przeźroczysta na całej długości co pozwala 
wykryć ewentualność obecność pęcherzyków powietrza  
Rampa trzykranikowa, z kolorowymi kranikami, każdy z nich zamknięty 
systemem bezigłowym zapewniającym  automatyczne, szczelne
 zamknięcie silikonowej podzielnej membrany, z drenem 
o długości 150 cm (objętość wypełnienia drenu 7,60ml) i uchwytem 
mocującym. 
Objętość wypełnienia 0,78ml.
</t>
    </r>
    <r>
      <rPr>
        <sz val="11"/>
        <color rgb="FF000000"/>
        <rFont val="Calibri"/>
        <family val="2"/>
        <charset val="238"/>
        <scheme val="minor"/>
      </rPr>
      <t xml:space="preserve">Sterylizowana tlenkiem etylenu
</t>
    </r>
  </si>
  <si>
    <r>
      <t>Rampa pięciokranikowa</t>
    </r>
    <r>
      <rPr>
        <sz val="11"/>
        <color rgb="FF000000"/>
        <rFont val="Calibri"/>
        <family val="2"/>
        <charset val="238"/>
        <scheme val="minor"/>
      </rPr>
      <t xml:space="preserve">  wykonana z przeźroczystego materiału odpornego na lipidy i antyseptyki, ergonomiczne o bardzo małej objętości; barwne oznaczenie kraników; każdy kranik zakończony bezigłowym systemem zamykającym; z uchwytem do łóżka i drenem przedłużającym, sterylna jednokrotnego użytku
</t>
    </r>
  </si>
  <si>
    <r>
      <t>Jednorazowe, sterylne, bezlateksowe kraniki trójdrożne</t>
    </r>
    <r>
      <rPr>
        <sz val="11"/>
        <color rgb="FF000000"/>
        <rFont val="Calibri"/>
        <family val="2"/>
        <charset val="238"/>
        <scheme val="minor"/>
      </rPr>
      <t xml:space="preserve"> Luer-Lock z wyczuwalnym indykatorem, z niebieskim i czerwonym znacznikiem określającym rodzaj linii żyły lub tętnicy. Wszystkie wyjścia kranika zabezpieczone koreczkami. Pakowane pojedynczo. Opakowanie folia – papier z mankietem łatwym do otwierania
</t>
    </r>
  </si>
  <si>
    <r>
      <t>Filtr neonatologiczny</t>
    </r>
    <r>
      <rPr>
        <sz val="11"/>
        <color rgb="FF000000"/>
        <rFont val="Calibri"/>
        <family val="2"/>
        <charset val="238"/>
        <scheme val="minor"/>
      </rPr>
      <t xml:space="preserve"> infuzyjny 0,22 mikrona, 96h z krótkimi liniami, z przedłużką, przepływ 6ml/min, sterylny, jednokrotnego użytku.
</t>
    </r>
  </si>
  <si>
    <r>
      <t>Filtr neonatologiczny</t>
    </r>
    <r>
      <rPr>
        <sz val="11"/>
        <color rgb="FF000000"/>
        <rFont val="Calibri"/>
        <family val="2"/>
        <charset val="238"/>
        <scheme val="minor"/>
      </rPr>
      <t xml:space="preserve"> 1,2 mikrona, żywieniowy do lipidów, bez przedłużek; przepływ 136 ml/min, sterylny jednokrotnego użytku
</t>
    </r>
  </si>
  <si>
    <r>
      <t>Cewnik pępkowy</t>
    </r>
    <r>
      <rPr>
        <sz val="11"/>
        <rFont val="Calibri"/>
        <family val="2"/>
        <charset val="238"/>
        <scheme val="minor"/>
      </rPr>
      <t xml:space="preserve"> wykonany z poliuretanu, cieniujący  w Rtg, znaczniki długości, wyposażony w kranik Luer; 4,0  Fr długość 40 cm, sterylny jednokrotnego użytku
</t>
    </r>
  </si>
  <si>
    <r>
      <t>Rozgałęźnik 5 światłowy</t>
    </r>
    <r>
      <rPr>
        <sz val="11"/>
        <rFont val="Calibri"/>
        <family val="2"/>
        <charset val="238"/>
        <scheme val="minor"/>
      </rPr>
      <t xml:space="preserve"> – długość 6 cm z zaworami zwrotnymi, możliwość pobierania krwi przez dren bez zaworu. Możliwość użycia do 7 dni
</t>
    </r>
  </si>
  <si>
    <r>
      <t>Rozgałęźnik 3 światłowy</t>
    </r>
    <r>
      <rPr>
        <sz val="11"/>
        <rFont val="Calibri"/>
        <family val="2"/>
        <charset val="238"/>
        <scheme val="minor"/>
      </rPr>
      <t xml:space="preserve"> – długość 10 cm  bez zaworów zwrotnych możliwość pobierania i podawania przez wszystkie dreny 
</t>
    </r>
  </si>
  <si>
    <r>
      <t xml:space="preserve">Rozgałęźnik 3 światłowy </t>
    </r>
    <r>
      <rPr>
        <sz val="11"/>
        <rFont val="Calibri"/>
        <family val="2"/>
        <charset val="238"/>
        <scheme val="minor"/>
      </rPr>
      <t xml:space="preserve">– długość 6 cm z zaworami zwrotnymi, możliwość pobierania krwi przez dren bez zaworu </t>
    </r>
    <r>
      <rPr>
        <b/>
        <sz val="11"/>
        <rFont val="Calibri"/>
        <family val="2"/>
        <charset val="238"/>
        <scheme val="minor"/>
      </rPr>
      <t xml:space="preserve">
</t>
    </r>
  </si>
  <si>
    <r>
      <t xml:space="preserve">Czteroświatłowy lekki dren </t>
    </r>
    <r>
      <rPr>
        <sz val="11"/>
        <color rgb="FF000000"/>
        <rFont val="Calibri"/>
        <family val="2"/>
        <charset val="238"/>
        <scheme val="minor"/>
      </rPr>
      <t xml:space="preserve">przekształcający wejście centralne w cewnik kilkukanałowy; dren o średnicy wew 1,5 x zew 2,5mm i długości 6cm; dren z z zaworami  zwrotnym, zakończony samodomykającymi się zaworami bezigłowymi wyposażony w różnokolorowe zaciski; przepływ 3x78 i 1x84 ml/min. Dren może być używany przez 7 dni lub 360 użyć ( 720 aktywacji); sterylny
</t>
    </r>
  </si>
  <si>
    <r>
      <t>Dwuświatłowy lekki dren</t>
    </r>
    <r>
      <rPr>
        <sz val="11"/>
        <rFont val="Calibri"/>
        <family val="2"/>
        <charset val="238"/>
        <scheme val="minor"/>
      </rPr>
      <t xml:space="preserve"> przekształcający wejście centralne w cewnik kilkukanałowy; dren o średnicy 1,5 x 2,5mm i </t>
    </r>
    <r>
      <rPr>
        <b/>
        <sz val="11"/>
        <rFont val="Calibri"/>
        <family val="2"/>
        <charset val="238"/>
        <scheme val="minor"/>
      </rPr>
      <t>długości 10 cm</t>
    </r>
    <r>
      <rPr>
        <sz val="11"/>
        <rFont val="Calibri"/>
        <family val="2"/>
        <charset val="238"/>
        <scheme val="minor"/>
      </rPr>
      <t xml:space="preserve">; dren zakończony samodomykającym się zaworem i wyposażony w różnokolorowe zaciski; przepływ 170 ml/min. Dren może być używany przez 7 dni lub 360 użyć ( 720 aktywacji); sterylny
</t>
    </r>
  </si>
  <si>
    <r>
      <t>Przezskórny mikrocewnik wprowadzany obwodowo</t>
    </r>
    <r>
      <rPr>
        <sz val="11"/>
        <rFont val="Calibri"/>
        <family val="2"/>
        <charset val="238"/>
        <scheme val="minor"/>
      </rPr>
      <t xml:space="preserve">, przeznaczony do przewlekłego stosowania; wykonany z poliuretanu; cieniujący w Rtg; znaczniki co 1 cm, o rozmiarze 1F (0,15x03mm) i długości 20cm, cewnik zakończony giętkimi skrzydełkami.
Cewnik wprowadzany za pomocą rozrywalnej igły G24 lub kaniuli G24 lub rozrywalnej kaniuli Microflesh (typu peel away) do wyboru przez zamawiającego
Wbudowana w cewnik ochrona przed zaginaniem światła cewnika - z prowadnikiem lub bez (do wyboru przez zamawiającego), sterylny jednokrotnego użytku.
Dostępne w rozmiarach 8, 15, 20 lub 30 cm -
</t>
    </r>
  </si>
  <si>
    <r>
      <t>Przezskórny dwukanałowy  mikrocewnik</t>
    </r>
    <r>
      <rPr>
        <sz val="11"/>
        <color rgb="FF000000"/>
        <rFont val="Calibri"/>
        <family val="2"/>
        <charset val="238"/>
        <scheme val="minor"/>
      </rPr>
      <t xml:space="preserve"> wprowadzany obwodowo za pomocą rozrywanej kaniuli Microflesh (typu peel away) 20G przeznaczony do przewlekłego stosowania wykonany z poliuretanu, cieniujący w Rtg znaczniki co 1cm, </t>
    </r>
    <r>
      <rPr>
        <b/>
        <sz val="11"/>
        <color rgb="FF000000"/>
        <rFont val="Calibri"/>
        <family val="2"/>
        <charset val="238"/>
        <scheme val="minor"/>
      </rPr>
      <t>o rozmiarze 2F</t>
    </r>
    <r>
      <rPr>
        <sz val="11"/>
        <color rgb="FF000000"/>
        <rFont val="Calibri"/>
        <family val="2"/>
        <charset val="238"/>
        <scheme val="minor"/>
      </rPr>
      <t xml:space="preserve"> (0,3x0,6mm) i długości 30cm,  cewnik zakończony giętkimi skrzydełkami oraz stalowym mandrynem
</t>
    </r>
  </si>
  <si>
    <r>
      <rPr>
        <b/>
        <sz val="11"/>
        <color rgb="FF000000"/>
        <rFont val="Calibri"/>
        <family val="2"/>
        <charset val="238"/>
        <scheme val="minor"/>
      </rPr>
      <t>Pediatryczny dwuświatłowy cewnik</t>
    </r>
    <r>
      <rPr>
        <sz val="11"/>
        <color rgb="FF000000"/>
        <rFont val="Calibri"/>
        <family val="2"/>
        <charset val="238"/>
        <scheme val="minor"/>
      </rPr>
      <t xml:space="preserve"> i.v.; wprowadzany metodą Seldingera; wykonany z poliuretanu; widoczny w Rtg; o rozmiarze 4,5Fr (śr. zew.1,5mm) i długości 6,0cm, 8,0cm i 12,5cm (do wyboru przez zamawiającego); kanały 2 x 20G; w zestawie: cewnik dwuświatłowy, metalowa igła do nakłucia, prowadnik typu J z Nitinolu, kaniula 22G, 2 dylatatory o dł.38mm i 62 mm, skrzydełka do mocowania, 2 zatyczki do dostrzykiwania, skalpel, strzykawka 5ml; sterylny, jednokrotnego użytku
</t>
    </r>
    <r>
      <rPr>
        <b/>
        <u/>
        <sz val="11"/>
        <color rgb="FF000000"/>
        <rFont val="Calibri"/>
        <family val="2"/>
        <charset val="238"/>
        <scheme val="minor"/>
      </rPr>
      <t xml:space="preserve">LUB
</t>
    </r>
    <r>
      <rPr>
        <sz val="11"/>
        <rFont val="Calibri"/>
        <family val="2"/>
        <charset val="238"/>
        <scheme val="minor"/>
      </rPr>
      <t xml:space="preserve">zestaw centralnych cewników żylnych pediatrycznych dwuświatłowy wprowadzany metodą Seldingera  wykonany z poliuretanu z gładką powierzchnią zewnętrzną. Zestaw posiada znaczoną długość z podaną objętością wypełnienia i szybkość przepływu wraz z miękką końcówką. Linie przedłużające wytrzymują wielokrotne zaciskanie i zwalnianie zacisku.  Zestaw o przekroju 4Fr o długości 8, 13cm w gotowych zestawach w skład których wchodzi w szczególności: igła wprowadzająca introduktora,  strzykawka o pojemności 3ml, skalpel, prowadnica Nitinolowa typu ‘J’  oraz rozszerzacz naczyniowy. Produkt sterylny z oznakowaniem przepływów na opakowaniu.
</t>
    </r>
    <r>
      <rPr>
        <sz val="11"/>
        <color rgb="FF000000"/>
        <rFont val="Calibri"/>
        <family val="2"/>
        <charset val="238"/>
        <scheme val="minor"/>
      </rPr>
      <t xml:space="preserve">
</t>
    </r>
  </si>
  <si>
    <t>Wartość netto
6=4x5</t>
  </si>
  <si>
    <t>Cena jednostkowa brutto
8=9/4</t>
  </si>
  <si>
    <t>Wartość
Brutto
9= 6+7</t>
  </si>
  <si>
    <r>
      <t>1.</t>
    </r>
    <r>
      <rPr>
        <sz val="11"/>
        <rFont val="Calibri"/>
        <family val="2"/>
        <charset val="238"/>
        <scheme val="minor"/>
      </rPr>
      <t xml:space="preserve"> Przedmiotem zamówienia są sukcesywne dostawy </t>
    </r>
    <r>
      <rPr>
        <b/>
        <sz val="11"/>
        <rFont val="Calibri"/>
        <family val="2"/>
        <charset val="238"/>
        <scheme val="minor"/>
      </rPr>
      <t>pediatrycznych zestawów do nakłucia żyły centralnej, akcesoriów do zestawów (filtrów, kraników, złączek
przedłużek ramp kranikowych), cewników pępkowych, zestawów żywieniowych oraz worków chroniących dzieci przed utratą ciepła</t>
    </r>
    <r>
      <rPr>
        <sz val="11"/>
        <color rgb="FF000000"/>
        <rFont val="Calibri"/>
        <family val="2"/>
        <charset val="238"/>
        <scheme val="minor"/>
      </rPr>
      <t>,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zwanych dalej wyrobami.
</t>
    </r>
    <r>
      <rPr>
        <sz val="11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wniosek na etapie realizacji zamówienia.
6. Poszczególne dostawy częściowe wyrobów będą realizowane </t>
    </r>
    <r>
      <rPr>
        <b/>
        <sz val="11"/>
        <color rgb="FF000000"/>
        <rFont val="Calibri"/>
        <family val="2"/>
        <charset val="238"/>
        <scheme val="minor"/>
      </rPr>
      <t>w terminie do ….* dni roboczych</t>
    </r>
    <r>
      <rPr>
        <sz val="11"/>
        <color rgb="FF000000"/>
        <rFont val="Calibri"/>
        <family val="2"/>
        <charset val="238"/>
        <scheme val="minor"/>
      </rPr>
      <t xml:space="preserve"> od daty złożenia zamówienia za pośrednictwem poczty elektronicznej n</t>
    </r>
    <r>
      <rPr>
        <b/>
        <sz val="11"/>
        <color rgb="FF000000"/>
        <rFont val="Calibri"/>
        <family val="2"/>
        <charset val="238"/>
        <scheme val="minor"/>
      </rPr>
      <t xml:space="preserve">a adres e-mail: …………….....................* </t>
    </r>
    <r>
      <rPr>
        <sz val="11"/>
        <color rgb="FF000000"/>
        <rFont val="Calibri"/>
        <family val="2"/>
        <charset val="238"/>
        <scheme val="minor"/>
      </rPr>
      <t xml:space="preserve">
7. Wykonawca oferuje realizację niniejszego zadania zgodnie z następującą kalkulacją:
</t>
    </r>
    <r>
      <rPr>
        <b/>
        <sz val="11"/>
        <color rgb="FF000000"/>
        <rFont val="Calibri"/>
        <family val="2"/>
        <charset val="238"/>
        <scheme val="minor"/>
      </rPr>
      <t>*wypełnia Wykonawca</t>
    </r>
    <r>
      <rPr>
        <sz val="11"/>
        <color rgb="FF000000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</si>
</sst>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€-407];[Red]\-#,##0.00\ [$€-407]"/>
    <numFmt numFmtId="165" formatCode="#,##0.00\ [$zł-415];[Red]\-#,##0.00\ [$zł-415]"/>
  </numFmts>
  <fonts count="11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44">
    <xf numFmtId="0" fontId="0" fillId="0" borderId="0" xfId="0"/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" fontId="7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43" fontId="6" fillId="0" borderId="1" xfId="0" applyNumberFormat="1" applyFont="1" applyBorder="1" applyAlignment="1">
      <alignment horizontal="center" vertical="center"/>
    </xf>
    <xf numFmtId="43" fontId="6" fillId="0" borderId="2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zoomScaleNormal="100" zoomScaleSheetLayoutView="100" zoomScalePageLayoutView="90" workbookViewId="0">
      <selection activeCell="J72" sqref="J72"/>
    </sheetView>
  </sheetViews>
  <sheetFormatPr defaultColWidth="12.140625" defaultRowHeight="15" x14ac:dyDescent="0.25"/>
  <cols>
    <col min="1" max="1" width="4" style="2" customWidth="1"/>
    <col min="2" max="2" width="51.5703125" style="2" customWidth="1"/>
    <col min="3" max="3" width="7.7109375" style="2" customWidth="1"/>
    <col min="4" max="4" width="7.85546875" style="2" customWidth="1"/>
    <col min="5" max="5" width="12.140625" style="2" customWidth="1"/>
    <col min="6" max="6" width="13.42578125" style="2" customWidth="1"/>
    <col min="7" max="7" width="7.42578125" style="2" customWidth="1"/>
    <col min="8" max="9" width="12.85546875" style="2" customWidth="1"/>
    <col min="10" max="10" width="35" style="2" customWidth="1"/>
    <col min="11" max="16384" width="12.140625" style="2"/>
  </cols>
  <sheetData>
    <row r="1" spans="1:10" x14ac:dyDescent="0.2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3.75" customHeight="1" x14ac:dyDescent="0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357.75" customHeight="1" x14ac:dyDescent="0.25">
      <c r="A4" s="39" t="s">
        <v>48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8" customHeight="1" x14ac:dyDescent="0.25"/>
    <row r="6" spans="1:10" ht="92.45" customHeight="1" x14ac:dyDescent="0.25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45</v>
      </c>
      <c r="G6" s="16" t="s">
        <v>6</v>
      </c>
      <c r="H6" s="16" t="s">
        <v>46</v>
      </c>
      <c r="I6" s="16" t="s">
        <v>47</v>
      </c>
      <c r="J6" s="16" t="s">
        <v>7</v>
      </c>
    </row>
    <row r="7" spans="1:10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195" x14ac:dyDescent="0.25">
      <c r="A8" s="4">
        <v>1</v>
      </c>
      <c r="B8" s="5" t="s">
        <v>42</v>
      </c>
      <c r="C8" s="6" t="s">
        <v>8</v>
      </c>
      <c r="D8" s="14">
        <v>100</v>
      </c>
      <c r="E8" s="15"/>
      <c r="F8" s="23">
        <f>ROUND(D8*E8,2)</f>
        <v>0</v>
      </c>
      <c r="G8" s="17"/>
      <c r="H8" s="23">
        <f>ROUND(I8/D8,2)</f>
        <v>0</v>
      </c>
      <c r="I8" s="23">
        <f>ROUND(F8*G8+F8,2)</f>
        <v>0</v>
      </c>
      <c r="J8" s="25"/>
    </row>
    <row r="9" spans="1:10" ht="180" x14ac:dyDescent="0.25">
      <c r="A9" s="4">
        <v>2</v>
      </c>
      <c r="B9" s="7" t="s">
        <v>10</v>
      </c>
      <c r="C9" s="6" t="s">
        <v>8</v>
      </c>
      <c r="D9" s="1">
        <v>10</v>
      </c>
      <c r="E9" s="15"/>
      <c r="F9" s="23">
        <f t="shared" ref="F9:F10" si="0">ROUND(D9*E9,2)</f>
        <v>0</v>
      </c>
      <c r="G9" s="17"/>
      <c r="H9" s="23">
        <f t="shared" ref="H9:H10" si="1">ROUND(I9/D9,2)</f>
        <v>0</v>
      </c>
      <c r="I9" s="23">
        <f>ROUND(F9*G9+F9,2)</f>
        <v>0</v>
      </c>
      <c r="J9" s="26"/>
    </row>
    <row r="10" spans="1:10" ht="120.95" customHeight="1" x14ac:dyDescent="0.25">
      <c r="A10" s="4">
        <v>3</v>
      </c>
      <c r="B10" s="8" t="s">
        <v>43</v>
      </c>
      <c r="C10" s="6" t="s">
        <v>8</v>
      </c>
      <c r="D10" s="1">
        <v>30</v>
      </c>
      <c r="E10" s="15"/>
      <c r="F10" s="23">
        <f t="shared" si="0"/>
        <v>0</v>
      </c>
      <c r="G10" s="17"/>
      <c r="H10" s="23">
        <f t="shared" si="1"/>
        <v>0</v>
      </c>
      <c r="I10" s="23">
        <f t="shared" ref="I10" si="2">ROUND(F10*G10+F10,2)</f>
        <v>0</v>
      </c>
      <c r="J10" s="26"/>
    </row>
    <row r="11" spans="1:10" ht="100.5" customHeight="1" x14ac:dyDescent="0.25">
      <c r="A11" s="32">
        <v>4</v>
      </c>
      <c r="B11" s="43" t="s">
        <v>11</v>
      </c>
      <c r="C11" s="34" t="s">
        <v>8</v>
      </c>
      <c r="D11" s="35">
        <v>50</v>
      </c>
      <c r="E11" s="36"/>
      <c r="F11" s="29">
        <f>ROUND(D11*E11,2)</f>
        <v>0</v>
      </c>
      <c r="G11" s="30"/>
      <c r="H11" s="29">
        <f>ROUND(I11/D11,2)</f>
        <v>0</v>
      </c>
      <c r="I11" s="29">
        <f>ROUND(F11*G11+F11,2)</f>
        <v>0</v>
      </c>
      <c r="J11" s="31"/>
    </row>
    <row r="12" spans="1:10" ht="100.5" customHeight="1" x14ac:dyDescent="0.25">
      <c r="A12" s="32"/>
      <c r="B12" s="43"/>
      <c r="C12" s="34"/>
      <c r="D12" s="35"/>
      <c r="E12" s="36"/>
      <c r="F12" s="29"/>
      <c r="G12" s="30"/>
      <c r="H12" s="29"/>
      <c r="I12" s="29"/>
      <c r="J12" s="31"/>
    </row>
    <row r="13" spans="1:10" ht="100.5" customHeight="1" x14ac:dyDescent="0.25">
      <c r="A13" s="32"/>
      <c r="B13" s="43"/>
      <c r="C13" s="34"/>
      <c r="D13" s="35"/>
      <c r="E13" s="36"/>
      <c r="F13" s="29"/>
      <c r="G13" s="30"/>
      <c r="H13" s="29"/>
      <c r="I13" s="29"/>
      <c r="J13" s="31"/>
    </row>
    <row r="14" spans="1:10" ht="100.5" customHeight="1" x14ac:dyDescent="0.25">
      <c r="A14" s="32"/>
      <c r="B14" s="43"/>
      <c r="C14" s="34"/>
      <c r="D14" s="35"/>
      <c r="E14" s="36"/>
      <c r="F14" s="29"/>
      <c r="G14" s="30"/>
      <c r="H14" s="29"/>
      <c r="I14" s="29"/>
      <c r="J14" s="31"/>
    </row>
    <row r="15" spans="1:10" ht="72.75" customHeight="1" x14ac:dyDescent="0.25">
      <c r="A15" s="32">
        <v>5</v>
      </c>
      <c r="B15" s="41" t="s">
        <v>44</v>
      </c>
      <c r="C15" s="34" t="s">
        <v>8</v>
      </c>
      <c r="D15" s="42">
        <v>105</v>
      </c>
      <c r="E15" s="36"/>
      <c r="F15" s="29">
        <f>ROUND(D15*E15,2)</f>
        <v>0</v>
      </c>
      <c r="G15" s="30"/>
      <c r="H15" s="29">
        <f>ROUND(I15/D15,2)</f>
        <v>0</v>
      </c>
      <c r="I15" s="29">
        <f>ROUND(F15*G15+F15,2)</f>
        <v>0</v>
      </c>
      <c r="J15" s="31"/>
    </row>
    <row r="16" spans="1:10" ht="72.75" customHeight="1" x14ac:dyDescent="0.25">
      <c r="A16" s="32"/>
      <c r="B16" s="41"/>
      <c r="C16" s="34"/>
      <c r="D16" s="42"/>
      <c r="E16" s="36"/>
      <c r="F16" s="29"/>
      <c r="G16" s="30"/>
      <c r="H16" s="29"/>
      <c r="I16" s="29"/>
      <c r="J16" s="31"/>
    </row>
    <row r="17" spans="1:10" ht="72.75" customHeight="1" x14ac:dyDescent="0.25">
      <c r="A17" s="32"/>
      <c r="B17" s="41"/>
      <c r="C17" s="34"/>
      <c r="D17" s="42"/>
      <c r="E17" s="36"/>
      <c r="F17" s="29"/>
      <c r="G17" s="30"/>
      <c r="H17" s="29"/>
      <c r="I17" s="29"/>
      <c r="J17" s="31"/>
    </row>
    <row r="18" spans="1:10" ht="72.75" customHeight="1" x14ac:dyDescent="0.25">
      <c r="A18" s="32"/>
      <c r="B18" s="41"/>
      <c r="C18" s="34"/>
      <c r="D18" s="42"/>
      <c r="E18" s="36"/>
      <c r="F18" s="29"/>
      <c r="G18" s="30"/>
      <c r="H18" s="29"/>
      <c r="I18" s="29"/>
      <c r="J18" s="31"/>
    </row>
    <row r="19" spans="1:10" ht="72.75" customHeight="1" x14ac:dyDescent="0.25">
      <c r="A19" s="32"/>
      <c r="B19" s="41"/>
      <c r="C19" s="34"/>
      <c r="D19" s="42"/>
      <c r="E19" s="36"/>
      <c r="F19" s="29"/>
      <c r="G19" s="30"/>
      <c r="H19" s="29"/>
      <c r="I19" s="29"/>
      <c r="J19" s="31"/>
    </row>
    <row r="20" spans="1:10" ht="93" customHeight="1" x14ac:dyDescent="0.25">
      <c r="A20" s="32">
        <v>6</v>
      </c>
      <c r="B20" s="40" t="s">
        <v>17</v>
      </c>
      <c r="C20" s="34" t="s">
        <v>8</v>
      </c>
      <c r="D20" s="42">
        <v>70</v>
      </c>
      <c r="E20" s="36"/>
      <c r="F20" s="29">
        <f>ROUND(D20*E20,2)</f>
        <v>0</v>
      </c>
      <c r="G20" s="30"/>
      <c r="H20" s="29">
        <f>ROUND(I20/D20,2)</f>
        <v>0</v>
      </c>
      <c r="I20" s="29">
        <f>ROUND(F20*G20+F20,2)</f>
        <v>0</v>
      </c>
      <c r="J20" s="31"/>
    </row>
    <row r="21" spans="1:10" ht="93" customHeight="1" x14ac:dyDescent="0.25">
      <c r="A21" s="32"/>
      <c r="B21" s="40"/>
      <c r="C21" s="34"/>
      <c r="D21" s="42"/>
      <c r="E21" s="36"/>
      <c r="F21" s="29"/>
      <c r="G21" s="30"/>
      <c r="H21" s="29"/>
      <c r="I21" s="29"/>
      <c r="J21" s="31"/>
    </row>
    <row r="22" spans="1:10" ht="93" customHeight="1" x14ac:dyDescent="0.25">
      <c r="A22" s="32"/>
      <c r="B22" s="40"/>
      <c r="C22" s="34"/>
      <c r="D22" s="42"/>
      <c r="E22" s="36"/>
      <c r="F22" s="29"/>
      <c r="G22" s="30"/>
      <c r="H22" s="29"/>
      <c r="I22" s="29"/>
      <c r="J22" s="31"/>
    </row>
    <row r="23" spans="1:10" ht="93" customHeight="1" x14ac:dyDescent="0.25">
      <c r="A23" s="32"/>
      <c r="B23" s="40"/>
      <c r="C23" s="34"/>
      <c r="D23" s="42"/>
      <c r="E23" s="36"/>
      <c r="F23" s="29"/>
      <c r="G23" s="30"/>
      <c r="H23" s="29"/>
      <c r="I23" s="29"/>
      <c r="J23" s="31"/>
    </row>
    <row r="24" spans="1:10" ht="93" customHeight="1" x14ac:dyDescent="0.25">
      <c r="A24" s="32"/>
      <c r="B24" s="40"/>
      <c r="C24" s="34"/>
      <c r="D24" s="42"/>
      <c r="E24" s="36"/>
      <c r="F24" s="29"/>
      <c r="G24" s="30"/>
      <c r="H24" s="29"/>
      <c r="I24" s="29"/>
      <c r="J24" s="31"/>
    </row>
    <row r="25" spans="1:10" ht="105" x14ac:dyDescent="0.25">
      <c r="A25" s="4">
        <v>7</v>
      </c>
      <c r="B25" s="7" t="s">
        <v>16</v>
      </c>
      <c r="C25" s="6" t="s">
        <v>8</v>
      </c>
      <c r="D25" s="1">
        <v>30</v>
      </c>
      <c r="E25" s="15"/>
      <c r="F25" s="23">
        <f>ROUND(D25*E25,2)</f>
        <v>0</v>
      </c>
      <c r="G25" s="17"/>
      <c r="H25" s="23">
        <f>ROUND(I25/D25,2)</f>
        <v>0</v>
      </c>
      <c r="I25" s="23">
        <f>ROUND(F25*G25+F25,2)</f>
        <v>0</v>
      </c>
      <c r="J25" s="26"/>
    </row>
    <row r="26" spans="1:10" ht="120" x14ac:dyDescent="0.25">
      <c r="A26" s="4">
        <v>8</v>
      </c>
      <c r="B26" s="5" t="s">
        <v>41</v>
      </c>
      <c r="C26" s="6" t="s">
        <v>8</v>
      </c>
      <c r="D26" s="9">
        <v>85</v>
      </c>
      <c r="E26" s="15"/>
      <c r="F26" s="23">
        <f t="shared" ref="F26:F45" si="3">ROUND(D26*E26,2)</f>
        <v>0</v>
      </c>
      <c r="G26" s="17"/>
      <c r="H26" s="23">
        <f t="shared" ref="H26:H45" si="4">ROUND(I26/D26,2)</f>
        <v>0</v>
      </c>
      <c r="I26" s="23">
        <f t="shared" ref="I26:I45" si="5">ROUND(F26*G26+F26,2)</f>
        <v>0</v>
      </c>
      <c r="J26" s="26"/>
    </row>
    <row r="27" spans="1:10" ht="120" x14ac:dyDescent="0.25">
      <c r="A27" s="4">
        <v>9</v>
      </c>
      <c r="B27" s="7" t="s">
        <v>12</v>
      </c>
      <c r="C27" s="6" t="s">
        <v>8</v>
      </c>
      <c r="D27" s="9">
        <v>85</v>
      </c>
      <c r="E27" s="15"/>
      <c r="F27" s="23">
        <f t="shared" si="3"/>
        <v>0</v>
      </c>
      <c r="G27" s="17"/>
      <c r="H27" s="23">
        <f t="shared" si="4"/>
        <v>0</v>
      </c>
      <c r="I27" s="23">
        <f t="shared" si="5"/>
        <v>0</v>
      </c>
      <c r="J27" s="26"/>
    </row>
    <row r="28" spans="1:10" ht="135" x14ac:dyDescent="0.25">
      <c r="A28" s="4">
        <v>10</v>
      </c>
      <c r="B28" s="7" t="s">
        <v>40</v>
      </c>
      <c r="C28" s="6" t="s">
        <v>8</v>
      </c>
      <c r="D28" s="9">
        <v>85</v>
      </c>
      <c r="E28" s="15"/>
      <c r="F28" s="23">
        <f t="shared" si="3"/>
        <v>0</v>
      </c>
      <c r="G28" s="17"/>
      <c r="H28" s="23">
        <f t="shared" si="4"/>
        <v>0</v>
      </c>
      <c r="I28" s="23">
        <f t="shared" si="5"/>
        <v>0</v>
      </c>
      <c r="J28" s="26"/>
    </row>
    <row r="29" spans="1:10" ht="60" x14ac:dyDescent="0.25">
      <c r="A29" s="4">
        <v>11</v>
      </c>
      <c r="B29" s="10" t="s">
        <v>39</v>
      </c>
      <c r="C29" s="6" t="s">
        <v>8</v>
      </c>
      <c r="D29" s="1">
        <v>90</v>
      </c>
      <c r="E29" s="15"/>
      <c r="F29" s="23">
        <f t="shared" si="3"/>
        <v>0</v>
      </c>
      <c r="G29" s="17"/>
      <c r="H29" s="23">
        <f t="shared" si="4"/>
        <v>0</v>
      </c>
      <c r="I29" s="23">
        <f t="shared" si="5"/>
        <v>0</v>
      </c>
      <c r="J29" s="26"/>
    </row>
    <row r="30" spans="1:10" ht="60" x14ac:dyDescent="0.25">
      <c r="A30" s="4">
        <v>12</v>
      </c>
      <c r="B30" s="10" t="s">
        <v>38</v>
      </c>
      <c r="C30" s="6" t="s">
        <v>8</v>
      </c>
      <c r="D30" s="9">
        <v>50</v>
      </c>
      <c r="E30" s="15"/>
      <c r="F30" s="23">
        <f t="shared" si="3"/>
        <v>0</v>
      </c>
      <c r="G30" s="17"/>
      <c r="H30" s="23">
        <f t="shared" si="4"/>
        <v>0</v>
      </c>
      <c r="I30" s="23">
        <f t="shared" si="5"/>
        <v>0</v>
      </c>
      <c r="J30" s="26"/>
    </row>
    <row r="31" spans="1:10" ht="60" x14ac:dyDescent="0.25">
      <c r="A31" s="4">
        <v>13</v>
      </c>
      <c r="B31" s="10" t="s">
        <v>37</v>
      </c>
      <c r="C31" s="6" t="s">
        <v>8</v>
      </c>
      <c r="D31" s="9">
        <v>30</v>
      </c>
      <c r="E31" s="15"/>
      <c r="F31" s="23">
        <f t="shared" si="3"/>
        <v>0</v>
      </c>
      <c r="G31" s="17"/>
      <c r="H31" s="23">
        <f t="shared" si="4"/>
        <v>0</v>
      </c>
      <c r="I31" s="23">
        <f t="shared" si="5"/>
        <v>0</v>
      </c>
      <c r="J31" s="26"/>
    </row>
    <row r="32" spans="1:10" ht="60" x14ac:dyDescent="0.25">
      <c r="A32" s="11">
        <v>14</v>
      </c>
      <c r="B32" s="5" t="s">
        <v>36</v>
      </c>
      <c r="C32" s="6" t="s">
        <v>8</v>
      </c>
      <c r="D32" s="9">
        <v>20</v>
      </c>
      <c r="E32" s="15"/>
      <c r="F32" s="23">
        <f t="shared" si="3"/>
        <v>0</v>
      </c>
      <c r="G32" s="17"/>
      <c r="H32" s="23">
        <f t="shared" si="4"/>
        <v>0</v>
      </c>
      <c r="I32" s="23">
        <f t="shared" si="5"/>
        <v>0</v>
      </c>
      <c r="J32" s="26"/>
    </row>
    <row r="33" spans="1:10" ht="60" x14ac:dyDescent="0.25">
      <c r="A33" s="4">
        <v>15</v>
      </c>
      <c r="B33" s="20" t="s">
        <v>35</v>
      </c>
      <c r="C33" s="6" t="s">
        <v>8</v>
      </c>
      <c r="D33" s="9">
        <v>1600</v>
      </c>
      <c r="E33" s="15"/>
      <c r="F33" s="23">
        <f t="shared" si="3"/>
        <v>0</v>
      </c>
      <c r="G33" s="17"/>
      <c r="H33" s="23">
        <f t="shared" si="4"/>
        <v>0</v>
      </c>
      <c r="I33" s="23">
        <f t="shared" si="5"/>
        <v>0</v>
      </c>
      <c r="J33" s="26"/>
    </row>
    <row r="34" spans="1:10" ht="60" x14ac:dyDescent="0.25">
      <c r="A34" s="4">
        <v>16</v>
      </c>
      <c r="B34" s="20" t="s">
        <v>34</v>
      </c>
      <c r="C34" s="6" t="s">
        <v>8</v>
      </c>
      <c r="D34" s="9">
        <v>330</v>
      </c>
      <c r="E34" s="15"/>
      <c r="F34" s="23">
        <f t="shared" si="3"/>
        <v>0</v>
      </c>
      <c r="G34" s="17"/>
      <c r="H34" s="23">
        <f t="shared" si="4"/>
        <v>0</v>
      </c>
      <c r="I34" s="23">
        <f t="shared" si="5"/>
        <v>0</v>
      </c>
      <c r="J34" s="27"/>
    </row>
    <row r="35" spans="1:10" ht="120" x14ac:dyDescent="0.25">
      <c r="A35" s="4">
        <v>17</v>
      </c>
      <c r="B35" s="20" t="s">
        <v>33</v>
      </c>
      <c r="C35" s="6" t="s">
        <v>8</v>
      </c>
      <c r="D35" s="9">
        <v>1100</v>
      </c>
      <c r="E35" s="15"/>
      <c r="F35" s="23">
        <f t="shared" si="3"/>
        <v>0</v>
      </c>
      <c r="G35" s="17"/>
      <c r="H35" s="23">
        <f t="shared" si="4"/>
        <v>0</v>
      </c>
      <c r="I35" s="23">
        <f t="shared" si="5"/>
        <v>0</v>
      </c>
      <c r="J35" s="27"/>
    </row>
    <row r="36" spans="1:10" ht="120" x14ac:dyDescent="0.25">
      <c r="A36" s="4">
        <v>18</v>
      </c>
      <c r="B36" s="20" t="s">
        <v>32</v>
      </c>
      <c r="C36" s="6" t="s">
        <v>8</v>
      </c>
      <c r="D36" s="9">
        <v>340</v>
      </c>
      <c r="E36" s="15"/>
      <c r="F36" s="23">
        <f t="shared" si="3"/>
        <v>0</v>
      </c>
      <c r="G36" s="17"/>
      <c r="H36" s="23">
        <f t="shared" si="4"/>
        <v>0</v>
      </c>
      <c r="I36" s="23">
        <f t="shared" si="5"/>
        <v>0</v>
      </c>
      <c r="J36" s="26"/>
    </row>
    <row r="37" spans="1:10" ht="255" x14ac:dyDescent="0.25">
      <c r="A37" s="4">
        <v>19</v>
      </c>
      <c r="B37" s="21" t="s">
        <v>31</v>
      </c>
      <c r="C37" s="6" t="s">
        <v>8</v>
      </c>
      <c r="D37" s="9">
        <v>160</v>
      </c>
      <c r="E37" s="15"/>
      <c r="F37" s="23">
        <f>ROUND(D37*E37,2)</f>
        <v>0</v>
      </c>
      <c r="G37" s="17"/>
      <c r="H37" s="23">
        <f t="shared" si="4"/>
        <v>0</v>
      </c>
      <c r="I37" s="23">
        <f t="shared" si="5"/>
        <v>0</v>
      </c>
      <c r="J37" s="26"/>
    </row>
    <row r="38" spans="1:10" ht="150" x14ac:dyDescent="0.25">
      <c r="A38" s="4">
        <v>20</v>
      </c>
      <c r="B38" s="20" t="s">
        <v>30</v>
      </c>
      <c r="C38" s="6" t="s">
        <v>8</v>
      </c>
      <c r="D38" s="1">
        <v>800</v>
      </c>
      <c r="E38" s="15"/>
      <c r="F38" s="23">
        <f t="shared" si="3"/>
        <v>0</v>
      </c>
      <c r="G38" s="17"/>
      <c r="H38" s="23">
        <f t="shared" si="4"/>
        <v>0</v>
      </c>
      <c r="I38" s="23">
        <f t="shared" si="5"/>
        <v>0</v>
      </c>
      <c r="J38" s="26"/>
    </row>
    <row r="39" spans="1:10" ht="105" x14ac:dyDescent="0.25">
      <c r="A39" s="4">
        <v>21</v>
      </c>
      <c r="B39" s="20" t="s">
        <v>29</v>
      </c>
      <c r="C39" s="6" t="s">
        <v>8</v>
      </c>
      <c r="D39" s="9">
        <v>660</v>
      </c>
      <c r="E39" s="15"/>
      <c r="F39" s="23">
        <f t="shared" si="3"/>
        <v>0</v>
      </c>
      <c r="G39" s="17"/>
      <c r="H39" s="23">
        <f t="shared" si="4"/>
        <v>0</v>
      </c>
      <c r="I39" s="23">
        <f t="shared" si="5"/>
        <v>0</v>
      </c>
      <c r="J39" s="26"/>
    </row>
    <row r="40" spans="1:10" ht="150" x14ac:dyDescent="0.25">
      <c r="A40" s="4">
        <v>22</v>
      </c>
      <c r="B40" s="22" t="s">
        <v>28</v>
      </c>
      <c r="C40" s="6" t="s">
        <v>8</v>
      </c>
      <c r="D40" s="1">
        <v>80</v>
      </c>
      <c r="E40" s="15"/>
      <c r="F40" s="23">
        <f t="shared" si="3"/>
        <v>0</v>
      </c>
      <c r="G40" s="17"/>
      <c r="H40" s="23">
        <f t="shared" si="4"/>
        <v>0</v>
      </c>
      <c r="I40" s="23">
        <f t="shared" si="5"/>
        <v>0</v>
      </c>
      <c r="J40" s="26"/>
    </row>
    <row r="41" spans="1:10" ht="135" x14ac:dyDescent="0.25">
      <c r="A41" s="4">
        <v>23</v>
      </c>
      <c r="B41" s="20" t="s">
        <v>27</v>
      </c>
      <c r="C41" s="6" t="s">
        <v>8</v>
      </c>
      <c r="D41" s="1">
        <v>20</v>
      </c>
      <c r="E41" s="15"/>
      <c r="F41" s="23">
        <f t="shared" si="3"/>
        <v>0</v>
      </c>
      <c r="G41" s="17"/>
      <c r="H41" s="23">
        <f t="shared" si="4"/>
        <v>0</v>
      </c>
      <c r="I41" s="23">
        <f t="shared" si="5"/>
        <v>0</v>
      </c>
      <c r="J41" s="26"/>
    </row>
    <row r="42" spans="1:10" ht="207.75" customHeight="1" x14ac:dyDescent="0.25">
      <c r="A42" s="4">
        <v>24</v>
      </c>
      <c r="B42" s="20" t="s">
        <v>18</v>
      </c>
      <c r="C42" s="6" t="s">
        <v>8</v>
      </c>
      <c r="D42" s="1">
        <v>40</v>
      </c>
      <c r="E42" s="15"/>
      <c r="F42" s="23">
        <f t="shared" si="3"/>
        <v>0</v>
      </c>
      <c r="G42" s="17"/>
      <c r="H42" s="23">
        <f t="shared" si="4"/>
        <v>0</v>
      </c>
      <c r="I42" s="23">
        <f t="shared" si="5"/>
        <v>0</v>
      </c>
      <c r="J42" s="26"/>
    </row>
    <row r="43" spans="1:10" ht="154.5" customHeight="1" x14ac:dyDescent="0.25">
      <c r="A43" s="4">
        <v>25</v>
      </c>
      <c r="B43" s="20" t="s">
        <v>19</v>
      </c>
      <c r="C43" s="6" t="s">
        <v>8</v>
      </c>
      <c r="D43" s="9">
        <v>85</v>
      </c>
      <c r="E43" s="15"/>
      <c r="F43" s="23">
        <f t="shared" si="3"/>
        <v>0</v>
      </c>
      <c r="G43" s="17"/>
      <c r="H43" s="23">
        <f t="shared" si="4"/>
        <v>0</v>
      </c>
      <c r="I43" s="23">
        <f t="shared" si="5"/>
        <v>0</v>
      </c>
      <c r="J43" s="26"/>
    </row>
    <row r="44" spans="1:10" ht="45" x14ac:dyDescent="0.25">
      <c r="A44" s="4">
        <v>26</v>
      </c>
      <c r="B44" s="20" t="s">
        <v>26</v>
      </c>
      <c r="C44" s="6" t="s">
        <v>8</v>
      </c>
      <c r="D44" s="1">
        <v>200</v>
      </c>
      <c r="E44" s="15"/>
      <c r="F44" s="23">
        <f t="shared" si="3"/>
        <v>0</v>
      </c>
      <c r="G44" s="17"/>
      <c r="H44" s="23">
        <f t="shared" si="4"/>
        <v>0</v>
      </c>
      <c r="I44" s="23">
        <f t="shared" si="5"/>
        <v>0</v>
      </c>
      <c r="J44" s="26"/>
    </row>
    <row r="45" spans="1:10" ht="60" x14ac:dyDescent="0.25">
      <c r="A45" s="4">
        <v>27</v>
      </c>
      <c r="B45" s="20" t="s">
        <v>20</v>
      </c>
      <c r="C45" s="6" t="s">
        <v>8</v>
      </c>
      <c r="D45" s="1">
        <v>600</v>
      </c>
      <c r="E45" s="15"/>
      <c r="F45" s="23">
        <f t="shared" si="3"/>
        <v>0</v>
      </c>
      <c r="G45" s="17"/>
      <c r="H45" s="23">
        <f t="shared" si="4"/>
        <v>0</v>
      </c>
      <c r="I45" s="23">
        <f t="shared" si="5"/>
        <v>0</v>
      </c>
      <c r="J45" s="26"/>
    </row>
    <row r="46" spans="1:10" ht="98.25" customHeight="1" x14ac:dyDescent="0.25">
      <c r="A46" s="32">
        <v>28</v>
      </c>
      <c r="B46" s="33" t="s">
        <v>21</v>
      </c>
      <c r="C46" s="34" t="s">
        <v>8</v>
      </c>
      <c r="D46" s="35">
        <v>50</v>
      </c>
      <c r="E46" s="36"/>
      <c r="F46" s="29">
        <f>ROUND(D46*E46,2)</f>
        <v>0</v>
      </c>
      <c r="G46" s="30"/>
      <c r="H46" s="29">
        <f>ROUND(I46/D46,2)</f>
        <v>0</v>
      </c>
      <c r="I46" s="29">
        <f>ROUND(F46*G46+F46,2)</f>
        <v>0</v>
      </c>
      <c r="J46" s="31"/>
    </row>
    <row r="47" spans="1:10" ht="79.5" customHeight="1" x14ac:dyDescent="0.25">
      <c r="A47" s="32"/>
      <c r="B47" s="33"/>
      <c r="C47" s="34"/>
      <c r="D47" s="35"/>
      <c r="E47" s="36"/>
      <c r="F47" s="29"/>
      <c r="G47" s="30"/>
      <c r="H47" s="29"/>
      <c r="I47" s="29"/>
      <c r="J47" s="31"/>
    </row>
    <row r="48" spans="1:10" ht="90.75" customHeight="1" x14ac:dyDescent="0.25">
      <c r="A48" s="32"/>
      <c r="B48" s="33"/>
      <c r="C48" s="34"/>
      <c r="D48" s="35"/>
      <c r="E48" s="36"/>
      <c r="F48" s="29"/>
      <c r="G48" s="30"/>
      <c r="H48" s="29"/>
      <c r="I48" s="29"/>
      <c r="J48" s="31"/>
    </row>
    <row r="49" spans="1:10" ht="78.75" customHeight="1" x14ac:dyDescent="0.25">
      <c r="A49" s="32"/>
      <c r="B49" s="33"/>
      <c r="C49" s="34"/>
      <c r="D49" s="35"/>
      <c r="E49" s="36"/>
      <c r="F49" s="29"/>
      <c r="G49" s="30"/>
      <c r="H49" s="29"/>
      <c r="I49" s="29"/>
      <c r="J49" s="31"/>
    </row>
    <row r="50" spans="1:10" ht="90" customHeight="1" x14ac:dyDescent="0.25">
      <c r="A50" s="32"/>
      <c r="B50" s="33"/>
      <c r="C50" s="34"/>
      <c r="D50" s="35"/>
      <c r="E50" s="36"/>
      <c r="F50" s="29"/>
      <c r="G50" s="30"/>
      <c r="H50" s="29"/>
      <c r="I50" s="29"/>
      <c r="J50" s="31"/>
    </row>
    <row r="51" spans="1:10" ht="66.75" customHeight="1" x14ac:dyDescent="0.25">
      <c r="A51" s="32"/>
      <c r="B51" s="33"/>
      <c r="C51" s="34"/>
      <c r="D51" s="35"/>
      <c r="E51" s="36"/>
      <c r="F51" s="29"/>
      <c r="G51" s="30"/>
      <c r="H51" s="29"/>
      <c r="I51" s="29"/>
      <c r="J51" s="31"/>
    </row>
    <row r="52" spans="1:10" ht="220.5" customHeight="1" x14ac:dyDescent="0.25">
      <c r="A52" s="4">
        <v>29</v>
      </c>
      <c r="B52" s="20" t="s">
        <v>22</v>
      </c>
      <c r="C52" s="6" t="s">
        <v>8</v>
      </c>
      <c r="D52" s="9">
        <v>600</v>
      </c>
      <c r="E52" s="15"/>
      <c r="F52" s="23">
        <f>ROUND(D52*E52,2)</f>
        <v>0</v>
      </c>
      <c r="G52" s="17"/>
      <c r="H52" s="23">
        <f>ROUND(I52/D52,2)</f>
        <v>0</v>
      </c>
      <c r="I52" s="23">
        <f>ROUND(F52*G52+F52,2)</f>
        <v>0</v>
      </c>
      <c r="J52" s="26"/>
    </row>
    <row r="53" spans="1:10" ht="105" x14ac:dyDescent="0.25">
      <c r="A53" s="4">
        <v>30</v>
      </c>
      <c r="B53" s="20" t="s">
        <v>13</v>
      </c>
      <c r="C53" s="6" t="s">
        <v>8</v>
      </c>
      <c r="D53" s="9">
        <v>300</v>
      </c>
      <c r="E53" s="15"/>
      <c r="F53" s="23">
        <f t="shared" ref="F53:F56" si="6">ROUND(D53*E53,2)</f>
        <v>0</v>
      </c>
      <c r="G53" s="17"/>
      <c r="H53" s="23">
        <f t="shared" ref="H53:H56" si="7">ROUND(I53/D53,2)</f>
        <v>0</v>
      </c>
      <c r="I53" s="23">
        <f t="shared" ref="I53:I56" si="8">ROUND(F53*G53+F53,2)</f>
        <v>0</v>
      </c>
      <c r="J53" s="27"/>
    </row>
    <row r="54" spans="1:10" ht="60" x14ac:dyDescent="0.25">
      <c r="A54" s="4">
        <v>31</v>
      </c>
      <c r="B54" s="20" t="s">
        <v>23</v>
      </c>
      <c r="C54" s="6" t="s">
        <v>8</v>
      </c>
      <c r="D54" s="9">
        <v>300</v>
      </c>
      <c r="E54" s="15"/>
      <c r="F54" s="23">
        <f t="shared" si="6"/>
        <v>0</v>
      </c>
      <c r="G54" s="17"/>
      <c r="H54" s="23">
        <f t="shared" si="7"/>
        <v>0</v>
      </c>
      <c r="I54" s="23">
        <f t="shared" si="8"/>
        <v>0</v>
      </c>
      <c r="J54" s="26"/>
    </row>
    <row r="55" spans="1:10" ht="90" x14ac:dyDescent="0.25">
      <c r="A55" s="4">
        <v>32</v>
      </c>
      <c r="B55" s="20" t="s">
        <v>24</v>
      </c>
      <c r="C55" s="6" t="s">
        <v>8</v>
      </c>
      <c r="D55" s="9">
        <v>100</v>
      </c>
      <c r="E55" s="15"/>
      <c r="F55" s="23">
        <f t="shared" si="6"/>
        <v>0</v>
      </c>
      <c r="G55" s="17"/>
      <c r="H55" s="23">
        <f t="shared" si="7"/>
        <v>0</v>
      </c>
      <c r="I55" s="23">
        <f t="shared" si="8"/>
        <v>0</v>
      </c>
      <c r="J55" s="26"/>
    </row>
    <row r="56" spans="1:10" ht="75" x14ac:dyDescent="0.25">
      <c r="A56" s="4">
        <v>33</v>
      </c>
      <c r="B56" s="20" t="s">
        <v>25</v>
      </c>
      <c r="C56" s="6" t="s">
        <v>8</v>
      </c>
      <c r="D56" s="9">
        <v>50</v>
      </c>
      <c r="E56" s="15"/>
      <c r="F56" s="23">
        <f t="shared" si="6"/>
        <v>0</v>
      </c>
      <c r="G56" s="17"/>
      <c r="H56" s="23">
        <f t="shared" si="7"/>
        <v>0</v>
      </c>
      <c r="I56" s="23">
        <f t="shared" si="8"/>
        <v>0</v>
      </c>
      <c r="J56" s="26"/>
    </row>
    <row r="57" spans="1:10" ht="26.25" customHeight="1" x14ac:dyDescent="0.25">
      <c r="E57" s="18" t="s">
        <v>9</v>
      </c>
      <c r="F57" s="28">
        <f>SUM(F8:F56)</f>
        <v>0</v>
      </c>
      <c r="G57" s="19"/>
      <c r="H57" s="24"/>
      <c r="I57" s="28">
        <f>ROUND(F57*G56+F57,2)</f>
        <v>0</v>
      </c>
    </row>
    <row r="58" spans="1:10" x14ac:dyDescent="0.25">
      <c r="F58" s="12"/>
      <c r="H58" s="13"/>
    </row>
  </sheetData>
  <mergeCells count="44">
    <mergeCell ref="J11:J14"/>
    <mergeCell ref="E11:E14"/>
    <mergeCell ref="F11:F14"/>
    <mergeCell ref="G11:G14"/>
    <mergeCell ref="H11:H14"/>
    <mergeCell ref="I11:I14"/>
    <mergeCell ref="A15:A19"/>
    <mergeCell ref="A11:A14"/>
    <mergeCell ref="B11:B14"/>
    <mergeCell ref="C11:C14"/>
    <mergeCell ref="D11:D14"/>
    <mergeCell ref="H15:H19"/>
    <mergeCell ref="I15:I19"/>
    <mergeCell ref="J15:J19"/>
    <mergeCell ref="C20:C24"/>
    <mergeCell ref="D20:D24"/>
    <mergeCell ref="E20:E24"/>
    <mergeCell ref="F20:F24"/>
    <mergeCell ref="G20:G24"/>
    <mergeCell ref="A1:J1"/>
    <mergeCell ref="A2:J2"/>
    <mergeCell ref="A3:J3"/>
    <mergeCell ref="A4:J4"/>
    <mergeCell ref="A20:A24"/>
    <mergeCell ref="B20:B24"/>
    <mergeCell ref="H20:H24"/>
    <mergeCell ref="I20:I24"/>
    <mergeCell ref="J20:J24"/>
    <mergeCell ref="B15:B19"/>
    <mergeCell ref="C15:C19"/>
    <mergeCell ref="D15:D19"/>
    <mergeCell ref="E15:E19"/>
    <mergeCell ref="F15:F19"/>
    <mergeCell ref="G15:G19"/>
    <mergeCell ref="A46:A51"/>
    <mergeCell ref="B46:B51"/>
    <mergeCell ref="C46:C51"/>
    <mergeCell ref="D46:D51"/>
    <mergeCell ref="E46:E51"/>
    <mergeCell ref="F46:F51"/>
    <mergeCell ref="G46:G51"/>
    <mergeCell ref="H46:H51"/>
    <mergeCell ref="I46:I51"/>
    <mergeCell ref="J46:J51"/>
  </mergeCells>
  <printOptions horizontalCentered="1"/>
  <pageMargins left="0.7" right="0.7" top="0.75" bottom="0.75" header="0.3" footer="0.3"/>
  <pageSetup paperSize="9" scale="81" fitToHeight="0" orientation="landscape" r:id="rId1"/>
  <rowBreaks count="4" manualBreakCount="4">
    <brk id="5" max="16383" man="1"/>
    <brk id="14" max="16383" man="1"/>
    <brk id="19" max="16383" man="1"/>
    <brk id="45" max="16383" man="1"/>
  </rowBreaks>
  <colBreaks count="1" manualBreakCount="1">
    <brk id="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10</vt:lpstr>
      <vt:lpstr>'10'!Obszar_wydruku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158</cp:revision>
  <cp:lastPrinted>2024-01-29T07:19:55Z</cp:lastPrinted>
  <dcterms:created xsi:type="dcterms:W3CDTF">2009-04-16T11:32:48Z</dcterms:created>
  <dcterms:modified xsi:type="dcterms:W3CDTF">2024-01-29T07:53:03Z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