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Justyna\Desktop\JWRP\WSO\2021 Przetarg leki\211005 dokumenty\"/>
    </mc:Choice>
  </mc:AlternateContent>
  <xr:revisionPtr revIDLastSave="0" documentId="8_{5E0B73AF-6F63-4ADE-94B3-3D96950A4EC4}" xr6:coauthVersionLast="47" xr6:coauthVersionMax="47" xr10:uidLastSave="{00000000-0000-0000-0000-000000000000}"/>
  <bookViews>
    <workbookView xWindow="-110" yWindow="-110" windowWidth="19420" windowHeight="10420" tabRatio="927" activeTab="12" xr2:uid="{00000000-000D-0000-FFFF-FFFF00000000}"/>
  </bookViews>
  <sheets>
    <sheet name="1.antybiotyki" sheetId="1" r:id="rId1"/>
    <sheet name="2.krople oczne" sheetId="2" r:id="rId2"/>
    <sheet name="3.specyfiki" sheetId="3" r:id="rId3"/>
    <sheet name="4.iniekcje" sheetId="4" r:id="rId4"/>
    <sheet name="5.płyny infuzyjne" sheetId="6" r:id="rId5"/>
    <sheet name="6.bewacizumab" sheetId="7" r:id="rId6"/>
    <sheet name="7.alfibercept" sheetId="11" r:id="rId7"/>
    <sheet name="8. ryboflawina+acetonid" sheetId="9" r:id="rId8"/>
    <sheet name="9.substancje do receptury" sheetId="10" r:id="rId9"/>
    <sheet name="10.ranibizumab" sheetId="12" r:id="rId10"/>
    <sheet name="11.adalimumab" sheetId="5" r:id="rId11"/>
    <sheet name="12.paski fluoresceinowe" sheetId="16" r:id="rId12"/>
    <sheet name="13.deksametazon" sheetId="17" r:id="rId13"/>
  </sheets>
  <definedNames>
    <definedName name="_xlnm.Print_Area" localSheetId="0">'1.antybiotyki'!$A$1:$N$27</definedName>
    <definedName name="_xlnm.Print_Area" localSheetId="9">'10.ranibizumab'!$A$1:$N$40</definedName>
    <definedName name="_xlnm.Print_Area" localSheetId="1">'2.krople oczne'!$A$1:$O$50</definedName>
    <definedName name="_xlnm.Print_Area" localSheetId="4">'5.płyny infuzyjne'!$A$1:$N$27</definedName>
    <definedName name="_xlnm.Print_Area" localSheetId="5">'6.bewacizumab'!$A$1:$N$53</definedName>
    <definedName name="_xlnm.Print_Area" localSheetId="6">'7.alfibercept'!$A$1:$N$11</definedName>
    <definedName name="_xlnm.Print_Area" localSheetId="7">'8. ryboflawina+acetonid'!$A$1:$N$55</definedName>
    <definedName name="_xlnm.Print_Area" localSheetId="8">'9.substancje do receptury'!$A$1:$N$31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7" l="1"/>
  <c r="G7" i="17"/>
  <c r="I7" i="17" s="1"/>
  <c r="G8" i="17" l="1"/>
  <c r="J7" i="17"/>
  <c r="J8" i="17" s="1"/>
  <c r="I8" i="17"/>
  <c r="I8" i="4"/>
  <c r="I9" i="4"/>
  <c r="J9" i="4" s="1"/>
  <c r="I12" i="4"/>
  <c r="I13" i="4"/>
  <c r="J13" i="4" s="1"/>
  <c r="I16" i="4"/>
  <c r="I17" i="4"/>
  <c r="J17" i="4" s="1"/>
  <c r="I20" i="4"/>
  <c r="I21" i="4"/>
  <c r="J21" i="4" s="1"/>
  <c r="I24" i="4"/>
  <c r="I25" i="4"/>
  <c r="J25" i="4" s="1"/>
  <c r="I28" i="4"/>
  <c r="I29" i="4"/>
  <c r="J29" i="4" s="1"/>
  <c r="I32" i="4"/>
  <c r="I33" i="4"/>
  <c r="J33" i="4" s="1"/>
  <c r="I36" i="4"/>
  <c r="I37" i="4"/>
  <c r="J37" i="4" s="1"/>
  <c r="I40" i="4"/>
  <c r="I41" i="4"/>
  <c r="J41" i="4" s="1"/>
  <c r="I44" i="4"/>
  <c r="I45" i="4"/>
  <c r="J45" i="4" s="1"/>
  <c r="I48" i="4"/>
  <c r="I49" i="4"/>
  <c r="J49" i="4" s="1"/>
  <c r="I52" i="4"/>
  <c r="I53" i="4"/>
  <c r="J53" i="4" s="1"/>
  <c r="I56" i="4"/>
  <c r="I57" i="4"/>
  <c r="J57" i="4" s="1"/>
  <c r="I60" i="4"/>
  <c r="I61" i="4"/>
  <c r="J61" i="4" s="1"/>
  <c r="I64" i="4"/>
  <c r="I65" i="4"/>
  <c r="J65" i="4" s="1"/>
  <c r="I68" i="4"/>
  <c r="I69" i="4"/>
  <c r="J69" i="4" s="1"/>
  <c r="I72" i="4"/>
  <c r="I73" i="4"/>
  <c r="J73" i="4" s="1"/>
  <c r="I76" i="4"/>
  <c r="G76" i="4"/>
  <c r="J76" i="4" s="1"/>
  <c r="G75" i="4"/>
  <c r="G74" i="4"/>
  <c r="I74" i="4" s="1"/>
  <c r="G73" i="4"/>
  <c r="G72" i="4"/>
  <c r="J72" i="4" s="1"/>
  <c r="G71" i="4"/>
  <c r="G70" i="4"/>
  <c r="I70" i="4" s="1"/>
  <c r="G69" i="4"/>
  <c r="G68" i="4"/>
  <c r="J68" i="4" s="1"/>
  <c r="G67" i="4"/>
  <c r="G66" i="4"/>
  <c r="I66" i="4" s="1"/>
  <c r="G65" i="4"/>
  <c r="G64" i="4"/>
  <c r="J64" i="4" s="1"/>
  <c r="G63" i="4"/>
  <c r="G62" i="4"/>
  <c r="I62" i="4" s="1"/>
  <c r="G61" i="4"/>
  <c r="G60" i="4"/>
  <c r="J60" i="4" s="1"/>
  <c r="G59" i="4"/>
  <c r="G58" i="4"/>
  <c r="I58" i="4" s="1"/>
  <c r="G57" i="4"/>
  <c r="G56" i="4"/>
  <c r="J56" i="4" s="1"/>
  <c r="G55" i="4"/>
  <c r="G54" i="4"/>
  <c r="I54" i="4" s="1"/>
  <c r="G53" i="4"/>
  <c r="G52" i="4"/>
  <c r="J52" i="4" s="1"/>
  <c r="G51" i="4"/>
  <c r="G50" i="4"/>
  <c r="I50" i="4" s="1"/>
  <c r="G49" i="4"/>
  <c r="G48" i="4"/>
  <c r="J48" i="4" s="1"/>
  <c r="G47" i="4"/>
  <c r="G46" i="4"/>
  <c r="I46" i="4" s="1"/>
  <c r="G45" i="4"/>
  <c r="G44" i="4"/>
  <c r="J44" i="4" s="1"/>
  <c r="G43" i="4"/>
  <c r="G42" i="4"/>
  <c r="I42" i="4" s="1"/>
  <c r="G41" i="4"/>
  <c r="G40" i="4"/>
  <c r="J40" i="4" s="1"/>
  <c r="G39" i="4"/>
  <c r="G38" i="4"/>
  <c r="I38" i="4" s="1"/>
  <c r="G37" i="4"/>
  <c r="G36" i="4"/>
  <c r="J36" i="4" s="1"/>
  <c r="G35" i="4"/>
  <c r="G34" i="4"/>
  <c r="I34" i="4" s="1"/>
  <c r="G33" i="4"/>
  <c r="G32" i="4"/>
  <c r="J32" i="4" s="1"/>
  <c r="G31" i="4"/>
  <c r="G30" i="4"/>
  <c r="I30" i="4" s="1"/>
  <c r="G29" i="4"/>
  <c r="G28" i="4"/>
  <c r="J28" i="4" s="1"/>
  <c r="G27" i="4"/>
  <c r="G26" i="4"/>
  <c r="I26" i="4" s="1"/>
  <c r="G25" i="4"/>
  <c r="G24" i="4"/>
  <c r="J24" i="4" s="1"/>
  <c r="G23" i="4"/>
  <c r="G22" i="4"/>
  <c r="I22" i="4" s="1"/>
  <c r="G21" i="4"/>
  <c r="G20" i="4"/>
  <c r="J20" i="4" s="1"/>
  <c r="G19" i="4"/>
  <c r="G18" i="4"/>
  <c r="I18" i="4" s="1"/>
  <c r="G17" i="4"/>
  <c r="G16" i="4"/>
  <c r="J16" i="4" s="1"/>
  <c r="G15" i="4"/>
  <c r="G14" i="4"/>
  <c r="I14" i="4" s="1"/>
  <c r="G13" i="4"/>
  <c r="G12" i="4"/>
  <c r="J12" i="4" s="1"/>
  <c r="G11" i="4"/>
  <c r="G10" i="4"/>
  <c r="I10" i="4" s="1"/>
  <c r="G9" i="4"/>
  <c r="G8" i="4"/>
  <c r="J8" i="4" s="1"/>
  <c r="G7" i="4"/>
  <c r="I7" i="4" s="1"/>
  <c r="G78" i="4"/>
  <c r="I9" i="1"/>
  <c r="I13" i="1"/>
  <c r="I17" i="1"/>
  <c r="I7" i="1"/>
  <c r="J7" i="1" s="1"/>
  <c r="G7" i="1"/>
  <c r="G20" i="1"/>
  <c r="G19" i="1"/>
  <c r="I19" i="1" s="1"/>
  <c r="J19" i="1" s="1"/>
  <c r="G18" i="1"/>
  <c r="G17" i="1"/>
  <c r="J17" i="1" s="1"/>
  <c r="G16" i="1"/>
  <c r="G15" i="1"/>
  <c r="I15" i="1" s="1"/>
  <c r="J15" i="1" s="1"/>
  <c r="G14" i="1"/>
  <c r="G13" i="1"/>
  <c r="J13" i="1" s="1"/>
  <c r="G12" i="1"/>
  <c r="G11" i="1"/>
  <c r="I11" i="1" s="1"/>
  <c r="J11" i="1" s="1"/>
  <c r="G10" i="1"/>
  <c r="G9" i="1"/>
  <c r="J9" i="1" s="1"/>
  <c r="G8" i="1"/>
  <c r="J23" i="4" l="1"/>
  <c r="J7" i="4"/>
  <c r="J35" i="4"/>
  <c r="J71" i="4"/>
  <c r="J16" i="1"/>
  <c r="J14" i="1"/>
  <c r="I18" i="1"/>
  <c r="J18" i="1" s="1"/>
  <c r="I14" i="1"/>
  <c r="I10" i="1"/>
  <c r="J10" i="1" s="1"/>
  <c r="J70" i="4"/>
  <c r="J62" i="4"/>
  <c r="J54" i="4"/>
  <c r="J46" i="4"/>
  <c r="J38" i="4"/>
  <c r="J30" i="4"/>
  <c r="J22" i="4"/>
  <c r="I20" i="1"/>
  <c r="J20" i="1" s="1"/>
  <c r="I16" i="1"/>
  <c r="I12" i="1"/>
  <c r="J12" i="1" s="1"/>
  <c r="I8" i="1"/>
  <c r="J8" i="1" s="1"/>
  <c r="I75" i="4"/>
  <c r="J75" i="4" s="1"/>
  <c r="I71" i="4"/>
  <c r="I67" i="4"/>
  <c r="J67" i="4" s="1"/>
  <c r="I63" i="4"/>
  <c r="J63" i="4" s="1"/>
  <c r="I59" i="4"/>
  <c r="J59" i="4" s="1"/>
  <c r="I55" i="4"/>
  <c r="J55" i="4" s="1"/>
  <c r="I51" i="4"/>
  <c r="J51" i="4" s="1"/>
  <c r="I47" i="4"/>
  <c r="J47" i="4" s="1"/>
  <c r="I43" i="4"/>
  <c r="J43" i="4" s="1"/>
  <c r="I39" i="4"/>
  <c r="J39" i="4" s="1"/>
  <c r="I35" i="4"/>
  <c r="I31" i="4"/>
  <c r="J31" i="4" s="1"/>
  <c r="I27" i="4"/>
  <c r="J27" i="4" s="1"/>
  <c r="I23" i="4"/>
  <c r="I19" i="4"/>
  <c r="J19" i="4" s="1"/>
  <c r="I15" i="4"/>
  <c r="J15" i="4" s="1"/>
  <c r="I11" i="4"/>
  <c r="J11" i="4" s="1"/>
  <c r="J74" i="4"/>
  <c r="J66" i="4"/>
  <c r="J58" i="4"/>
  <c r="J50" i="4"/>
  <c r="J42" i="4"/>
  <c r="J34" i="4"/>
  <c r="J26" i="4"/>
  <c r="J18" i="4"/>
  <c r="J14" i="4"/>
  <c r="J10" i="4"/>
  <c r="G77" i="4"/>
  <c r="I77" i="4" l="1"/>
  <c r="J77" i="4"/>
  <c r="N8" i="12"/>
  <c r="N20" i="10"/>
  <c r="N9" i="9"/>
  <c r="N8" i="11"/>
  <c r="N8" i="7"/>
  <c r="N23" i="6"/>
  <c r="N9" i="5"/>
  <c r="N59" i="3"/>
  <c r="N21" i="1"/>
  <c r="N48" i="2"/>
  <c r="G7" i="12" l="1"/>
  <c r="G8" i="9"/>
  <c r="G7" i="9"/>
  <c r="G7" i="11"/>
  <c r="G8" i="11" s="1"/>
  <c r="G7" i="7"/>
  <c r="I7" i="7" s="1"/>
  <c r="G8" i="6"/>
  <c r="I8" i="6" s="1"/>
  <c r="G9" i="6"/>
  <c r="I9" i="6" s="1"/>
  <c r="J9" i="6" s="1"/>
  <c r="G10" i="6"/>
  <c r="I10" i="6" s="1"/>
  <c r="G11" i="6"/>
  <c r="I11" i="6" s="1"/>
  <c r="G12" i="6"/>
  <c r="G13" i="6"/>
  <c r="I13" i="6" s="1"/>
  <c r="J13" i="6" s="1"/>
  <c r="G14" i="6"/>
  <c r="I14" i="6" s="1"/>
  <c r="J14" i="6" s="1"/>
  <c r="G15" i="6"/>
  <c r="I15" i="6" s="1"/>
  <c r="G16" i="6"/>
  <c r="I16" i="6" s="1"/>
  <c r="G17" i="6"/>
  <c r="I17" i="6" s="1"/>
  <c r="G18" i="6"/>
  <c r="I18" i="6" s="1"/>
  <c r="J18" i="6" s="1"/>
  <c r="G19" i="6"/>
  <c r="I19" i="6" s="1"/>
  <c r="G20" i="6"/>
  <c r="I20" i="6" s="1"/>
  <c r="G21" i="6"/>
  <c r="I21" i="6" s="1"/>
  <c r="G22" i="6"/>
  <c r="I22" i="6" s="1"/>
  <c r="J22" i="6" s="1"/>
  <c r="G7" i="6"/>
  <c r="G8" i="3"/>
  <c r="I8" i="3" s="1"/>
  <c r="G9" i="3"/>
  <c r="I9" i="3" s="1"/>
  <c r="J9" i="3" s="1"/>
  <c r="G10" i="3"/>
  <c r="I10" i="3" s="1"/>
  <c r="G11" i="3"/>
  <c r="I11" i="3" s="1"/>
  <c r="G12" i="3"/>
  <c r="G13" i="3"/>
  <c r="I13" i="3" s="1"/>
  <c r="J13" i="3" s="1"/>
  <c r="G14" i="3"/>
  <c r="I14" i="3" s="1"/>
  <c r="J14" i="3" s="1"/>
  <c r="G15" i="3"/>
  <c r="I15" i="3" s="1"/>
  <c r="G16" i="3"/>
  <c r="I16" i="3" s="1"/>
  <c r="G17" i="3"/>
  <c r="I17" i="3" s="1"/>
  <c r="J17" i="3" s="1"/>
  <c r="G18" i="3"/>
  <c r="I18" i="3" s="1"/>
  <c r="J18" i="3" s="1"/>
  <c r="G19" i="3"/>
  <c r="I19" i="3" s="1"/>
  <c r="G20" i="3"/>
  <c r="I20" i="3" s="1"/>
  <c r="G21" i="3"/>
  <c r="I21" i="3" s="1"/>
  <c r="G22" i="3"/>
  <c r="I22" i="3" s="1"/>
  <c r="J22" i="3" s="1"/>
  <c r="G23" i="3"/>
  <c r="I23" i="3" s="1"/>
  <c r="G24" i="3"/>
  <c r="I24" i="3" s="1"/>
  <c r="G25" i="3"/>
  <c r="I25" i="3" s="1"/>
  <c r="G26" i="3"/>
  <c r="I26" i="3" s="1"/>
  <c r="G27" i="3"/>
  <c r="I27" i="3" s="1"/>
  <c r="G28" i="3"/>
  <c r="G29" i="3"/>
  <c r="I29" i="3" s="1"/>
  <c r="J29" i="3" s="1"/>
  <c r="G30" i="3"/>
  <c r="I30" i="3" s="1"/>
  <c r="J30" i="3" s="1"/>
  <c r="G31" i="3"/>
  <c r="I31" i="3" s="1"/>
  <c r="G32" i="3"/>
  <c r="I32" i="3" s="1"/>
  <c r="G33" i="3"/>
  <c r="G34" i="3"/>
  <c r="I34" i="3" s="1"/>
  <c r="J34" i="3" s="1"/>
  <c r="G35" i="3"/>
  <c r="I35" i="3" s="1"/>
  <c r="G36" i="3"/>
  <c r="I36" i="3" s="1"/>
  <c r="G37" i="3"/>
  <c r="I37" i="3" s="1"/>
  <c r="G38" i="3"/>
  <c r="I38" i="3" s="1"/>
  <c r="J38" i="3" s="1"/>
  <c r="G39" i="3"/>
  <c r="I39" i="3" s="1"/>
  <c r="G40" i="3"/>
  <c r="I40" i="3" s="1"/>
  <c r="G41" i="3"/>
  <c r="I41" i="3" s="1"/>
  <c r="G42" i="3"/>
  <c r="I42" i="3" s="1"/>
  <c r="G43" i="3"/>
  <c r="I43" i="3" s="1"/>
  <c r="G44" i="3"/>
  <c r="G45" i="3"/>
  <c r="I45" i="3" s="1"/>
  <c r="J45" i="3" s="1"/>
  <c r="G46" i="3"/>
  <c r="I46" i="3" s="1"/>
  <c r="J46" i="3" s="1"/>
  <c r="G47" i="3"/>
  <c r="I47" i="3" s="1"/>
  <c r="G48" i="3"/>
  <c r="I48" i="3" s="1"/>
  <c r="G49" i="3"/>
  <c r="I49" i="3" s="1"/>
  <c r="G50" i="3"/>
  <c r="I50" i="3" s="1"/>
  <c r="J50" i="3" s="1"/>
  <c r="G51" i="3"/>
  <c r="I51" i="3" s="1"/>
  <c r="G52" i="3"/>
  <c r="I52" i="3" s="1"/>
  <c r="G53" i="3"/>
  <c r="I53" i="3" s="1"/>
  <c r="G54" i="3"/>
  <c r="I54" i="3" s="1"/>
  <c r="J54" i="3" s="1"/>
  <c r="G55" i="3"/>
  <c r="I55" i="3" s="1"/>
  <c r="G56" i="3"/>
  <c r="I56" i="3" s="1"/>
  <c r="G57" i="3"/>
  <c r="I57" i="3" s="1"/>
  <c r="J57" i="3" s="1"/>
  <c r="G58" i="3"/>
  <c r="I58" i="3" s="1"/>
  <c r="G7" i="3"/>
  <c r="G9" i="2"/>
  <c r="I9" i="2" s="1"/>
  <c r="G10" i="2"/>
  <c r="I10" i="2"/>
  <c r="J10" i="2" s="1"/>
  <c r="G11" i="2"/>
  <c r="I11" i="2" s="1"/>
  <c r="G12" i="2"/>
  <c r="I12" i="2" s="1"/>
  <c r="G13" i="2"/>
  <c r="I13" i="2" s="1"/>
  <c r="J13" i="2" s="1"/>
  <c r="G14" i="2"/>
  <c r="I14" i="2" s="1"/>
  <c r="G15" i="2"/>
  <c r="I15" i="2" s="1"/>
  <c r="G16" i="2"/>
  <c r="G17" i="2"/>
  <c r="I17" i="2" s="1"/>
  <c r="J17" i="2" s="1"/>
  <c r="G18" i="2"/>
  <c r="I18" i="2" s="1"/>
  <c r="J18" i="2" s="1"/>
  <c r="G19" i="2"/>
  <c r="I19" i="2" s="1"/>
  <c r="G20" i="2"/>
  <c r="I20" i="2"/>
  <c r="G21" i="2"/>
  <c r="I21" i="2" s="1"/>
  <c r="G22" i="2"/>
  <c r="I22" i="2" s="1"/>
  <c r="J22" i="2" s="1"/>
  <c r="G23" i="2"/>
  <c r="I23" i="2" s="1"/>
  <c r="G24" i="2"/>
  <c r="I24" i="2" s="1"/>
  <c r="G25" i="2"/>
  <c r="I25" i="2" s="1"/>
  <c r="G26" i="2"/>
  <c r="I26" i="2"/>
  <c r="J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J33" i="2" s="1"/>
  <c r="G34" i="2"/>
  <c r="I34" i="2" s="1"/>
  <c r="G35" i="2"/>
  <c r="I35" i="2" s="1"/>
  <c r="G36" i="2"/>
  <c r="I36" i="2" s="1"/>
  <c r="G37" i="2"/>
  <c r="I37" i="2"/>
  <c r="J37" i="2" s="1"/>
  <c r="G38" i="2"/>
  <c r="I38" i="2" s="1"/>
  <c r="J38" i="2" s="1"/>
  <c r="G39" i="2"/>
  <c r="I39" i="2" s="1"/>
  <c r="G40" i="2"/>
  <c r="I40" i="2" s="1"/>
  <c r="G41" i="2"/>
  <c r="I41" i="2" s="1"/>
  <c r="G42" i="2"/>
  <c r="I42" i="2"/>
  <c r="J42" i="2" s="1"/>
  <c r="G43" i="2"/>
  <c r="I43" i="2" s="1"/>
  <c r="G44" i="2"/>
  <c r="I44" i="2" s="1"/>
  <c r="G45" i="2"/>
  <c r="I45" i="2" s="1"/>
  <c r="G46" i="2"/>
  <c r="I46" i="2" s="1"/>
  <c r="G47" i="2"/>
  <c r="I47" i="2" s="1"/>
  <c r="G8" i="2"/>
  <c r="I7" i="9" l="1"/>
  <c r="J7" i="9" s="1"/>
  <c r="G9" i="9"/>
  <c r="J17" i="6"/>
  <c r="G23" i="6"/>
  <c r="I7" i="6"/>
  <c r="G48" i="2"/>
  <c r="J21" i="2"/>
  <c r="J30" i="2"/>
  <c r="J46" i="2"/>
  <c r="J41" i="2"/>
  <c r="J41" i="3"/>
  <c r="J49" i="3"/>
  <c r="G59" i="3"/>
  <c r="I33" i="3"/>
  <c r="J33" i="3" s="1"/>
  <c r="J25" i="3"/>
  <c r="J32" i="2"/>
  <c r="G21" i="1"/>
  <c r="J45" i="2"/>
  <c r="J44" i="2"/>
  <c r="J34" i="2"/>
  <c r="J29" i="2"/>
  <c r="J28" i="2"/>
  <c r="J12" i="2"/>
  <c r="I7" i="3"/>
  <c r="J7" i="3" s="1"/>
  <c r="J56" i="3"/>
  <c r="J40" i="3"/>
  <c r="J24" i="3"/>
  <c r="J8" i="3"/>
  <c r="J8" i="6"/>
  <c r="I7" i="11"/>
  <c r="I8" i="11" s="1"/>
  <c r="I8" i="9"/>
  <c r="J8" i="9" s="1"/>
  <c r="I21" i="1"/>
  <c r="I8" i="2"/>
  <c r="J40" i="2"/>
  <c r="J25" i="2"/>
  <c r="J24" i="2"/>
  <c r="J14" i="2"/>
  <c r="J9" i="2"/>
  <c r="J58" i="3"/>
  <c r="J53" i="3"/>
  <c r="J52" i="3"/>
  <c r="J42" i="3"/>
  <c r="J37" i="3"/>
  <c r="J36" i="3"/>
  <c r="J26" i="3"/>
  <c r="J21" i="3"/>
  <c r="J20" i="3"/>
  <c r="J10" i="3"/>
  <c r="J7" i="6"/>
  <c r="J21" i="6"/>
  <c r="J20" i="6"/>
  <c r="J10" i="6"/>
  <c r="G8" i="7"/>
  <c r="I7" i="12"/>
  <c r="J7" i="12" s="1"/>
  <c r="J8" i="12" s="1"/>
  <c r="J36" i="2"/>
  <c r="J20" i="2"/>
  <c r="I16" i="2"/>
  <c r="J16" i="2" s="1"/>
  <c r="J48" i="3"/>
  <c r="I44" i="3"/>
  <c r="J44" i="3" s="1"/>
  <c r="J32" i="3"/>
  <c r="I28" i="3"/>
  <c r="J28" i="3" s="1"/>
  <c r="J16" i="3"/>
  <c r="I12" i="3"/>
  <c r="J12" i="3" s="1"/>
  <c r="J16" i="6"/>
  <c r="I12" i="6"/>
  <c r="J12" i="6" s="1"/>
  <c r="J19" i="6"/>
  <c r="J15" i="6"/>
  <c r="J11" i="6"/>
  <c r="J55" i="3"/>
  <c r="J51" i="3"/>
  <c r="J47" i="3"/>
  <c r="J43" i="3"/>
  <c r="J39" i="3"/>
  <c r="J35" i="3"/>
  <c r="J31" i="3"/>
  <c r="J27" i="3"/>
  <c r="J23" i="3"/>
  <c r="J19" i="3"/>
  <c r="J15" i="3"/>
  <c r="J11" i="3"/>
  <c r="J47" i="2"/>
  <c r="J43" i="2"/>
  <c r="J39" i="2"/>
  <c r="J35" i="2"/>
  <c r="J31" i="2"/>
  <c r="J27" i="2"/>
  <c r="J23" i="2"/>
  <c r="J19" i="2"/>
  <c r="J15" i="2"/>
  <c r="J11" i="2"/>
  <c r="G8" i="12"/>
  <c r="G7" i="10"/>
  <c r="G8" i="5"/>
  <c r="I8" i="5" s="1"/>
  <c r="I8" i="12" l="1"/>
  <c r="J9" i="9"/>
  <c r="J7" i="11"/>
  <c r="J8" i="11" s="1"/>
  <c r="I7" i="10"/>
  <c r="J59" i="3"/>
  <c r="J21" i="1"/>
  <c r="I9" i="9"/>
  <c r="G9" i="5"/>
  <c r="I9" i="5"/>
  <c r="J8" i="5"/>
  <c r="J23" i="6"/>
  <c r="I23" i="6"/>
  <c r="I48" i="2"/>
  <c r="J8" i="2"/>
  <c r="J48" i="2" s="1"/>
  <c r="I59" i="3"/>
  <c r="J7" i="10"/>
  <c r="J9" i="5" l="1"/>
  <c r="N8" i="16"/>
  <c r="G7" i="16"/>
  <c r="G8" i="16" l="1"/>
  <c r="I7" i="16"/>
  <c r="I8" i="16" l="1"/>
  <c r="J7" i="16"/>
  <c r="J8" i="16" s="1"/>
  <c r="G19" i="10" l="1"/>
  <c r="G18" i="10"/>
  <c r="I18" i="10" s="1"/>
  <c r="J18" i="10" s="1"/>
  <c r="G17" i="10"/>
  <c r="G16" i="10"/>
  <c r="G15" i="10"/>
  <c r="G14" i="10"/>
  <c r="G13" i="10"/>
  <c r="G12" i="10"/>
  <c r="G11" i="10"/>
  <c r="G10" i="10"/>
  <c r="G9" i="10"/>
  <c r="G8" i="10"/>
  <c r="G20" i="10" l="1"/>
  <c r="I9" i="10"/>
  <c r="J9" i="10" s="1"/>
  <c r="I13" i="10"/>
  <c r="J13" i="10" s="1"/>
  <c r="I17" i="10"/>
  <c r="J17" i="10" s="1"/>
  <c r="I19" i="10"/>
  <c r="J19" i="10" s="1"/>
  <c r="I8" i="10"/>
  <c r="I12" i="10"/>
  <c r="J12" i="10" s="1"/>
  <c r="I16" i="10"/>
  <c r="J16" i="10" s="1"/>
  <c r="I14" i="10"/>
  <c r="J14" i="10" s="1"/>
  <c r="I11" i="10"/>
  <c r="J11" i="10" s="1"/>
  <c r="I15" i="10"/>
  <c r="J15" i="10" s="1"/>
  <c r="I10" i="10"/>
  <c r="I8" i="7"/>
  <c r="I20" i="10" l="1"/>
  <c r="J8" i="10"/>
  <c r="J10" i="10"/>
  <c r="J20" i="10" s="1"/>
  <c r="J7" i="7"/>
  <c r="J8" i="7" s="1"/>
</calcChain>
</file>

<file path=xl/sharedStrings.xml><?xml version="1.0" encoding="utf-8"?>
<sst xmlns="http://schemas.openxmlformats.org/spreadsheetml/2006/main" count="1059" uniqueCount="476">
  <si>
    <t>Lp.</t>
  </si>
  <si>
    <t>Opis przedmiotu zamówienia</t>
  </si>
  <si>
    <t>jednostka miary</t>
  </si>
  <si>
    <t>Producent</t>
  </si>
  <si>
    <t>Nazwa handlowa</t>
  </si>
  <si>
    <t>VAT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</si>
  <si>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</si>
  <si>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</si>
  <si>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</si>
  <si>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</si>
  <si>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</si>
  <si>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</si>
  <si>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</si>
  <si>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</si>
  <si>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</si>
  <si>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</si>
  <si>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</si>
  <si>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</si>
  <si>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</si>
  <si>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PAKIET I - antybiotyki</t>
  </si>
  <si>
    <t>Amoksycylina + Kwas Klawulonowy, tabletki powlekane</t>
  </si>
  <si>
    <t>1000 mg x 14 tabl.</t>
  </si>
  <si>
    <t>op.</t>
  </si>
  <si>
    <t> 50mg x 1 fiolka</t>
  </si>
  <si>
    <t>fiolka</t>
  </si>
  <si>
    <t>Doksycyklina, kapsułki twarde</t>
  </si>
  <si>
    <t>100 mg x 10 kaps.</t>
  </si>
  <si>
    <t>op</t>
  </si>
  <si>
    <t>Gentamycyna  inj. im./iv.</t>
  </si>
  <si>
    <t>Ciprofloxacinum  tabletki powlekane</t>
  </si>
  <si>
    <t xml:space="preserve"> 500mg x 10 tabl.</t>
  </si>
  <si>
    <t>Ceftriaxonum proszek do sporz. roztworu do
Wstrzykiwań</t>
  </si>
  <si>
    <t xml:space="preserve"> 1 g x 1 fiolka</t>
  </si>
  <si>
    <t>Vancomycinum  proszek do sporz. roztworu do wstrzykiwań</t>
  </si>
  <si>
    <t>Sulfamethoxazolam + Trimethoprimum tabletki</t>
  </si>
  <si>
    <t xml:space="preserve"> 960mg x 10 tabl.</t>
  </si>
  <si>
    <t>Clindamycin tabletki powlekane</t>
  </si>
  <si>
    <t>Clindamycinum  roztwór do wstrzykiwań i infuzji</t>
  </si>
  <si>
    <t>150mg/ml 5 amp 2ml</t>
  </si>
  <si>
    <t>Ceftazidimum   proszek do sporz. roztworu do wstrzykiwań</t>
  </si>
  <si>
    <t>500 mg x 1 fiolka</t>
  </si>
  <si>
    <t>PAKIET II - krople oczne</t>
  </si>
  <si>
    <t>Atropinum sulfuricum  krople oczne</t>
  </si>
  <si>
    <t>1% 5 ml</t>
  </si>
  <si>
    <t>Brynzolamid krople oczne</t>
  </si>
  <si>
    <t>10mg/ml 5ml</t>
  </si>
  <si>
    <t>Proxymetacaini hydrochloridum krople oczne</t>
  </si>
  <si>
    <t xml:space="preserve"> 0,5% 15ml</t>
  </si>
  <si>
    <t>Betaksolol  krople oczne</t>
  </si>
  <si>
    <t xml:space="preserve"> 0,25%  5ml</t>
  </si>
  <si>
    <t>Dorzolamidum + Timololum krople oczne</t>
  </si>
  <si>
    <t>20mg +5mg  5 ml</t>
  </si>
  <si>
    <t>Dekspantenol żel do oczu</t>
  </si>
  <si>
    <t>5% 10 g</t>
  </si>
  <si>
    <t>Neomycinum sulf.
Gramicidinum,
9α-fluorohydrocortisonium
aceticum zawiesina do oczu</t>
  </si>
  <si>
    <t>1 ml zawiera: 2,5 mg neomycyny, 0,025 mg gramicydyny, 1 mg fludrokortyzonu op. 5 ml</t>
  </si>
  <si>
    <t>Dexamethazon  zawiesina do oczu</t>
  </si>
  <si>
    <t>0,1% 5 ml</t>
  </si>
  <si>
    <t>Gentamycini sulfas
Dexamethasoni natrii phosphas maść do oczu</t>
  </si>
  <si>
    <t>1 g zawiera: 0,3 mg deksametazonu, 5mg siarczanu gentamycyny op. 3 g</t>
  </si>
  <si>
    <t>Gentamycini sulfas
Dexamethasonii natrii phosphas krople oczne</t>
  </si>
  <si>
    <t>1 ml zawiera: 1 mg soli sodowej fosforanu deksametazonu, 5mg siarczanu gentamycyny op. 5 ml</t>
  </si>
  <si>
    <t>Gentamycini sulfas krople oczne</t>
  </si>
  <si>
    <t>3mg/ml 5ml</t>
  </si>
  <si>
    <t>Oxytetracyclini hydrochloridum,
Polymyxini B sulfas,
Hydrocortisoni acetas zawiesina do oczu</t>
  </si>
  <si>
    <t>1 ml zawiera: 5 mg oksytetracykliny, 10 000 j.m. polimyksyny B, 15 mg hydrokortyzonu op. 5 ml</t>
  </si>
  <si>
    <t>Levofloxacinum  krole oczne</t>
  </si>
  <si>
    <t>5mg/ml  5ml</t>
  </si>
  <si>
    <t>Timolol krople oczne</t>
  </si>
  <si>
    <t>0,5%  5ml</t>
  </si>
  <si>
    <t>Diclofenacum krople oczne  bez konserwantów</t>
  </si>
  <si>
    <t>1mg/ml   op. 10ml</t>
  </si>
  <si>
    <t>Ofloxacinum maść do oczu</t>
  </si>
  <si>
    <t>3mg/g  op. 3 g</t>
  </si>
  <si>
    <t>Phenylephrinum krople oczne</t>
  </si>
  <si>
    <t>10%  10ml</t>
  </si>
  <si>
    <t>Loteprednoli etabonas  krople oczne</t>
  </si>
  <si>
    <t xml:space="preserve"> 0,5%  5ml</t>
  </si>
  <si>
    <t>Brimonidini  tartras  krople oczne</t>
  </si>
  <si>
    <t>2mg/ml op. 5ml</t>
  </si>
  <si>
    <t>Pilokarpina krople oczne</t>
  </si>
  <si>
    <t>2%  2x5ml</t>
  </si>
  <si>
    <t>Tropikamid krople oczne</t>
  </si>
  <si>
    <t xml:space="preserve"> 1%  2x5ml</t>
  </si>
  <si>
    <t>Tropikamid  krople oczne</t>
  </si>
  <si>
    <t>0,5%  2x5ml</t>
  </si>
  <si>
    <t>Dexamethasonum +
Tobramycinum krople oczne</t>
  </si>
  <si>
    <t>1 ml zawiera: 3 mg tobramycyny, 1 mg deksametazonu op. 5 ml</t>
  </si>
  <si>
    <t>Tobramycinum krople oczne</t>
  </si>
  <si>
    <t>0,3%  op. 5 ml</t>
  </si>
  <si>
    <t>Tobramycinum maść oczna</t>
  </si>
  <si>
    <t>3mg/g  op. 3,5 g</t>
  </si>
  <si>
    <t>Trokserutyna krople oczne</t>
  </si>
  <si>
    <t>50mg/ml op. 10 ml</t>
  </si>
  <si>
    <t>Dorzolamid krople oczne</t>
  </si>
  <si>
    <t>2%  5ml</t>
  </si>
  <si>
    <t>Aciclovir  maść oczna</t>
  </si>
  <si>
    <t xml:space="preserve"> 3%  4,5 g</t>
  </si>
  <si>
    <t>9α-fluorohydrocortisonium aceticum  maść oczna</t>
  </si>
  <si>
    <t xml:space="preserve"> 0,1%  3g</t>
  </si>
  <si>
    <t>Dexamethazon  roztwór do oczu w minimsach</t>
  </si>
  <si>
    <t xml:space="preserve"> 1mg/ml roztwór 0,4ml x 20 minimsów</t>
  </si>
  <si>
    <t>Deksapantenol 2%
+HydraFleks 0,5% krople oczne</t>
  </si>
  <si>
    <t>15 ml</t>
  </si>
  <si>
    <t>Kwas hialuronowy krople oczne</t>
  </si>
  <si>
    <t>2,4 mg/ml op. 10 ml</t>
  </si>
  <si>
    <t>Heparyna
Hialuronian sodu krople oczne</t>
  </si>
  <si>
    <t>Heparynian sodu maść do oczu</t>
  </si>
  <si>
    <t>1 g zawiera 1300 j.m. heparynianu sodu op. 5g</t>
  </si>
  <si>
    <t>Latanoprost  krople oczne</t>
  </si>
  <si>
    <t>50 µg/ml  op. 2,5ml</t>
  </si>
  <si>
    <t>Mannitol + glicerol krople oczne</t>
  </si>
  <si>
    <t>8ml</t>
  </si>
  <si>
    <t>Moxifloxacinum krople oczne</t>
  </si>
  <si>
    <t>5mg/ml op. 5ml</t>
  </si>
  <si>
    <t>Cyklosporyna krople oczne, emulsja</t>
  </si>
  <si>
    <t>1 mg/ml 30 pojemników 0,3 ml</t>
  </si>
  <si>
    <t>Trehaloza krople oczne bez konserwantów</t>
  </si>
  <si>
    <t>30mg/ml op. 10 ml</t>
  </si>
  <si>
    <t>PAKIET III - specyfiki</t>
  </si>
  <si>
    <t>Aluminii acetotartras żel</t>
  </si>
  <si>
    <t>1 g zawiera 10 mg octanowinianu glinu żel 75 g</t>
  </si>
  <si>
    <t>Kwas acetylosalicylowy tabletki</t>
  </si>
  <si>
    <t>300 mg x 20 tabl</t>
  </si>
  <si>
    <t>Atropini sulfas tabletki</t>
  </si>
  <si>
    <t>0,25mg x 20 tabl.</t>
  </si>
  <si>
    <t>Bromek ipratropium płyn do inhalacji z nebulizatora</t>
  </si>
  <si>
    <t xml:space="preserve">
0,25mg/ml op. 20 ml</t>
  </si>
  <si>
    <t>Calcii lactobinas  + Acidum ascorbicum tabletki musujące</t>
  </si>
  <si>
    <t>1 tabl. zawiera: 180 mg jonów wapnia w postaci mleczanu wapnia, 60 mg kwasu askorbinowego x 16 tabl.</t>
  </si>
  <si>
    <t>Captoprilum tabletki</t>
  </si>
  <si>
    <t>25mg x 40 tabl</t>
  </si>
  <si>
    <t>Fluconazolum tabletki</t>
  </si>
  <si>
    <t>200 mg x 14 tabl.</t>
  </si>
  <si>
    <t>Etamsylatum tabletki</t>
  </si>
  <si>
    <t>0,25g x 30 tabl.</t>
  </si>
  <si>
    <t>Acetazolamidum tabletki</t>
  </si>
  <si>
    <t>Indapamidum  tabletki powlekane
o powolnym uwalnianiu</t>
  </si>
  <si>
    <t>1,5mg x 30 tabl.</t>
  </si>
  <si>
    <t>Furaginum tabletki</t>
  </si>
  <si>
    <t>50mg x 30 tabl.</t>
  </si>
  <si>
    <t>Methylrosanilini chloridum  roztwór wodny</t>
  </si>
  <si>
    <t>1%   20g</t>
  </si>
  <si>
    <t>Hydroksypropylometyloceluloza jałowy roztwór</t>
  </si>
  <si>
    <t>20 mg/ml (2%) 30 ml</t>
  </si>
  <si>
    <t xml:space="preserve">Opatrunek hydrokoloidowy obramowany (taki jak Granuflex) </t>
  </si>
  <si>
    <t>Furosemidum tabletki</t>
  </si>
  <si>
    <t>40mg x 30 tabl</t>
  </si>
  <si>
    <t>Loperamidi hydrochloridum tabletki</t>
  </si>
  <si>
    <t>1 tabl. zawiera: 25 mg hydrochlorotiazydu, 2,5 mg amilorydu op. 50 tabl.</t>
  </si>
  <si>
    <t>Kalii chloridum prolongatum tabletki o przedłużonym uwalnianiu</t>
  </si>
  <si>
    <t>Lactobacillus acidophilus + Lactobacillus rhamnosus kapsułki</t>
  </si>
  <si>
    <t xml:space="preserve"> 2mld CFU x 20 kaps.</t>
  </si>
  <si>
    <t>Lignocaini hydrochloridum żel typu anestezjologicznego A</t>
  </si>
  <si>
    <t xml:space="preserve">  2% 30g</t>
  </si>
  <si>
    <t>Diclofenacum natricum  tabletki dojelitowe</t>
  </si>
  <si>
    <t>Metformini hydrochloridum tabletki powlekane</t>
  </si>
  <si>
    <t>850 mg x 30tabl</t>
  </si>
  <si>
    <t>Metoprololi tartras tabletki</t>
  </si>
  <si>
    <t>50mg x 30tabl</t>
  </si>
  <si>
    <t>Metronidazolum tabletki</t>
  </si>
  <si>
    <t>250mg x 20tabl</t>
  </si>
  <si>
    <t>Methylprednisolonum tabletki</t>
  </si>
  <si>
    <t>4mg x 30 tabl.</t>
  </si>
  <si>
    <t>Nitrendypinum tabletki</t>
  </si>
  <si>
    <t>10mg x 30tabl</t>
  </si>
  <si>
    <t>Drotaverini hydrochloridum forte tabletki</t>
  </si>
  <si>
    <t>80mg x 20tabl</t>
  </si>
  <si>
    <t>Metamizolum natricum tabletki</t>
  </si>
  <si>
    <t>500mg x 6 tabl.</t>
  </si>
  <si>
    <t xml:space="preserve"> 5x7x0,1  20szt. w opakowaniu</t>
  </si>
  <si>
    <t>Codeini phosphas +
Sulfogaiacolum tabletki</t>
  </si>
  <si>
    <t>1 tabl. zawiera: 15 mg półwodnego fosforanu kodeiny, 300 mg sulfogwajakolu x 10 tabl</t>
  </si>
  <si>
    <t>Thiethylperazini dimelas czopki</t>
  </si>
  <si>
    <t>6,5 mg x 6 czop.</t>
  </si>
  <si>
    <t>Ketoprofenum  tabletki powlekane</t>
  </si>
  <si>
    <t>Enalaprili maleas tabletki</t>
  </si>
  <si>
    <t>5mg x 30 tabl.</t>
  </si>
  <si>
    <t>Enalaprili maleas  tabletki</t>
  </si>
  <si>
    <t>Acidum acetylosalicylicum  tabletki dojelitowe</t>
  </si>
  <si>
    <t xml:space="preserve"> 75mg x 30 tabl</t>
  </si>
  <si>
    <t>Paracetamol tabletki w blistrach!</t>
  </si>
  <si>
    <t>Omeprazolum kapsułki</t>
  </si>
  <si>
    <t>Hydrogenii peroxidum płyn</t>
  </si>
  <si>
    <t xml:space="preserve"> 3% 100g</t>
  </si>
  <si>
    <t>Metformin hydrochloridum  tabletki powlekane</t>
  </si>
  <si>
    <t>500mg x 30 tabl</t>
  </si>
  <si>
    <t>Hydroxyzinum  tabl. powlekane</t>
  </si>
  <si>
    <t>10 mg x 30 tabl.</t>
  </si>
  <si>
    <t>Hydroxyzinum tabl. powlekane</t>
  </si>
  <si>
    <t>25 mg x 30 tabl.</t>
  </si>
  <si>
    <t>Diazepamum  tabletki</t>
  </si>
  <si>
    <t>2mg x 20 tabl</t>
  </si>
  <si>
    <t>Diazepamum tabletki</t>
  </si>
  <si>
    <t xml:space="preserve"> 5mg x 20 tabl</t>
  </si>
  <si>
    <t>Midazolum tabletki</t>
  </si>
  <si>
    <t>7,5mg x 10 tabl.</t>
  </si>
  <si>
    <t>Lorazepamum tabletki</t>
  </si>
  <si>
    <t>1mg x 25 tabl</t>
  </si>
  <si>
    <t>Salbutamol płyn do inhalacji z nebulizatora ampułki</t>
  </si>
  <si>
    <t>5 mg/2,5ml (0,2%) 20 amp.</t>
  </si>
  <si>
    <t>Fenoteroli hydrobromidum + Ipratropii bromidum roztwór do nebulizacji</t>
  </si>
  <si>
    <t>0,5 mg bromowodorku fenoterolu, 0,25 mg bromku ipratropium 20 ml</t>
  </si>
  <si>
    <t>Glyceryl trinitrate aerozol</t>
  </si>
  <si>
    <t xml:space="preserve"> 0,4mg/dawkę(200 dawek) op.  11 g</t>
  </si>
  <si>
    <t>Acyclovir tabletki</t>
  </si>
  <si>
    <t>400mg x 30mg</t>
  </si>
  <si>
    <t>Epinephrine ampułki</t>
  </si>
  <si>
    <t>0,001g/1ml x 10amp</t>
  </si>
  <si>
    <t>Atropinum ampułki</t>
  </si>
  <si>
    <t xml:space="preserve"> 1mg/1ml x 10amp</t>
  </si>
  <si>
    <t xml:space="preserve"> 0,5mg/1ml x 10amp</t>
  </si>
  <si>
    <t>Bupivacainum ampułki</t>
  </si>
  <si>
    <t>5mg/ml  x 10 amp 10ml</t>
  </si>
  <si>
    <t>Thrombinum bovine ampułki</t>
  </si>
  <si>
    <t xml:space="preserve"> 400 j.m. 5 amp. Proszku + 5 amp. rozp. po 2 ml</t>
  </si>
  <si>
    <t>Theophyllinum ampułki</t>
  </si>
  <si>
    <t xml:space="preserve"> 20mg/ml  x 5 amp. 10ml</t>
  </si>
  <si>
    <t>Calcium chloride ampułki</t>
  </si>
  <si>
    <t xml:space="preserve"> 10% 100mg/ml x 10amp. 10ml</t>
  </si>
  <si>
    <t>Hydrocortisonum ampułki</t>
  </si>
  <si>
    <t>100 mg x 5 fiol</t>
  </si>
  <si>
    <t>Etamsylatum ampułki</t>
  </si>
  <si>
    <t>12,5% 250mg/2ml x 50amp</t>
  </si>
  <si>
    <t>Amiodaroni hydrochloridum ampułki</t>
  </si>
  <si>
    <t>150mg/3ml x 6amp</t>
  </si>
  <si>
    <t>Suxamethonii chloridum fiolki</t>
  </si>
  <si>
    <t>0,2 g x 10 fiol.</t>
  </si>
  <si>
    <t>Betamethasoni dipropionas + Betamethasoni natrii phosphas ampułki</t>
  </si>
  <si>
    <t>6,43mg + 2,63mg x 5 amp.</t>
  </si>
  <si>
    <t>Digoxinum ampułki</t>
  </si>
  <si>
    <t xml:space="preserve"> 0,5mg/2ml x 5amp</t>
  </si>
  <si>
    <t>Dopamini hydrochloridum ampułki</t>
  </si>
  <si>
    <t>40 mg/ml 10 amp. 5 ml</t>
  </si>
  <si>
    <t>Urapidilum  ampułki</t>
  </si>
  <si>
    <t>25mg/5ml x 5amp</t>
  </si>
  <si>
    <t>Ephedrinum hydrochloridum ampułki</t>
  </si>
  <si>
    <t>25mg/1ml x 10amp</t>
  </si>
  <si>
    <t>Fluorescein sodium ampułki</t>
  </si>
  <si>
    <t>100mg/ml x 10 amp. 5ml</t>
  </si>
  <si>
    <t>Furosemidum ampułki</t>
  </si>
  <si>
    <t xml:space="preserve"> 0,02g/2ml x 50amp</t>
  </si>
  <si>
    <t>Glucosum ampułki</t>
  </si>
  <si>
    <t>40%/10ml x 10amp</t>
  </si>
  <si>
    <t>20%/10ml x 10amp</t>
  </si>
  <si>
    <t>Kalium chloratum fiolki</t>
  </si>
  <si>
    <t>15%/20ml x 10fiol</t>
  </si>
  <si>
    <t>Insulin neutral injection Actrapid HM Penfill  (lub równoważny)ampułkostrzykawka</t>
  </si>
  <si>
    <t xml:space="preserve"> 100j.m 5pen x3ml</t>
  </si>
  <si>
    <t>Lignocainum ampułki</t>
  </si>
  <si>
    <t>2% 2ml x10 amp</t>
  </si>
  <si>
    <t>Lignocainum fiolki szklane</t>
  </si>
  <si>
    <t xml:space="preserve"> 2% 20ml x 5 fiol.</t>
  </si>
  <si>
    <t>Metoclopramidi hydrochloridum ampułki</t>
  </si>
  <si>
    <t>5mg/1ml x 5amp. 2ml</t>
  </si>
  <si>
    <t>Metoprololi tartras roztwór do wstrzykiwań ampułki</t>
  </si>
  <si>
    <t>1mg/ml  5 amp. 5ml</t>
  </si>
  <si>
    <t>Karbachol roztwór do stosowania wewnątrzgałkowego</t>
  </si>
  <si>
    <t>0,1 mg/ml (0,01%) 12 fiol. 1,5 ml</t>
  </si>
  <si>
    <t>Bupivacainum + adrenalina  fiolki</t>
  </si>
  <si>
    <t>0,5%/20ml x 5fiol</t>
  </si>
  <si>
    <t>Magnesium sulfuricum ampułki</t>
  </si>
  <si>
    <t xml:space="preserve"> 20% 10ml x 10 amp</t>
  </si>
  <si>
    <t>Natrium bicarbonicum ampułki</t>
  </si>
  <si>
    <t xml:space="preserve"> 8,4%/20ml x 10amp</t>
  </si>
  <si>
    <t>Drotaverini hydrochloridum ampułki</t>
  </si>
  <si>
    <t>40mg/2ml x 5amp</t>
  </si>
  <si>
    <t>Metamizolum natricum ampułki</t>
  </si>
  <si>
    <t>2,5g/5ml x 5ml  x 5amp.</t>
  </si>
  <si>
    <t>Methylprednisolonum fiolki</t>
  </si>
  <si>
    <t>1000mg/16ml 1fiol.</t>
  </si>
  <si>
    <t>Lidocaini hydrochloridum  fiolki</t>
  </si>
  <si>
    <t>2% 50ml x 5fiol</t>
  </si>
  <si>
    <t>Phytomenadionum  ampułki</t>
  </si>
  <si>
    <t>10mg/1ml x 10amp</t>
  </si>
  <si>
    <t>Dobutamini hydrochloridum fiolka</t>
  </si>
  <si>
    <t>0,25g x1 fiolka</t>
  </si>
  <si>
    <t>Ranitidinum  ampułki</t>
  </si>
  <si>
    <t>50mg/2ml x 5amp</t>
  </si>
  <si>
    <t>Anatoxinum tetanus ampułka</t>
  </si>
  <si>
    <t xml:space="preserve"> 0,5ml x 1amp</t>
  </si>
  <si>
    <t>amp.</t>
  </si>
  <si>
    <t>Immunoglobulinaum humanum tetanus  ampułkostrzykawka</t>
  </si>
  <si>
    <t>Acidum ascorbicum  ampułki</t>
  </si>
  <si>
    <t>0,5g/5ml x 10amp.</t>
  </si>
  <si>
    <t>Dexamethazon  ampułki</t>
  </si>
  <si>
    <t>4 mg/ml  x 10 amp. 1ml</t>
  </si>
  <si>
    <t xml:space="preserve"> 50mg/ml x 10 amp. 2ml</t>
  </si>
  <si>
    <t>Neostigmina ampułki</t>
  </si>
  <si>
    <t xml:space="preserve"> 0,5mg/ml roztw. d/wstrz. 10 amp. 1ml</t>
  </si>
  <si>
    <t>Midazolamum ampułki</t>
  </si>
  <si>
    <t xml:space="preserve"> 1mg/1ml 10amp. po 5ml</t>
  </si>
  <si>
    <t>Acidum tranexamicum ampułki</t>
  </si>
  <si>
    <t>100mg/ml x 5amp po 5ml</t>
  </si>
  <si>
    <t>Clemastinum ampułki</t>
  </si>
  <si>
    <t>1 mg/ml (2 mg/2 ml) 5 amp. 2 ml</t>
  </si>
  <si>
    <t>Diazepamum  ampułki</t>
  </si>
  <si>
    <t>5 mg/ml (10 mg/2 ml) 5 amp. 2Ml</t>
  </si>
  <si>
    <t>Clonazepam ampułki</t>
  </si>
  <si>
    <t>1mg/ml x 10amp</t>
  </si>
  <si>
    <t>flakon</t>
  </si>
  <si>
    <t>Ketaminum fiolki</t>
  </si>
  <si>
    <t>10 mg/ml (200 mg/20 ml)  5 fiol. 20 ml</t>
  </si>
  <si>
    <t>Naloxoni hydrochloridum ampułki</t>
  </si>
  <si>
    <t xml:space="preserve"> 400mcg/ml 10 amp</t>
  </si>
  <si>
    <t>Tramadoli hydrochloridum ampułki</t>
  </si>
  <si>
    <t xml:space="preserve"> 50mg 5 amp. 1ml</t>
  </si>
  <si>
    <t xml:space="preserve"> 50mg 5 amp. 2ml</t>
  </si>
  <si>
    <t>Tietylperazyna  ampułki</t>
  </si>
  <si>
    <t>6,5 mg/ml 5 amp. 1 ml</t>
  </si>
  <si>
    <t>Fentanylum ampułki</t>
  </si>
  <si>
    <t xml:space="preserve"> 0,1mg/2ml x 50amp.</t>
  </si>
  <si>
    <t>Soiae oleum raffinatum flakon</t>
  </si>
  <si>
    <t>200/mg/ml 500ml</t>
  </si>
  <si>
    <t>Norepinefryny winian roztwór do wlewu ampułki</t>
  </si>
  <si>
    <t>Octan metylprednizolonu fiolka</t>
  </si>
  <si>
    <t xml:space="preserve"> 40mg/ml 1 fiol. 1ml</t>
  </si>
  <si>
    <t>0,9% Natrium chloratum ampułki</t>
  </si>
  <si>
    <t>10ml x 100 amp.</t>
  </si>
  <si>
    <t>Aqua pro injectione ampułki</t>
  </si>
  <si>
    <t>Mannitol  w workach</t>
  </si>
  <si>
    <t>15% worek 100 ml</t>
  </si>
  <si>
    <t>worek</t>
  </si>
  <si>
    <t>15% worek 250 ml</t>
  </si>
  <si>
    <t>Dekstran płyn</t>
  </si>
  <si>
    <t xml:space="preserve"> 70 000j  op. 500ml</t>
  </si>
  <si>
    <t>Cisatracurium ampułki</t>
  </si>
  <si>
    <t xml:space="preserve"> 10mg/5ml x 5 amp po 5ml</t>
  </si>
  <si>
    <t>Mivacurii chloridum ampułki</t>
  </si>
  <si>
    <t>2mg/ml x 5amp po 5ml</t>
  </si>
  <si>
    <t>PAKIET V -nadroparinum</t>
  </si>
  <si>
    <t>PAKIET VI płyny infuzyjne</t>
  </si>
  <si>
    <t>100 ml</t>
  </si>
  <si>
    <t>butelka</t>
  </si>
  <si>
    <t>0,9 % Natrium chloratum butelka stojąca z korkiem wyposażonym w dwa niezależnie, identyczne porty</t>
  </si>
  <si>
    <t>250 ml</t>
  </si>
  <si>
    <t>500 ml</t>
  </si>
  <si>
    <t>Glucosum  butelka stojąca z korkiem wyposażonym w dwa niezależnie, identyczne porty</t>
  </si>
  <si>
    <t>5% 500 ml</t>
  </si>
  <si>
    <t>10% 500 ml</t>
  </si>
  <si>
    <t>Modyfikowana płynna żelatyna roztwór do infuzji</t>
  </si>
  <si>
    <t>Solutio Ringerii  butelka stojąca z korkiem wyposażonym w dwa niezależnie, identyczne porty</t>
  </si>
  <si>
    <t>Płyn Wieloelektrolitowy butelka stojąca z korkiem wyposażonym w dwa niezależnie, identyczne porty</t>
  </si>
  <si>
    <t>Propofolum- Lipuro fiolki</t>
  </si>
  <si>
    <t>(1% ) 10mg/1ml x 5 fiolki x 20ml</t>
  </si>
  <si>
    <t>Etomidatum -Lipuro ampułki</t>
  </si>
  <si>
    <t>20mg/10ml x 10amp.</t>
  </si>
  <si>
    <t>Fluconazole  roztwór do infuzji w 1 flakonie</t>
  </si>
  <si>
    <t>2 mg/ml  50 ml 1 flakon</t>
  </si>
  <si>
    <t>Metronidazolum roztwór do infuzji flakon</t>
  </si>
  <si>
    <t xml:space="preserve"> (0,5% ) 5 mg/ml 100ml</t>
  </si>
  <si>
    <t>Paracetamol roztwór do infuzji fiolki</t>
  </si>
  <si>
    <t>Ondansetronum ampułki</t>
  </si>
  <si>
    <t xml:space="preserve"> 2mg/ml x 5amp 2ml</t>
  </si>
  <si>
    <t>Rocuronium ampułki</t>
  </si>
  <si>
    <t>10mg/ml 10amp 5ml</t>
  </si>
  <si>
    <t>PAKIET VII - bewacizumab</t>
  </si>
  <si>
    <t>25mg/ml 1 fiolka 4ml (0,1 g/4 ml)</t>
  </si>
  <si>
    <t>PAKIET X  substancje do receptury</t>
  </si>
  <si>
    <t>CHLORHEXIDINI
DIHYDROCHLORICUM  płyn</t>
  </si>
  <si>
    <t xml:space="preserve"> 20% płyn 100g</t>
  </si>
  <si>
    <t>IODUM  proszek</t>
  </si>
  <si>
    <t>1g</t>
  </si>
  <si>
    <t>NYSTATINUM  proszek do receptury</t>
  </si>
  <si>
    <t>1g proszek, moc antybiotyku 5940 j.m/mg</t>
  </si>
  <si>
    <t>LANOLINUM ANHYDRICUM
surowiec farmaceutyczny przeznaczony wyłącznie do receptury</t>
  </si>
  <si>
    <t>100 g</t>
  </si>
  <si>
    <t>PARAFINUM LIQUIDUM</t>
  </si>
  <si>
    <t>VASELINUM ALBUM surowiec farmaceutyczny przeznaczony wyłącznie do receptury</t>
  </si>
  <si>
    <t>100g</t>
  </si>
  <si>
    <t>Wielkość opakowania określona przez Zamawiającego</t>
  </si>
  <si>
    <t>Wartość VAT
w zł 
(kol.7 x kol.8)</t>
  </si>
  <si>
    <t>14.</t>
  </si>
  <si>
    <t>20mg x 28 kaps.</t>
  </si>
  <si>
    <t xml:space="preserve">Benzinum FP płyn </t>
  </si>
  <si>
    <t xml:space="preserve">płyn 1 L </t>
  </si>
  <si>
    <t>0,5mg/5ml x 5amp</t>
  </si>
  <si>
    <t xml:space="preserve">0,004 G/4 ML x 5 amp </t>
  </si>
  <si>
    <t>Haloperidolum  ampułki</t>
  </si>
  <si>
    <t>5 mg/1 ml x 10 amp.</t>
  </si>
  <si>
    <t>KWAS BOROWY proszek do receptury</t>
  </si>
  <si>
    <t>SODU TETRABORAN proszek do receptury</t>
  </si>
  <si>
    <t>50g</t>
  </si>
  <si>
    <t>SODU CHLOREK proszek do receptury</t>
  </si>
  <si>
    <t>250g</t>
  </si>
  <si>
    <t>(0,2 MG + 3,1 MG + 10 MG)/ML  AMP. 0,6 ML X 20 AMP. + 20 IGIEŁ</t>
  </si>
  <si>
    <t>TINCTURA ADONIS VERNALIS TITRATA nalewka</t>
  </si>
  <si>
    <t>800 g</t>
  </si>
  <si>
    <t>TINCTURA CONVALLARIAE TITRATA nalewka</t>
  </si>
  <si>
    <t>Crataegi fructus extract + valerianae radix extract nalewka</t>
  </si>
  <si>
    <t>1,25 kg</t>
  </si>
  <si>
    <t xml:space="preserve">Clarithromycin proszek do sporządzenia koncentratu roztworu do infuzji </t>
  </si>
  <si>
    <t>Moxifloxacin tabletki powlekane</t>
  </si>
  <si>
    <t>400 mg x 7 tabl.</t>
  </si>
  <si>
    <t>suma</t>
  </si>
  <si>
    <t>PAKIET XI aflibercept</t>
  </si>
  <si>
    <t>ZP-2710-18/2018</t>
  </si>
  <si>
    <r>
      <t xml:space="preserve">zamawiana
 ilość jednostek miary 
</t>
    </r>
    <r>
      <rPr>
        <sz val="14"/>
        <rFont val="Arial"/>
        <family val="2"/>
        <charset val="238"/>
      </rPr>
      <t>(z kol. 4)</t>
    </r>
  </si>
  <si>
    <r>
      <t xml:space="preserve">cena netto za 
jednostkę miary
</t>
    </r>
    <r>
      <rPr>
        <sz val="14"/>
        <rFont val="Arial"/>
        <family val="2"/>
        <charset val="238"/>
      </rPr>
      <t>(z kol. 4)</t>
    </r>
  </si>
  <si>
    <r>
      <t xml:space="preserve">wartość oferty netto 
</t>
    </r>
    <r>
      <rPr>
        <sz val="14"/>
        <rFont val="Arial"/>
        <family val="2"/>
        <charset val="238"/>
      </rPr>
      <t>(kol. 5 x kol.6)</t>
    </r>
  </si>
  <si>
    <r>
      <t xml:space="preserve">wartość oferty brutto
</t>
    </r>
    <r>
      <rPr>
        <sz val="14"/>
        <rFont val="Arial"/>
        <family val="2"/>
        <charset val="238"/>
      </rPr>
      <t>(kol. 7+ kol.9)</t>
    </r>
  </si>
  <si>
    <r>
      <t xml:space="preserve">Oferowana przez Wykonawcę ilość  opakowań </t>
    </r>
    <r>
      <rPr>
        <sz val="14"/>
        <rFont val="Arial"/>
        <family val="2"/>
        <charset val="238"/>
      </rPr>
      <t>jednostek miary
(należy podać pełne ilości opakowań zaokrąglone 
w górę)</t>
    </r>
  </si>
  <si>
    <r>
      <t>cena brutto 
za opakowanie (</t>
    </r>
    <r>
      <rPr>
        <sz val="14"/>
        <rFont val="Arial"/>
        <family val="2"/>
        <charset val="238"/>
      </rPr>
      <t>jednostkę miary)</t>
    </r>
    <r>
      <rPr>
        <b/>
        <sz val="14"/>
        <rFont val="Arial"/>
        <family val="2"/>
        <charset val="238"/>
      </rPr>
      <t xml:space="preserve"> zgodnie 
z kolumną 13</t>
    </r>
  </si>
  <si>
    <t>300 mg x 12 tabl</t>
  </si>
  <si>
    <t>1000 mg x 1 fiolka</t>
  </si>
  <si>
    <r>
      <t xml:space="preserve">zamawiana
 ilość jednostek miary 
</t>
    </r>
    <r>
      <rPr>
        <sz val="20"/>
        <rFont val="Arial"/>
        <family val="2"/>
        <charset val="238"/>
      </rPr>
      <t>(z kol. 4)</t>
    </r>
  </si>
  <si>
    <r>
      <t xml:space="preserve">cena netto za 
jednostkę miary
</t>
    </r>
    <r>
      <rPr>
        <sz val="20"/>
        <rFont val="Arial"/>
        <family val="2"/>
        <charset val="238"/>
      </rPr>
      <t>(z kol. 4)</t>
    </r>
  </si>
  <si>
    <r>
      <t xml:space="preserve">wartość oferty netto 
</t>
    </r>
    <r>
      <rPr>
        <sz val="20"/>
        <rFont val="Arial"/>
        <family val="2"/>
        <charset val="238"/>
      </rPr>
      <t>(kol. 5 x kol.6)</t>
    </r>
  </si>
  <si>
    <r>
      <t xml:space="preserve">wartość oferty brutto
</t>
    </r>
    <r>
      <rPr>
        <sz val="20"/>
        <rFont val="Arial"/>
        <family val="2"/>
        <charset val="238"/>
      </rPr>
      <t>(kol. 7+ kol.9)</t>
    </r>
  </si>
  <si>
    <r>
      <t xml:space="preserve">Oferowana przez Wykonawcę ilość  opakowań </t>
    </r>
    <r>
      <rPr>
        <sz val="20"/>
        <rFont val="Arial"/>
        <family val="2"/>
        <charset val="238"/>
      </rPr>
      <t>jednostek miary
(należy podać pełne ilości opakowań zaokrąglone 
w górę)</t>
    </r>
  </si>
  <si>
    <r>
      <t>cena brutto 
za opakowanie (</t>
    </r>
    <r>
      <rPr>
        <sz val="20"/>
        <rFont val="Arial"/>
        <family val="2"/>
        <charset val="238"/>
      </rPr>
      <t>jednostkę miary)</t>
    </r>
    <r>
      <rPr>
        <b/>
        <sz val="20"/>
        <rFont val="Arial"/>
        <family val="2"/>
        <charset val="238"/>
      </rPr>
      <t xml:space="preserve"> zgodnie 
z kolumną 13</t>
    </r>
  </si>
  <si>
    <r>
      <t>cena brutto 
za opakowanie (</t>
    </r>
    <r>
      <rPr>
        <sz val="20"/>
        <rFont val="Arial"/>
        <family val="2"/>
        <charset val="238"/>
      </rPr>
      <t>jednostkę miary)</t>
    </r>
    <r>
      <rPr>
        <b/>
        <sz val="20"/>
        <rFont val="Arial"/>
        <family val="2"/>
        <charset val="238"/>
      </rPr>
      <t xml:space="preserve"> 
zgodnie 
z kolumną 13</t>
    </r>
  </si>
  <si>
    <t>Macrogol proszek do sporządzania roztworu</t>
  </si>
  <si>
    <t>1 saszetka zawiera 10 g makrogolu 4000 x 10 saszetek</t>
  </si>
  <si>
    <t>Flumazenilum ampołki</t>
  </si>
  <si>
    <t>0,9 % Natrium chloratum  butelka stojąca z korkiem wyposażonym w dwa niezależnie, identyczne porty
wyposażonym w dwa niezależnie, identyczne porty</t>
  </si>
  <si>
    <t>Aqua pro injectione  butelka stojąca z korkiem wyposażonym w dwa niezależnie, identyczne porty</t>
  </si>
  <si>
    <t>Bewacizumab - koncentrat do sporządzania roztworu do infuzji (wlew dożylny)</t>
  </si>
  <si>
    <t xml:space="preserve"> 40mg/ml 1 fiolka</t>
  </si>
  <si>
    <t>Zawiesina acetonidu triamcynolonu w roztworze soli o pH 7,2.  Płyn 2ml, produkt sterylny, gotowy do użycia. Nie zawiera konserwantów</t>
  </si>
  <si>
    <t>płyn 2ml</t>
  </si>
  <si>
    <t xml:space="preserve"> 1,5 ml i stężenie  0,1% w fiolce
</t>
  </si>
  <si>
    <t xml:space="preserve">fiolka
</t>
  </si>
  <si>
    <t>PHENOBARBITALUM NATRICUM proszek do receptury</t>
  </si>
  <si>
    <t>Ranibizumab roztwór do wstrzykiwań fiolka</t>
  </si>
  <si>
    <t>10mg/ml roztwór do wstrzykiwań 1fiolka</t>
  </si>
  <si>
    <r>
      <t xml:space="preserve">Wartość VAT
w zł 
</t>
    </r>
    <r>
      <rPr>
        <sz val="20"/>
        <rFont val="Arial"/>
        <family val="2"/>
        <charset val="238"/>
      </rPr>
      <t>(kol.7 x kol.8)</t>
    </r>
  </si>
  <si>
    <r>
      <rPr>
        <b/>
        <sz val="16"/>
        <color theme="1"/>
        <rFont val="Arial"/>
        <family val="2"/>
        <charset val="238"/>
      </rPr>
      <t xml:space="preserve">UWAGA: </t>
    </r>
    <r>
      <rPr>
        <sz val="16"/>
        <color theme="1"/>
        <rFont val="Arial"/>
        <family val="2"/>
        <charset val="238"/>
      </rPr>
      <t>w przypadku zaoferowania przez Wykonawcę opakowania o wielkości innej niż określona przez Zamawiającego w kol.3., Wykonawca zobowiązany jest wypełnić kolumnę 13 i kolumnę 14
W kolumnie 6 Wykonawca zobowiązany jest podać cenę za opakowanie o wielkości określonej przez Zamawiającego w kolumnie 3, po przeliczeniu w stosunku opakownia oferowanego przez Wykonawcę. 
W tym celu Wykonawc musi wyliczyć cenę pojedyńczej tabletki, fiolki, kapsułki itp. i pomnożyć przez ilość tabletek, fiolek, kapsułek itp. podaną jako wielkość opakowania w kolumnie 3.
W przypadku wybrania ofery jako najkorzystniejszej wartość umowy zostanie uaktualniona do rzeczywistej ilości opakowań podanej w kolumnie 14</t>
    </r>
  </si>
  <si>
    <t xml:space="preserve"> 10mg/ml 10fiol. 100ml</t>
  </si>
  <si>
    <t>Cefuroxinum   proszek do sporz. roztworu do wstrzykiwań (W opakowaniu 10 fiolek powinny znajdować się igły!)</t>
  </si>
  <si>
    <t>x</t>
  </si>
  <si>
    <t>Hialuronianu sodu 1,5 mg, 30 mg trehalozy, 2,5 mg karbomeru w 1 g; nie zawiera środków konserwujących</t>
  </si>
  <si>
    <t>30 poj. z żelem jednodawkowych 0,4 g</t>
  </si>
  <si>
    <r>
      <t xml:space="preserve">cena netto za 
jednostkę miary
</t>
    </r>
    <r>
      <rPr>
        <sz val="20"/>
        <rFont val="Arial"/>
        <family val="2"/>
        <charset val="238"/>
      </rPr>
      <t xml:space="preserve">(z kol. 4)
</t>
    </r>
  </si>
  <si>
    <r>
      <t xml:space="preserve">zamawiana
 ilość jednostek miary
</t>
    </r>
    <r>
      <rPr>
        <sz val="20"/>
        <rFont val="Arial"/>
        <family val="2"/>
        <charset val="238"/>
      </rPr>
      <t xml:space="preserve">(z kol. 4) 
</t>
    </r>
  </si>
  <si>
    <t>Kwetiapina tabletki powlekane</t>
  </si>
  <si>
    <r>
      <t xml:space="preserve"> Amiloride</t>
    </r>
    <r>
      <rPr>
        <b/>
        <sz val="26"/>
        <rFont val="Arial"/>
        <family val="2"/>
        <charset val="238"/>
      </rPr>
      <t xml:space="preserve"> + </t>
    </r>
    <r>
      <rPr>
        <sz val="26"/>
        <rFont val="Arial"/>
        <family val="2"/>
        <charset val="238"/>
      </rPr>
      <t>hydrochlorothiazide tabletki</t>
    </r>
  </si>
  <si>
    <t>TROPICAMIDUM + PHENYLEPHRINI HYDROCHLORIDUM + LIDOCAINI HYDROCHLORIDUM AMP. X 0,6 ML + 20 JAŁOWYCH IGIEŁ Z FILTREM O ŚREDNICY 5 µm</t>
  </si>
  <si>
    <t>Aflibercept roztwór do wstrzykiwań fiolka
sporządzania roztworu do wlewu dożylnego fiolka</t>
  </si>
  <si>
    <t>PAKIET IX.  ryboflawina</t>
  </si>
  <si>
    <t>PAKIET XI ranibizumab</t>
  </si>
  <si>
    <t>Amphotericin B, proszek do sporządzania infuzji</t>
  </si>
  <si>
    <t>40mg/1ml x 10amp. 1ml</t>
  </si>
  <si>
    <t xml:space="preserve"> 1 g x 5 fiolek</t>
  </si>
  <si>
    <t xml:space="preserve"> 50mg x 10 fiolek + 10 jałowych igieł z filtrem 5 µm</t>
  </si>
  <si>
    <t>1 ml zawiera: 1 mg hialuronianu sodu, 1300 j.m. heparynianu sodu op. 10ml</t>
  </si>
  <si>
    <t>10X10 PLASTRY</t>
  </si>
  <si>
    <t>2mg x 30 tabl.</t>
  </si>
  <si>
    <t xml:space="preserve"> 391 K x 30 tabl,</t>
  </si>
  <si>
    <t>50 mg x 30 tabl.</t>
  </si>
  <si>
    <t>Sterylna absorpcyjna, żelatynowa,hemostatyczna gąbka.Wchłanialny, jałowy hemostatyk powierzchniowy z żelatyny wieprzowej w formie gąbki, elastyczny i niełamiący się, wchłaniający się od 4 do 6 tygodni, czas upłynnienia w ciągu 2 do 5 dni od nałożenia na krwawiącą błonę śluzową, o następujących wymaganiach - szczelnie przylegający i łączący się z krwawiąca tkanką zachowujący swoje właściwości i wymiary oraz kształt w kontakcie z krwią (Spongostan special lub preparat równoważny)</t>
  </si>
  <si>
    <t>100 mg x 20 tabl.</t>
  </si>
  <si>
    <t>500mg x 20 tabl</t>
  </si>
  <si>
    <t>Enoksaparyna  roztwór do wstrzykiwań</t>
  </si>
  <si>
    <t>80mg/0,8ml x 10 ampułkostrzykawek 0,8ml</t>
  </si>
  <si>
    <t>40mg/0,4ml x 10 ampułkostrzykawek 0,4 ml</t>
  </si>
  <si>
    <t>250 IU immunoglobuliny ludzkiej
przeciwtężcowej 1ampułkostrzykawka</t>
  </si>
  <si>
    <t>ampułko-
Strzykawka</t>
  </si>
  <si>
    <t>Sevofluranum płyn wziewny z zamknięciem typu Quik-Fil Mark II lub ROPP</t>
  </si>
  <si>
    <t>Flakon 250 ml pakowany pojedynczo! z zamknięciem typu Quik-Fil Mark II lub ROPP</t>
  </si>
  <si>
    <t>wartość netto</t>
  </si>
  <si>
    <r>
      <t>Ketoprofenum  ampułki do podania dożylnie!</t>
    </r>
    <r>
      <rPr>
        <b/>
        <u/>
        <sz val="26"/>
        <rFont val="Arial"/>
        <family val="2"/>
        <charset val="238"/>
      </rPr>
      <t xml:space="preserve"> </t>
    </r>
  </si>
  <si>
    <t xml:space="preserve">Roztwór RYBOFLAWINY nie zawierający dekstranu o objętości 1,5 ml o stężeniu 0,1% w fiolce. Roztwór nie zawierający lateksu. Produkt uniwersalny do zabiegów Cross-linkingu z usunięciem oraz bez usuwania nabłonka rogówki. </t>
  </si>
  <si>
    <t>1 g</t>
  </si>
  <si>
    <t xml:space="preserve">Adalimumab roztwór do wstrzykiwań </t>
  </si>
  <si>
    <t>50 mg/ml (40 mg/0,8 ml) 2 ampułkostrzykawki 0,8 ml + 2 gaziki</t>
  </si>
  <si>
    <t>Paski fluoresceinowe, sterylne, jednorazowego użytku. Pakowane po 300 sztuk w wygodnym opakowaniu z dyspenserem.</t>
  </si>
  <si>
    <t>opak (po 300 szt)</t>
  </si>
  <si>
    <t>700 µg</t>
  </si>
  <si>
    <t>implant</t>
  </si>
  <si>
    <t>ZP-2710-10 /2021                         załącznik 2  formularz cenowy</t>
  </si>
  <si>
    <t>ZP-2710-10 /2021                           załącznik 2  formularz cenowy</t>
  </si>
  <si>
    <t>ZP-2710-10 /2021                          załącznik 2  formularz cenowy</t>
  </si>
  <si>
    <t>ZP-2710-10 /2021      załacznik 2  formularz cenowy</t>
  </si>
  <si>
    <t>ZP-2710-10 /2021     załacznik 2  formularz cenowy</t>
  </si>
  <si>
    <t>Deksametazon implant do ciała szklistego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</si>
</sst>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&quot; &quot;#,##0.00&quot; zł &quot;;&quot;-&quot;#,##0.00&quot; zł &quot;;&quot; -&quot;#&quot; zł &quot;;@&quot; &quot;"/>
    <numFmt numFmtId="165" formatCode="0_ ;\-0\ "/>
    <numFmt numFmtId="166" formatCode="#,##0_ ;\-#,##0\ "/>
    <numFmt numFmtId="167" formatCode="#,##0.00\ &quot;zł&quot;"/>
  </numFmts>
  <fonts count="4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20"/>
      <color rgb="FF000000"/>
      <name val="Arial"/>
      <family val="2"/>
      <charset val="238"/>
    </font>
    <font>
      <sz val="26"/>
      <name val="Arial"/>
      <family val="2"/>
      <charset val="238"/>
    </font>
    <font>
      <sz val="26"/>
      <color theme="1"/>
      <name val="Calibri"/>
      <family val="2"/>
      <charset val="238"/>
      <scheme val="minor"/>
    </font>
    <font>
      <b/>
      <sz val="26"/>
      <color rgb="FFFF0000"/>
      <name val="Arial"/>
      <family val="2"/>
      <charset val="238"/>
    </font>
    <font>
      <b/>
      <sz val="26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26"/>
      <name val="Arial"/>
      <family val="2"/>
      <charset val="238"/>
    </font>
    <font>
      <sz val="26"/>
      <color theme="0"/>
      <name val="Arial"/>
      <family val="2"/>
      <charset val="238"/>
    </font>
    <font>
      <b/>
      <i/>
      <sz val="30"/>
      <name val="Arial"/>
      <family val="2"/>
      <charset val="238"/>
    </font>
    <font>
      <b/>
      <sz val="30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26"/>
      <color rgb="FF000000"/>
      <name val="Arial"/>
      <family val="2"/>
      <charset val="238"/>
    </font>
    <font>
      <i/>
      <sz val="26"/>
      <color theme="1"/>
      <name val="Arial"/>
      <family val="2"/>
      <charset val="238"/>
    </font>
    <font>
      <sz val="11"/>
      <color rgb="FF808080"/>
      <name val="Arial"/>
      <family val="2"/>
      <charset val="238"/>
    </font>
    <font>
      <sz val="30"/>
      <color theme="1"/>
      <name val="Arial"/>
      <family val="2"/>
      <charset val="238"/>
    </font>
    <font>
      <sz val="30"/>
      <name val="Arial"/>
      <family val="2"/>
      <charset val="238"/>
    </font>
    <font>
      <sz val="30"/>
      <color rgb="FF000000"/>
      <name val="Arial"/>
      <family val="2"/>
      <charset val="238"/>
    </font>
    <font>
      <sz val="3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24"/>
      <name val="Arial"/>
      <family val="2"/>
      <charset val="238"/>
    </font>
    <font>
      <sz val="24"/>
      <color theme="1"/>
      <name val="Arial"/>
      <family val="2"/>
      <charset val="238"/>
    </font>
    <font>
      <b/>
      <u/>
      <sz val="2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7" fillId="0" borderId="0" applyFont="0" applyBorder="0" applyProtection="0"/>
  </cellStyleXfs>
  <cellXfs count="235">
    <xf numFmtId="0" fontId="0" fillId="0" borderId="0" xfId="0"/>
    <xf numFmtId="0" fontId="5" fillId="0" borderId="5" xfId="0" applyFont="1" applyBorder="1"/>
    <xf numFmtId="44" fontId="5" fillId="0" borderId="5" xfId="3" applyFont="1" applyBorder="1"/>
    <xf numFmtId="44" fontId="5" fillId="0" borderId="5" xfId="0" applyNumberFormat="1" applyFont="1" applyBorder="1"/>
    <xf numFmtId="44" fontId="6" fillId="0" borderId="2" xfId="3" applyFont="1" applyBorder="1" applyAlignment="1">
      <alignment vertical="center"/>
    </xf>
    <xf numFmtId="9" fontId="6" fillId="0" borderId="2" xfId="4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4" fontId="10" fillId="10" borderId="0" xfId="3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5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/>
    <xf numFmtId="0" fontId="13" fillId="4" borderId="2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/>
    <xf numFmtId="0" fontId="13" fillId="4" borderId="4" xfId="1" applyFont="1" applyFill="1" applyBorder="1" applyAlignment="1">
      <alignment horizontal="center" vertical="center" wrapText="1"/>
    </xf>
    <xf numFmtId="0" fontId="15" fillId="0" borderId="5" xfId="0" applyFont="1" applyBorder="1"/>
    <xf numFmtId="0" fontId="16" fillId="0" borderId="0" xfId="0" applyFont="1"/>
    <xf numFmtId="0" fontId="15" fillId="0" borderId="2" xfId="0" applyFont="1" applyBorder="1"/>
    <xf numFmtId="44" fontId="17" fillId="0" borderId="2" xfId="3" applyFont="1" applyBorder="1" applyAlignment="1">
      <alignment vertical="center"/>
    </xf>
    <xf numFmtId="9" fontId="17" fillId="0" borderId="2" xfId="4" applyFont="1" applyBorder="1" applyAlignment="1">
      <alignment vertical="center"/>
    </xf>
    <xf numFmtId="44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44" fontId="17" fillId="3" borderId="2" xfId="3" applyFont="1" applyFill="1" applyBorder="1" applyAlignment="1">
      <alignment vertical="center"/>
    </xf>
    <xf numFmtId="9" fontId="17" fillId="3" borderId="2" xfId="4" applyFont="1" applyFill="1" applyBorder="1" applyAlignment="1">
      <alignment vertical="center"/>
    </xf>
    <xf numFmtId="44" fontId="18" fillId="10" borderId="2" xfId="3" applyFont="1" applyFill="1" applyBorder="1" applyAlignment="1">
      <alignment vertical="center"/>
    </xf>
    <xf numFmtId="0" fontId="8" fillId="0" borderId="0" xfId="0" applyFont="1" applyBorder="1"/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 applyBorder="1"/>
    <xf numFmtId="0" fontId="16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2" xfId="0" applyFont="1" applyBorder="1"/>
    <xf numFmtId="0" fontId="22" fillId="0" borderId="6" xfId="2" applyFont="1" applyFill="1" applyBorder="1" applyAlignment="1">
      <alignment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22" fillId="0" borderId="9" xfId="2" applyFont="1" applyFill="1" applyBorder="1" applyAlignment="1">
      <alignment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left" vertical="center" wrapText="1"/>
    </xf>
    <xf numFmtId="0" fontId="22" fillId="0" borderId="0" xfId="2" applyFont="1" applyFill="1" applyAlignment="1">
      <alignment vertical="center"/>
    </xf>
    <xf numFmtId="0" fontId="22" fillId="0" borderId="12" xfId="2" applyFont="1" applyFill="1" applyBorder="1" applyAlignment="1">
      <alignment vertical="center" wrapText="1"/>
    </xf>
    <xf numFmtId="0" fontId="22" fillId="0" borderId="13" xfId="2" applyFont="1" applyFill="1" applyBorder="1" applyAlignment="1">
      <alignment horizontal="center" vertical="center" wrapText="1"/>
    </xf>
    <xf numFmtId="0" fontId="22" fillId="0" borderId="4" xfId="0" applyFont="1" applyBorder="1"/>
    <xf numFmtId="0" fontId="22" fillId="0" borderId="14" xfId="2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Border="1"/>
    <xf numFmtId="0" fontId="22" fillId="0" borderId="20" xfId="2" applyFont="1" applyFill="1" applyBorder="1" applyAlignment="1">
      <alignment vertical="center" wrapText="1"/>
    </xf>
    <xf numFmtId="0" fontId="22" fillId="0" borderId="2" xfId="2" applyFont="1" applyFill="1" applyBorder="1" applyAlignment="1">
      <alignment vertical="center" wrapText="1"/>
    </xf>
    <xf numFmtId="44" fontId="22" fillId="0" borderId="2" xfId="3" applyFont="1" applyBorder="1"/>
    <xf numFmtId="44" fontId="22" fillId="0" borderId="4" xfId="3" applyFont="1" applyBorder="1"/>
    <xf numFmtId="44" fontId="22" fillId="0" borderId="2" xfId="0" applyNumberFormat="1" applyFont="1" applyBorder="1"/>
    <xf numFmtId="44" fontId="23" fillId="0" borderId="2" xfId="3" applyFont="1" applyBorder="1"/>
    <xf numFmtId="44" fontId="24" fillId="3" borderId="2" xfId="3" applyFont="1" applyFill="1" applyBorder="1" applyAlignment="1">
      <alignment vertical="center"/>
    </xf>
    <xf numFmtId="9" fontId="24" fillId="3" borderId="2" xfId="4" applyFont="1" applyFill="1" applyBorder="1" applyAlignment="1">
      <alignment vertical="center"/>
    </xf>
    <xf numFmtId="4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4" fontId="27" fillId="10" borderId="2" xfId="3" applyFont="1" applyFill="1" applyBorder="1" applyAlignment="1">
      <alignment vertical="center"/>
    </xf>
    <xf numFmtId="44" fontId="27" fillId="10" borderId="5" xfId="3" applyFont="1" applyFill="1" applyBorder="1" applyAlignment="1">
      <alignment vertical="center"/>
    </xf>
    <xf numFmtId="0" fontId="26" fillId="0" borderId="2" xfId="0" applyFont="1" applyBorder="1"/>
    <xf numFmtId="0" fontId="13" fillId="4" borderId="3" xfId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2" fillId="0" borderId="10" xfId="2" applyFont="1" applyFill="1" applyBorder="1" applyAlignment="1">
      <alignment vertical="center" wrapText="1"/>
    </xf>
    <xf numFmtId="44" fontId="22" fillId="0" borderId="5" xfId="3" applyFont="1" applyBorder="1"/>
    <xf numFmtId="44" fontId="22" fillId="0" borderId="5" xfId="0" applyNumberFormat="1" applyFont="1" applyBorder="1"/>
    <xf numFmtId="9" fontId="28" fillId="0" borderId="5" xfId="4" applyFont="1" applyFill="1" applyBorder="1"/>
    <xf numFmtId="0" fontId="22" fillId="0" borderId="5" xfId="0" applyFont="1" applyBorder="1"/>
    <xf numFmtId="0" fontId="22" fillId="0" borderId="7" xfId="2" applyFont="1" applyFill="1" applyBorder="1" applyAlignment="1">
      <alignment vertical="center" wrapText="1"/>
    </xf>
    <xf numFmtId="0" fontId="22" fillId="0" borderId="0" xfId="2" applyFont="1" applyFill="1" applyAlignment="1">
      <alignment horizontal="center" vertical="center"/>
    </xf>
    <xf numFmtId="0" fontId="22" fillId="0" borderId="10" xfId="2" applyFont="1" applyFill="1" applyBorder="1" applyAlignment="1">
      <alignment horizontal="left" vertical="center" wrapText="1"/>
    </xf>
    <xf numFmtId="9" fontId="22" fillId="0" borderId="5" xfId="0" applyNumberFormat="1" applyFont="1" applyBorder="1"/>
    <xf numFmtId="44" fontId="24" fillId="0" borderId="2" xfId="3" applyFont="1" applyBorder="1" applyAlignment="1">
      <alignment vertical="center"/>
    </xf>
    <xf numFmtId="9" fontId="24" fillId="0" borderId="2" xfId="4" applyFont="1" applyBorder="1" applyAlignment="1">
      <alignment vertical="center"/>
    </xf>
    <xf numFmtId="0" fontId="31" fillId="0" borderId="0" xfId="0" applyFont="1" applyAlignment="1">
      <alignment vertical="center"/>
    </xf>
    <xf numFmtId="0" fontId="22" fillId="0" borderId="7" xfId="2" applyFont="1" applyFill="1" applyBorder="1" applyAlignment="1">
      <alignment horizontal="left" vertical="center" wrapText="1"/>
    </xf>
    <xf numFmtId="0" fontId="22" fillId="0" borderId="14" xfId="2" applyFont="1" applyFill="1" applyBorder="1" applyAlignment="1">
      <alignment horizontal="left" vertical="center" wrapText="1"/>
    </xf>
    <xf numFmtId="9" fontId="22" fillId="0" borderId="2" xfId="0" applyNumberFormat="1" applyFont="1" applyBorder="1"/>
    <xf numFmtId="0" fontId="32" fillId="0" borderId="0" xfId="0" applyFont="1"/>
    <xf numFmtId="44" fontId="24" fillId="0" borderId="5" xfId="3" applyFont="1" applyBorder="1" applyAlignment="1">
      <alignment vertical="center"/>
    </xf>
    <xf numFmtId="9" fontId="24" fillId="0" borderId="5" xfId="4" applyFont="1" applyBorder="1" applyAlignment="1">
      <alignment vertical="center"/>
    </xf>
    <xf numFmtId="44" fontId="27" fillId="10" borderId="0" xfId="3" applyFont="1" applyFill="1" applyBorder="1" applyAlignment="1">
      <alignment vertical="center"/>
    </xf>
    <xf numFmtId="0" fontId="22" fillId="0" borderId="2" xfId="2" applyFont="1" applyFill="1" applyBorder="1" applyAlignment="1">
      <alignment vertical="center"/>
    </xf>
    <xf numFmtId="0" fontId="22" fillId="0" borderId="2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left" vertical="center" wrapText="1"/>
    </xf>
    <xf numFmtId="44" fontId="22" fillId="0" borderId="2" xfId="3" applyFont="1" applyBorder="1" applyAlignment="1">
      <alignment horizontal="left"/>
    </xf>
    <xf numFmtId="9" fontId="22" fillId="0" borderId="2" xfId="0" applyNumberFormat="1" applyFont="1" applyBorder="1" applyAlignment="1">
      <alignment horizontal="left"/>
    </xf>
    <xf numFmtId="44" fontId="22" fillId="0" borderId="2" xfId="0" applyNumberFormat="1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6" fillId="0" borderId="0" xfId="0" applyFont="1"/>
    <xf numFmtId="0" fontId="11" fillId="0" borderId="0" xfId="0" applyFont="1" applyBorder="1"/>
    <xf numFmtId="0" fontId="0" fillId="0" borderId="0" xfId="2" applyFont="1" applyFill="1" applyBorder="1" applyAlignment="1">
      <alignment vertical="center"/>
    </xf>
    <xf numFmtId="0" fontId="0" fillId="0" borderId="0" xfId="2" applyFont="1" applyFill="1" applyBorder="1" applyAlignment="1">
      <alignment horizontal="left"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35" fillId="0" borderId="0" xfId="2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6" fillId="0" borderId="4" xfId="2" applyFont="1" applyFill="1" applyBorder="1" applyAlignment="1">
      <alignment vertical="center"/>
    </xf>
    <xf numFmtId="0" fontId="26" fillId="0" borderId="4" xfId="2" applyFont="1" applyFill="1" applyBorder="1" applyAlignment="1">
      <alignment horizontal="left" vertical="center" wrapText="1"/>
    </xf>
    <xf numFmtId="0" fontId="26" fillId="0" borderId="4" xfId="2" applyFont="1" applyFill="1" applyBorder="1" applyAlignment="1">
      <alignment horizontal="center" vertical="center" wrapText="1"/>
    </xf>
    <xf numFmtId="164" fontId="33" fillId="0" borderId="4" xfId="5" applyFont="1" applyFill="1" applyBorder="1" applyAlignment="1">
      <alignment vertical="center"/>
    </xf>
    <xf numFmtId="164" fontId="21" fillId="6" borderId="14" xfId="5" applyFont="1" applyFill="1" applyBorder="1" applyAlignment="1">
      <alignment horizontal="center" vertical="center" wrapText="1"/>
    </xf>
    <xf numFmtId="9" fontId="15" fillId="0" borderId="4" xfId="0" applyNumberFormat="1" applyFont="1" applyBorder="1" applyAlignment="1">
      <alignment vertical="center"/>
    </xf>
    <xf numFmtId="44" fontId="15" fillId="0" borderId="4" xfId="3" applyFont="1" applyBorder="1" applyAlignment="1">
      <alignment vertical="center"/>
    </xf>
    <xf numFmtId="44" fontId="15" fillId="0" borderId="4" xfId="0" applyNumberFormat="1" applyFont="1" applyBorder="1" applyAlignment="1">
      <alignment vertical="center"/>
    </xf>
    <xf numFmtId="0" fontId="22" fillId="0" borderId="0" xfId="2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2" xfId="0" applyFont="1" applyBorder="1" applyAlignment="1">
      <alignment vertical="center"/>
    </xf>
    <xf numFmtId="44" fontId="38" fillId="6" borderId="10" xfId="3" applyFont="1" applyFill="1" applyBorder="1" applyAlignment="1">
      <alignment vertical="center"/>
    </xf>
    <xf numFmtId="164" fontId="38" fillId="6" borderId="10" xfId="5" applyFont="1" applyFill="1" applyBorder="1" applyAlignment="1">
      <alignment horizontal="center" vertical="center" wrapText="1"/>
    </xf>
    <xf numFmtId="9" fontId="37" fillId="0" borderId="2" xfId="0" applyNumberFormat="1" applyFont="1" applyBorder="1" applyAlignment="1">
      <alignment vertical="center"/>
    </xf>
    <xf numFmtId="44" fontId="37" fillId="0" borderId="2" xfId="3" applyFont="1" applyBorder="1" applyAlignment="1">
      <alignment vertical="center"/>
    </xf>
    <xf numFmtId="44" fontId="37" fillId="0" borderId="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" fontId="40" fillId="0" borderId="5" xfId="0" applyNumberFormat="1" applyFont="1" applyFill="1" applyBorder="1" applyAlignment="1">
      <alignment vertical="center"/>
    </xf>
    <xf numFmtId="4" fontId="40" fillId="0" borderId="2" xfId="0" applyNumberFormat="1" applyFont="1" applyFill="1" applyBorder="1" applyAlignment="1">
      <alignment vertical="center"/>
    </xf>
    <xf numFmtId="4" fontId="40" fillId="0" borderId="4" xfId="0" applyNumberFormat="1" applyFont="1" applyFill="1" applyBorder="1" applyAlignment="1">
      <alignment vertical="center"/>
    </xf>
    <xf numFmtId="0" fontId="41" fillId="0" borderId="2" xfId="2" applyFont="1" applyFill="1" applyBorder="1" applyAlignment="1">
      <alignment vertical="center" wrapText="1"/>
    </xf>
    <xf numFmtId="0" fontId="41" fillId="0" borderId="2" xfId="2" applyFont="1" applyFill="1" applyBorder="1" applyAlignment="1">
      <alignment vertical="center"/>
    </xf>
    <xf numFmtId="0" fontId="41" fillId="0" borderId="2" xfId="2" applyFont="1" applyFill="1" applyBorder="1" applyAlignment="1">
      <alignment horizontal="center" vertical="center"/>
    </xf>
    <xf numFmtId="165" fontId="41" fillId="0" borderId="2" xfId="3" applyNumberFormat="1" applyFont="1" applyFill="1" applyBorder="1" applyAlignment="1">
      <alignment vertical="center"/>
    </xf>
    <xf numFmtId="166" fontId="41" fillId="0" borderId="2" xfId="3" applyNumberFormat="1" applyFont="1" applyFill="1" applyBorder="1" applyAlignment="1">
      <alignment horizontal="right" vertical="center"/>
    </xf>
    <xf numFmtId="44" fontId="41" fillId="0" borderId="2" xfId="3" applyFont="1" applyFill="1" applyBorder="1" applyAlignment="1">
      <alignment vertical="center"/>
    </xf>
    <xf numFmtId="0" fontId="41" fillId="0" borderId="2" xfId="0" applyFont="1" applyFill="1" applyBorder="1" applyAlignment="1">
      <alignment vertical="center"/>
    </xf>
    <xf numFmtId="0" fontId="41" fillId="0" borderId="6" xfId="2" applyFont="1" applyFill="1" applyBorder="1" applyAlignment="1">
      <alignment vertical="center" wrapText="1"/>
    </xf>
    <xf numFmtId="0" fontId="41" fillId="0" borderId="7" xfId="2" applyFont="1" applyFill="1" applyBorder="1" applyAlignment="1">
      <alignment vertical="center"/>
    </xf>
    <xf numFmtId="0" fontId="41" fillId="0" borderId="8" xfId="2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vertical="center"/>
    </xf>
    <xf numFmtId="0" fontId="41" fillId="0" borderId="9" xfId="2" applyFont="1" applyFill="1" applyBorder="1" applyAlignment="1">
      <alignment vertical="center" wrapText="1"/>
    </xf>
    <xf numFmtId="0" fontId="41" fillId="0" borderId="10" xfId="2" applyFont="1" applyFill="1" applyBorder="1" applyAlignment="1">
      <alignment vertical="center"/>
    </xf>
    <xf numFmtId="0" fontId="41" fillId="0" borderId="11" xfId="2" applyFont="1" applyFill="1" applyBorder="1" applyAlignment="1">
      <alignment horizontal="center" vertical="center" wrapText="1"/>
    </xf>
    <xf numFmtId="0" fontId="41" fillId="0" borderId="7" xfId="2" applyFont="1" applyFill="1" applyBorder="1" applyAlignment="1">
      <alignment vertical="center" wrapText="1"/>
    </xf>
    <xf numFmtId="0" fontId="41" fillId="0" borderId="8" xfId="2" applyFont="1" applyFill="1" applyBorder="1" applyAlignment="1">
      <alignment horizontal="center" vertical="center" wrapText="1"/>
    </xf>
    <xf numFmtId="0" fontId="41" fillId="0" borderId="10" xfId="2" applyFont="1" applyFill="1" applyBorder="1" applyAlignment="1">
      <alignment vertical="center" wrapText="1"/>
    </xf>
    <xf numFmtId="0" fontId="41" fillId="0" borderId="10" xfId="2" applyFont="1" applyFill="1" applyBorder="1" applyAlignment="1">
      <alignment horizontal="left" vertical="center" wrapText="1"/>
    </xf>
    <xf numFmtId="0" fontId="41" fillId="0" borderId="12" xfId="2" applyFont="1" applyFill="1" applyBorder="1" applyAlignment="1">
      <alignment vertical="center" wrapText="1"/>
    </xf>
    <xf numFmtId="0" fontId="41" fillId="0" borderId="14" xfId="2" applyFont="1" applyFill="1" applyBorder="1" applyAlignment="1">
      <alignment vertical="center" wrapText="1"/>
    </xf>
    <xf numFmtId="0" fontId="41" fillId="0" borderId="13" xfId="2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vertical="center"/>
    </xf>
    <xf numFmtId="0" fontId="41" fillId="0" borderId="2" xfId="2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left" vertical="center"/>
    </xf>
    <xf numFmtId="44" fontId="41" fillId="0" borderId="5" xfId="3" applyFont="1" applyFill="1" applyBorder="1" applyAlignment="1">
      <alignment vertical="center"/>
    </xf>
    <xf numFmtId="44" fontId="41" fillId="0" borderId="4" xfId="3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22" fillId="0" borderId="0" xfId="2" applyFont="1" applyFill="1" applyAlignment="1">
      <alignment vertical="center" wrapText="1"/>
    </xf>
    <xf numFmtId="0" fontId="22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4" fontId="22" fillId="0" borderId="5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0" fontId="22" fillId="0" borderId="2" xfId="2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vertical="center"/>
    </xf>
    <xf numFmtId="167" fontId="22" fillId="0" borderId="5" xfId="0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2" xfId="2" applyFont="1" applyFill="1" applyBorder="1" applyAlignment="1">
      <alignment vertical="center"/>
    </xf>
    <xf numFmtId="0" fontId="22" fillId="3" borderId="2" xfId="2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167" fontId="22" fillId="3" borderId="2" xfId="0" applyNumberFormat="1" applyFont="1" applyFill="1" applyBorder="1" applyAlignment="1">
      <alignment vertical="center"/>
    </xf>
    <xf numFmtId="167" fontId="22" fillId="3" borderId="5" xfId="0" applyNumberFormat="1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0" fontId="27" fillId="3" borderId="2" xfId="0" applyFont="1" applyFill="1" applyBorder="1" applyAlignment="1">
      <alignment vertical="center"/>
    </xf>
    <xf numFmtId="4" fontId="27" fillId="3" borderId="5" xfId="0" applyNumberFormat="1" applyFont="1" applyFill="1" applyBorder="1" applyAlignment="1">
      <alignment vertical="center"/>
    </xf>
    <xf numFmtId="44" fontId="27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44" fontId="18" fillId="3" borderId="2" xfId="3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22" fillId="0" borderId="24" xfId="2" applyFont="1" applyFill="1" applyBorder="1" applyAlignment="1">
      <alignment vertical="center" wrapText="1"/>
    </xf>
    <xf numFmtId="0" fontId="22" fillId="0" borderId="25" xfId="2" applyFont="1" applyFill="1" applyBorder="1" applyAlignment="1">
      <alignment horizontal="center" vertical="center" wrapText="1"/>
    </xf>
    <xf numFmtId="0" fontId="22" fillId="0" borderId="26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left" vertical="center" wrapText="1"/>
    </xf>
    <xf numFmtId="0" fontId="22" fillId="0" borderId="2" xfId="2" applyFont="1" applyFill="1" applyBorder="1" applyAlignment="1">
      <alignment horizontal="right" vertical="center" wrapText="1"/>
    </xf>
    <xf numFmtId="0" fontId="22" fillId="0" borderId="2" xfId="0" applyFont="1" applyFill="1" applyBorder="1" applyAlignment="1">
      <alignment horizontal="right" vertical="center"/>
    </xf>
    <xf numFmtId="0" fontId="34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2" xfId="2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2" xfId="2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 wrapText="1"/>
    </xf>
    <xf numFmtId="0" fontId="14" fillId="6" borderId="0" xfId="2" applyFont="1" applyFill="1" applyBorder="1" applyAlignment="1">
      <alignment horizontal="right" vertical="center" wrapText="1" indent="1"/>
    </xf>
    <xf numFmtId="8" fontId="24" fillId="3" borderId="2" xfId="0" applyNumberFormat="1" applyFont="1" applyFill="1" applyBorder="1" applyAlignment="1">
      <alignment horizontal="right" vertical="center"/>
    </xf>
    <xf numFmtId="0" fontId="30" fillId="5" borderId="3" xfId="0" applyFont="1" applyFill="1" applyBorder="1" applyAlignment="1">
      <alignment horizontal="center"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7" xfId="0" applyFont="1" applyFill="1" applyBorder="1" applyAlignment="1">
      <alignment horizontal="center" vertical="center"/>
    </xf>
    <xf numFmtId="0" fontId="10" fillId="11" borderId="21" xfId="0" applyFont="1" applyFill="1" applyBorder="1" applyAlignment="1">
      <alignment horizontal="center" vertical="center"/>
    </xf>
    <xf numFmtId="0" fontId="10" fillId="11" borderId="22" xfId="0" applyFont="1" applyFill="1" applyBorder="1" applyAlignment="1">
      <alignment horizontal="center" vertical="center"/>
    </xf>
    <xf numFmtId="0" fontId="10" fillId="11" borderId="23" xfId="0" applyFont="1" applyFill="1" applyBorder="1" applyAlignment="1">
      <alignment horizontal="center" vertical="center"/>
    </xf>
    <xf numFmtId="0" fontId="29" fillId="7" borderId="5" xfId="2" applyFont="1" applyFill="1" applyBorder="1" applyAlignment="1">
      <alignment horizontal="center" vertical="center" wrapText="1"/>
    </xf>
    <xf numFmtId="0" fontId="29" fillId="7" borderId="2" xfId="2" applyFont="1" applyFill="1" applyBorder="1" applyAlignment="1">
      <alignment horizontal="center" vertical="center" wrapText="1"/>
    </xf>
    <xf numFmtId="8" fontId="17" fillId="3" borderId="2" xfId="0" applyNumberFormat="1" applyFont="1" applyFill="1" applyBorder="1" applyAlignment="1">
      <alignment horizontal="right" vertical="center"/>
    </xf>
    <xf numFmtId="0" fontId="10" fillId="6" borderId="19" xfId="2" applyFont="1" applyFill="1" applyBorder="1" applyAlignment="1">
      <alignment horizontal="right" vertical="center" wrapText="1" indent="1"/>
    </xf>
    <xf numFmtId="0" fontId="10" fillId="6" borderId="0" xfId="2" applyFont="1" applyFill="1" applyBorder="1" applyAlignment="1">
      <alignment horizontal="right" vertical="center" wrapText="1" inden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7" fillId="6" borderId="18" xfId="2" applyFont="1" applyFill="1" applyBorder="1" applyAlignment="1">
      <alignment horizontal="center" vertical="center" wrapText="1"/>
    </xf>
    <xf numFmtId="0" fontId="27" fillId="6" borderId="1" xfId="2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center" vertical="center" wrapText="1"/>
    </xf>
    <xf numFmtId="0" fontId="29" fillId="8" borderId="2" xfId="2" applyFont="1" applyFill="1" applyBorder="1" applyAlignment="1">
      <alignment horizontal="center" vertical="center" wrapText="1"/>
    </xf>
    <xf numFmtId="8" fontId="24" fillId="0" borderId="5" xfId="0" applyNumberFormat="1" applyFont="1" applyBorder="1" applyAlignment="1">
      <alignment horizontal="right" vertical="center"/>
    </xf>
    <xf numFmtId="0" fontId="27" fillId="6" borderId="19" xfId="2" applyFont="1" applyFill="1" applyBorder="1" applyAlignment="1">
      <alignment horizontal="center" vertical="center" wrapText="1"/>
    </xf>
    <xf numFmtId="0" fontId="27" fillId="6" borderId="0" xfId="2" applyFont="1" applyFill="1" applyBorder="1" applyAlignment="1">
      <alignment horizontal="center" vertical="center" wrapText="1"/>
    </xf>
    <xf numFmtId="8" fontId="17" fillId="0" borderId="2" xfId="0" applyNumberFormat="1" applyFont="1" applyBorder="1" applyAlignment="1">
      <alignment horizontal="right" vertical="center"/>
    </xf>
    <xf numFmtId="8" fontId="24" fillId="0" borderId="2" xfId="0" applyNumberFormat="1" applyFont="1" applyBorder="1" applyAlignment="1">
      <alignment horizontal="right" vertical="center"/>
    </xf>
    <xf numFmtId="0" fontId="10" fillId="6" borderId="18" xfId="2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9" fillId="7" borderId="2" xfId="2" applyFont="1" applyFill="1" applyBorder="1" applyAlignment="1">
      <alignment horizontal="center" vertical="center" wrapText="1"/>
    </xf>
    <xf numFmtId="8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6">
    <cellStyle name="Excel Built-in Currency" xfId="5" xr:uid="{00000000-0005-0000-0000-000000000000}"/>
    <cellStyle name="Excel Built-in Normal 1" xfId="2" xr:uid="{00000000-0005-0000-0000-000001000000}"/>
    <cellStyle name="Normalny" xfId="0" builtinId="0"/>
    <cellStyle name="Normalny_Arkusz1" xfId="1" xr:uid="{00000000-0005-0000-0000-000003000000}"/>
    <cellStyle name="Procentowy" xfId="4" builtinId="5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L49"/>
  <sheetViews>
    <sheetView view="pageBreakPreview" zoomScale="50" zoomScaleNormal="25" zoomScaleSheetLayoutView="50" zoomScalePageLayoutView="55" workbookViewId="0">
      <selection activeCell="B1" sqref="B1"/>
    </sheetView>
  </sheetViews>
  <sheetFormatPr defaultColWidth="43.08984375" defaultRowHeight="72" customHeight="1" x14ac:dyDescent="0.35"/>
  <cols>
    <col min="1" max="1" width="10.54296875" style="13" customWidth="1"/>
    <col min="2" max="2" width="138.54296875" style="13" customWidth="1"/>
    <col min="3" max="3" width="64.54296875" style="13" customWidth="1"/>
    <col min="4" max="4" width="29.08984375" style="13" customWidth="1"/>
    <col min="5" max="5" width="42.90625" style="39" customWidth="1"/>
    <col min="6" max="6" width="39.453125" style="13" customWidth="1"/>
    <col min="7" max="7" width="33" style="13" customWidth="1"/>
    <col min="8" max="8" width="23.08984375" style="13" customWidth="1"/>
    <col min="9" max="9" width="45" style="13" customWidth="1"/>
    <col min="10" max="10" width="54.453125" style="13" customWidth="1"/>
    <col min="11" max="11" width="38.36328125" style="13" customWidth="1"/>
    <col min="12" max="12" width="66" style="13" customWidth="1"/>
    <col min="13" max="13" width="66.6328125" style="13" customWidth="1"/>
    <col min="14" max="14" width="81" style="13" customWidth="1"/>
    <col min="15" max="454" width="43.08984375" style="34"/>
    <col min="455" max="16384" width="43.08984375" style="13"/>
  </cols>
  <sheetData>
    <row r="1" spans="1:454" s="115" customFormat="1" ht="72" customHeight="1" x14ac:dyDescent="0.35">
      <c r="B1" s="116" t="s">
        <v>470</v>
      </c>
      <c r="J1" s="192"/>
      <c r="K1" s="192"/>
      <c r="L1" s="192"/>
      <c r="M1" s="192"/>
      <c r="N1" s="192"/>
    </row>
    <row r="2" spans="1:454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</row>
    <row r="3" spans="1:454" s="27" customFormat="1" ht="72" customHeight="1" x14ac:dyDescent="0.35">
      <c r="A3" s="196" t="s">
        <v>0</v>
      </c>
      <c r="B3" s="197" t="s">
        <v>1</v>
      </c>
      <c r="C3" s="196" t="s">
        <v>370</v>
      </c>
      <c r="D3" s="198" t="s">
        <v>2</v>
      </c>
      <c r="E3" s="193" t="s">
        <v>434</v>
      </c>
      <c r="F3" s="193" t="s">
        <v>433</v>
      </c>
      <c r="G3" s="193" t="s">
        <v>407</v>
      </c>
      <c r="H3" s="193" t="s">
        <v>5</v>
      </c>
      <c r="I3" s="196" t="s">
        <v>426</v>
      </c>
      <c r="J3" s="193" t="s">
        <v>408</v>
      </c>
      <c r="K3" s="193" t="s">
        <v>3</v>
      </c>
      <c r="L3" s="193" t="s">
        <v>4</v>
      </c>
      <c r="M3" s="193" t="s">
        <v>409</v>
      </c>
      <c r="N3" s="200" t="s">
        <v>411</v>
      </c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</row>
    <row r="4" spans="1:454" s="27" customFormat="1" ht="72" customHeight="1" x14ac:dyDescent="0.35">
      <c r="A4" s="196"/>
      <c r="B4" s="197"/>
      <c r="C4" s="196"/>
      <c r="D4" s="198"/>
      <c r="E4" s="195"/>
      <c r="F4" s="195"/>
      <c r="G4" s="195"/>
      <c r="H4" s="195"/>
      <c r="I4" s="196"/>
      <c r="J4" s="194"/>
      <c r="K4" s="195"/>
      <c r="L4" s="195"/>
      <c r="M4" s="195"/>
      <c r="N4" s="201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  <c r="IT4" s="69"/>
      <c r="IU4" s="69"/>
      <c r="IV4" s="69"/>
      <c r="IW4" s="69"/>
      <c r="IX4" s="69"/>
      <c r="IY4" s="69"/>
      <c r="IZ4" s="69"/>
      <c r="JA4" s="69"/>
      <c r="JB4" s="69"/>
      <c r="JC4" s="69"/>
      <c r="JD4" s="69"/>
      <c r="JE4" s="69"/>
      <c r="JF4" s="69"/>
      <c r="JG4" s="69"/>
      <c r="JH4" s="69"/>
      <c r="JI4" s="69"/>
      <c r="JJ4" s="69"/>
      <c r="JK4" s="69"/>
      <c r="JL4" s="69"/>
      <c r="JM4" s="69"/>
      <c r="JN4" s="69"/>
      <c r="JO4" s="69"/>
      <c r="JP4" s="69"/>
      <c r="JQ4" s="69"/>
      <c r="JR4" s="69"/>
      <c r="JS4" s="69"/>
      <c r="JT4" s="69"/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69"/>
      <c r="KX4" s="69"/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69"/>
      <c r="MB4" s="69"/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69"/>
      <c r="NF4" s="69"/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69"/>
      <c r="OJ4" s="69"/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69"/>
      <c r="PN4" s="69"/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</row>
    <row r="5" spans="1:45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68" t="s">
        <v>372</v>
      </c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  <c r="IZ5" s="70"/>
      <c r="JA5" s="70"/>
      <c r="JB5" s="70"/>
      <c r="JC5" s="70"/>
      <c r="JD5" s="70"/>
      <c r="JE5" s="70"/>
      <c r="JF5" s="70"/>
      <c r="JG5" s="70"/>
      <c r="JH5" s="70"/>
      <c r="JI5" s="70"/>
      <c r="JJ5" s="70"/>
      <c r="JK5" s="70"/>
      <c r="JL5" s="70"/>
      <c r="JM5" s="70"/>
      <c r="JN5" s="70"/>
      <c r="JO5" s="70"/>
      <c r="JP5" s="70"/>
      <c r="JQ5" s="70"/>
      <c r="JR5" s="70"/>
      <c r="JS5" s="70"/>
      <c r="JT5" s="70"/>
      <c r="JU5" s="70"/>
      <c r="JV5" s="70"/>
      <c r="JW5" s="70"/>
      <c r="JX5" s="70"/>
      <c r="JY5" s="70"/>
      <c r="JZ5" s="70"/>
      <c r="KA5" s="70"/>
      <c r="KB5" s="70"/>
      <c r="KC5" s="70"/>
      <c r="KD5" s="70"/>
      <c r="KE5" s="70"/>
      <c r="KF5" s="70"/>
      <c r="KG5" s="70"/>
      <c r="KH5" s="70"/>
      <c r="KI5" s="70"/>
      <c r="KJ5" s="70"/>
      <c r="KK5" s="70"/>
      <c r="KL5" s="70"/>
      <c r="KM5" s="70"/>
      <c r="KN5" s="70"/>
      <c r="KO5" s="70"/>
      <c r="KP5" s="70"/>
      <c r="KQ5" s="70"/>
      <c r="KR5" s="70"/>
      <c r="KS5" s="70"/>
      <c r="KT5" s="70"/>
      <c r="KU5" s="70"/>
      <c r="KV5" s="70"/>
      <c r="KW5" s="70"/>
      <c r="KX5" s="70"/>
      <c r="KY5" s="70"/>
      <c r="KZ5" s="70"/>
      <c r="LA5" s="70"/>
      <c r="LB5" s="70"/>
      <c r="LC5" s="70"/>
      <c r="LD5" s="70"/>
      <c r="LE5" s="70"/>
      <c r="LF5" s="70"/>
      <c r="LG5" s="70"/>
      <c r="LH5" s="70"/>
      <c r="LI5" s="70"/>
      <c r="LJ5" s="70"/>
      <c r="LK5" s="70"/>
      <c r="LL5" s="70"/>
      <c r="LM5" s="70"/>
      <c r="LN5" s="70"/>
      <c r="LO5" s="70"/>
      <c r="LP5" s="70"/>
      <c r="LQ5" s="70"/>
      <c r="LR5" s="70"/>
      <c r="LS5" s="70"/>
      <c r="LT5" s="70"/>
      <c r="LU5" s="70"/>
      <c r="LV5" s="70"/>
      <c r="LW5" s="70"/>
      <c r="LX5" s="70"/>
      <c r="LY5" s="70"/>
      <c r="LZ5" s="70"/>
      <c r="MA5" s="70"/>
      <c r="MB5" s="70"/>
      <c r="MC5" s="70"/>
      <c r="MD5" s="70"/>
      <c r="ME5" s="70"/>
      <c r="MF5" s="70"/>
      <c r="MG5" s="70"/>
      <c r="MH5" s="70"/>
      <c r="MI5" s="70"/>
      <c r="MJ5" s="70"/>
      <c r="MK5" s="70"/>
      <c r="ML5" s="70"/>
      <c r="MM5" s="70"/>
      <c r="MN5" s="70"/>
      <c r="MO5" s="70"/>
      <c r="MP5" s="70"/>
      <c r="MQ5" s="70"/>
      <c r="MR5" s="70"/>
      <c r="MS5" s="70"/>
      <c r="MT5" s="70"/>
      <c r="MU5" s="70"/>
      <c r="MV5" s="70"/>
      <c r="MW5" s="70"/>
      <c r="MX5" s="70"/>
      <c r="MY5" s="70"/>
      <c r="MZ5" s="70"/>
      <c r="NA5" s="70"/>
      <c r="NB5" s="70"/>
      <c r="NC5" s="70"/>
      <c r="ND5" s="70"/>
      <c r="NE5" s="70"/>
      <c r="NF5" s="70"/>
      <c r="NG5" s="70"/>
      <c r="NH5" s="70"/>
      <c r="NI5" s="70"/>
      <c r="NJ5" s="70"/>
      <c r="NK5" s="70"/>
      <c r="NL5" s="70"/>
      <c r="NM5" s="70"/>
      <c r="NN5" s="70"/>
      <c r="NO5" s="70"/>
      <c r="NP5" s="70"/>
      <c r="NQ5" s="70"/>
      <c r="NR5" s="70"/>
      <c r="NS5" s="70"/>
      <c r="NT5" s="70"/>
      <c r="NU5" s="70"/>
      <c r="NV5" s="70"/>
      <c r="NW5" s="70"/>
      <c r="NX5" s="70"/>
      <c r="NY5" s="70"/>
      <c r="NZ5" s="70"/>
      <c r="OA5" s="70"/>
      <c r="OB5" s="70"/>
      <c r="OC5" s="70"/>
      <c r="OD5" s="70"/>
      <c r="OE5" s="70"/>
      <c r="OF5" s="70"/>
      <c r="OG5" s="70"/>
      <c r="OH5" s="70"/>
      <c r="OI5" s="70"/>
      <c r="OJ5" s="70"/>
      <c r="OK5" s="70"/>
      <c r="OL5" s="70"/>
      <c r="OM5" s="70"/>
      <c r="ON5" s="70"/>
      <c r="OO5" s="70"/>
      <c r="OP5" s="70"/>
      <c r="OQ5" s="70"/>
      <c r="OR5" s="70"/>
      <c r="OS5" s="70"/>
      <c r="OT5" s="70"/>
      <c r="OU5" s="70"/>
      <c r="OV5" s="70"/>
      <c r="OW5" s="70"/>
      <c r="OX5" s="70"/>
      <c r="OY5" s="70"/>
      <c r="OZ5" s="70"/>
      <c r="PA5" s="70"/>
      <c r="PB5" s="70"/>
      <c r="PC5" s="70"/>
      <c r="PD5" s="70"/>
      <c r="PE5" s="70"/>
      <c r="PF5" s="70"/>
      <c r="PG5" s="70"/>
      <c r="PH5" s="70"/>
      <c r="PI5" s="70"/>
      <c r="PJ5" s="70"/>
      <c r="PK5" s="70"/>
      <c r="PL5" s="70"/>
      <c r="PM5" s="70"/>
      <c r="PN5" s="70"/>
      <c r="PO5" s="70"/>
      <c r="PP5" s="70"/>
      <c r="PQ5" s="70"/>
      <c r="PR5" s="70"/>
      <c r="PS5" s="70"/>
      <c r="PT5" s="70"/>
      <c r="PU5" s="70"/>
      <c r="PV5" s="70"/>
      <c r="PW5" s="70"/>
      <c r="PX5" s="70"/>
      <c r="PY5" s="70"/>
      <c r="PZ5" s="70"/>
      <c r="QA5" s="70"/>
      <c r="QB5" s="70"/>
      <c r="QC5" s="70"/>
      <c r="QD5" s="70"/>
      <c r="QE5" s="70"/>
      <c r="QF5" s="70"/>
      <c r="QG5" s="70"/>
      <c r="QH5" s="70"/>
      <c r="QI5" s="70"/>
      <c r="QJ5" s="70"/>
      <c r="QK5" s="70"/>
      <c r="QL5" s="70"/>
    </row>
    <row r="6" spans="1:454" s="17" customFormat="1" ht="42" customHeight="1" x14ac:dyDescent="0.4">
      <c r="A6" s="204" t="s">
        <v>19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6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</row>
    <row r="7" spans="1:454" s="45" customFormat="1" ht="65.25" customHeight="1" x14ac:dyDescent="0.35">
      <c r="A7" s="45">
        <v>1</v>
      </c>
      <c r="B7" s="127" t="s">
        <v>20</v>
      </c>
      <c r="C7" s="128" t="s">
        <v>21</v>
      </c>
      <c r="D7" s="129" t="s">
        <v>22</v>
      </c>
      <c r="E7" s="130">
        <v>3</v>
      </c>
      <c r="F7" s="132"/>
      <c r="G7" s="132">
        <f>E7*F7</f>
        <v>0</v>
      </c>
      <c r="H7" s="131"/>
      <c r="I7" s="132">
        <f>G7*H7</f>
        <v>0</v>
      </c>
      <c r="J7" s="132">
        <f>G7+I7</f>
        <v>0</v>
      </c>
      <c r="K7" s="133"/>
      <c r="L7" s="133"/>
      <c r="M7" s="133"/>
      <c r="N7" s="13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  <c r="IW7" s="113"/>
      <c r="IX7" s="113"/>
      <c r="IY7" s="113"/>
      <c r="IZ7" s="113"/>
      <c r="JA7" s="113"/>
      <c r="JB7" s="113"/>
      <c r="JC7" s="113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3"/>
      <c r="JT7" s="113"/>
      <c r="JU7" s="113"/>
      <c r="JV7" s="113"/>
      <c r="JW7" s="113"/>
      <c r="JX7" s="113"/>
      <c r="JY7" s="113"/>
      <c r="JZ7" s="113"/>
      <c r="KA7" s="113"/>
      <c r="KB7" s="113"/>
      <c r="KC7" s="113"/>
      <c r="KD7" s="113"/>
      <c r="KE7" s="113"/>
      <c r="KF7" s="113"/>
      <c r="KG7" s="113"/>
      <c r="KH7" s="113"/>
      <c r="KI7" s="113"/>
      <c r="KJ7" s="113"/>
      <c r="KK7" s="113"/>
      <c r="KL7" s="113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3"/>
      <c r="LC7" s="113"/>
      <c r="LD7" s="113"/>
      <c r="LE7" s="113"/>
      <c r="LF7" s="113"/>
      <c r="LG7" s="113"/>
      <c r="LH7" s="113"/>
      <c r="LI7" s="113"/>
      <c r="LJ7" s="113"/>
      <c r="LK7" s="113"/>
      <c r="LL7" s="113"/>
      <c r="LM7" s="113"/>
      <c r="LN7" s="113"/>
      <c r="LO7" s="113"/>
      <c r="LP7" s="113"/>
      <c r="LQ7" s="113"/>
      <c r="LR7" s="113"/>
      <c r="LS7" s="113"/>
      <c r="LT7" s="113"/>
      <c r="LU7" s="113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3"/>
      <c r="ML7" s="113"/>
      <c r="MM7" s="113"/>
      <c r="MN7" s="113"/>
      <c r="MO7" s="113"/>
      <c r="MP7" s="113"/>
      <c r="MQ7" s="113"/>
      <c r="MR7" s="113"/>
      <c r="MS7" s="113"/>
      <c r="MT7" s="113"/>
      <c r="MU7" s="113"/>
      <c r="MV7" s="113"/>
      <c r="MW7" s="113"/>
      <c r="MX7" s="113"/>
      <c r="MY7" s="113"/>
      <c r="MZ7" s="113"/>
      <c r="NA7" s="113"/>
      <c r="NB7" s="113"/>
      <c r="NC7" s="113"/>
      <c r="ND7" s="113"/>
      <c r="NE7" s="113"/>
      <c r="NF7" s="113"/>
      <c r="NG7" s="113"/>
      <c r="NH7" s="113"/>
      <c r="NI7" s="113"/>
      <c r="NJ7" s="113"/>
      <c r="NK7" s="113"/>
      <c r="NL7" s="113"/>
      <c r="NM7" s="113"/>
      <c r="NN7" s="113"/>
      <c r="NO7" s="113"/>
      <c r="NP7" s="113"/>
      <c r="NQ7" s="113"/>
      <c r="NR7" s="113"/>
      <c r="NS7" s="113"/>
      <c r="NT7" s="113"/>
      <c r="NU7" s="113"/>
      <c r="NV7" s="113"/>
      <c r="NW7" s="113"/>
      <c r="NX7" s="113"/>
      <c r="NY7" s="113"/>
      <c r="NZ7" s="113"/>
      <c r="OA7" s="113"/>
      <c r="OB7" s="113"/>
      <c r="OC7" s="113"/>
      <c r="OD7" s="113"/>
      <c r="OE7" s="113"/>
      <c r="OF7" s="113"/>
      <c r="OG7" s="113"/>
      <c r="OH7" s="113"/>
      <c r="OI7" s="113"/>
      <c r="OJ7" s="113"/>
      <c r="OK7" s="113"/>
      <c r="OL7" s="113"/>
      <c r="OM7" s="113"/>
      <c r="ON7" s="113"/>
      <c r="OO7" s="113"/>
      <c r="OP7" s="113"/>
      <c r="OQ7" s="113"/>
      <c r="OR7" s="113"/>
      <c r="OS7" s="113"/>
      <c r="OT7" s="113"/>
      <c r="OU7" s="113"/>
      <c r="OV7" s="113"/>
      <c r="OW7" s="113"/>
      <c r="OX7" s="113"/>
      <c r="OY7" s="113"/>
      <c r="OZ7" s="113"/>
      <c r="PA7" s="113"/>
      <c r="PB7" s="113"/>
      <c r="PC7" s="113"/>
      <c r="PD7" s="113"/>
      <c r="PE7" s="113"/>
      <c r="PF7" s="113"/>
      <c r="PG7" s="113"/>
      <c r="PH7" s="113"/>
      <c r="PI7" s="113"/>
      <c r="PJ7" s="113"/>
      <c r="PK7" s="113"/>
      <c r="PL7" s="113"/>
      <c r="PM7" s="113"/>
      <c r="PN7" s="113"/>
      <c r="PO7" s="113"/>
      <c r="PP7" s="113"/>
      <c r="PQ7" s="113"/>
      <c r="PR7" s="113"/>
      <c r="PS7" s="113"/>
      <c r="PT7" s="113"/>
      <c r="PU7" s="113"/>
      <c r="PV7" s="113"/>
      <c r="PW7" s="113"/>
      <c r="PX7" s="113"/>
      <c r="PY7" s="113"/>
      <c r="PZ7" s="113"/>
      <c r="QA7" s="113"/>
      <c r="QB7" s="113"/>
      <c r="QC7" s="113"/>
      <c r="QD7" s="113"/>
      <c r="QE7" s="113"/>
      <c r="QF7" s="113"/>
      <c r="QG7" s="113"/>
      <c r="QH7" s="113"/>
      <c r="QI7" s="113"/>
      <c r="QJ7" s="113"/>
      <c r="QK7" s="113"/>
      <c r="QL7" s="113"/>
    </row>
    <row r="8" spans="1:454" s="45" customFormat="1" ht="87.75" customHeight="1" x14ac:dyDescent="0.35">
      <c r="A8" s="45">
        <v>2</v>
      </c>
      <c r="B8" s="134" t="s">
        <v>441</v>
      </c>
      <c r="C8" s="135" t="s">
        <v>23</v>
      </c>
      <c r="D8" s="136" t="s">
        <v>24</v>
      </c>
      <c r="E8" s="137">
        <v>42</v>
      </c>
      <c r="F8" s="151"/>
      <c r="G8" s="132">
        <f t="shared" ref="G8:G20" si="0">E8*F8</f>
        <v>0</v>
      </c>
      <c r="H8" s="137"/>
      <c r="I8" s="132">
        <f t="shared" ref="I8:I20" si="1">G8*H8</f>
        <v>0</v>
      </c>
      <c r="J8" s="132">
        <f t="shared" ref="J8:J20" si="2">G8+I8</f>
        <v>0</v>
      </c>
      <c r="K8" s="137"/>
      <c r="L8" s="137"/>
      <c r="M8" s="137"/>
      <c r="N8" s="137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3"/>
      <c r="JW8" s="113"/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3"/>
      <c r="LP8" s="113"/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3"/>
      <c r="NI8" s="113"/>
      <c r="NJ8" s="113"/>
      <c r="NK8" s="113"/>
      <c r="NL8" s="113"/>
      <c r="NM8" s="113"/>
      <c r="NN8" s="113"/>
      <c r="NO8" s="113"/>
      <c r="NP8" s="113"/>
      <c r="NQ8" s="113"/>
      <c r="NR8" s="113"/>
      <c r="NS8" s="113"/>
      <c r="NT8" s="113"/>
      <c r="NU8" s="113"/>
      <c r="NV8" s="113"/>
      <c r="NW8" s="113"/>
      <c r="NX8" s="113"/>
      <c r="NY8" s="113"/>
      <c r="NZ8" s="113"/>
      <c r="OA8" s="113"/>
      <c r="OB8" s="113"/>
      <c r="OC8" s="113"/>
      <c r="OD8" s="113"/>
      <c r="OE8" s="113"/>
      <c r="OF8" s="113"/>
      <c r="OG8" s="113"/>
      <c r="OH8" s="113"/>
      <c r="OI8" s="113"/>
      <c r="OJ8" s="113"/>
      <c r="OK8" s="113"/>
      <c r="OL8" s="113"/>
      <c r="OM8" s="113"/>
      <c r="ON8" s="113"/>
      <c r="OO8" s="113"/>
      <c r="OP8" s="113"/>
      <c r="OQ8" s="113"/>
      <c r="OR8" s="113"/>
      <c r="OS8" s="113"/>
      <c r="OT8" s="113"/>
      <c r="OU8" s="113"/>
      <c r="OV8" s="113"/>
      <c r="OW8" s="113"/>
      <c r="OX8" s="113"/>
      <c r="OY8" s="113"/>
      <c r="OZ8" s="113"/>
      <c r="PA8" s="113"/>
      <c r="PB8" s="113"/>
      <c r="PC8" s="113"/>
      <c r="PD8" s="113"/>
      <c r="PE8" s="113"/>
      <c r="PF8" s="113"/>
      <c r="PG8" s="113"/>
      <c r="PH8" s="113"/>
      <c r="PI8" s="113"/>
      <c r="PJ8" s="113"/>
      <c r="PK8" s="113"/>
      <c r="PL8" s="113"/>
      <c r="PM8" s="113"/>
      <c r="PN8" s="113"/>
      <c r="PO8" s="113"/>
      <c r="PP8" s="113"/>
      <c r="PQ8" s="113"/>
      <c r="PR8" s="113"/>
      <c r="PS8" s="113"/>
      <c r="PT8" s="113"/>
      <c r="PU8" s="113"/>
      <c r="PV8" s="113"/>
      <c r="PW8" s="113"/>
      <c r="PX8" s="113"/>
      <c r="PY8" s="113"/>
      <c r="PZ8" s="113"/>
      <c r="QA8" s="113"/>
      <c r="QB8" s="113"/>
      <c r="QC8" s="113"/>
      <c r="QD8" s="113"/>
      <c r="QE8" s="113"/>
      <c r="QF8" s="113"/>
      <c r="QG8" s="113"/>
      <c r="QH8" s="113"/>
      <c r="QI8" s="113"/>
      <c r="QJ8" s="113"/>
      <c r="QK8" s="113"/>
      <c r="QL8" s="113"/>
    </row>
    <row r="9" spans="1:454" s="45" customFormat="1" ht="81.75" customHeight="1" x14ac:dyDescent="0.35">
      <c r="A9" s="45">
        <v>3</v>
      </c>
      <c r="B9" s="138" t="s">
        <v>25</v>
      </c>
      <c r="C9" s="139" t="s">
        <v>26</v>
      </c>
      <c r="D9" s="140" t="s">
        <v>27</v>
      </c>
      <c r="E9" s="133">
        <v>8</v>
      </c>
      <c r="F9" s="132"/>
      <c r="G9" s="132">
        <f t="shared" si="0"/>
        <v>0</v>
      </c>
      <c r="H9" s="133"/>
      <c r="I9" s="132">
        <f t="shared" si="1"/>
        <v>0</v>
      </c>
      <c r="J9" s="132">
        <f t="shared" si="2"/>
        <v>0</v>
      </c>
      <c r="K9" s="133"/>
      <c r="L9" s="133"/>
      <c r="M9" s="133"/>
      <c r="N9" s="13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  <c r="IW9" s="113"/>
      <c r="IX9" s="113"/>
      <c r="IY9" s="113"/>
      <c r="IZ9" s="113"/>
      <c r="JA9" s="113"/>
      <c r="JB9" s="113"/>
      <c r="JC9" s="113"/>
      <c r="JD9" s="113"/>
      <c r="JE9" s="113"/>
      <c r="JF9" s="113"/>
      <c r="JG9" s="113"/>
      <c r="JH9" s="113"/>
      <c r="JI9" s="113"/>
      <c r="JJ9" s="113"/>
      <c r="JK9" s="113"/>
      <c r="JL9" s="113"/>
      <c r="JM9" s="113"/>
      <c r="JN9" s="113"/>
      <c r="JO9" s="113"/>
      <c r="JP9" s="113"/>
      <c r="JQ9" s="113"/>
      <c r="JR9" s="113"/>
      <c r="JS9" s="113"/>
      <c r="JT9" s="113"/>
      <c r="JU9" s="113"/>
      <c r="JV9" s="113"/>
      <c r="JW9" s="113"/>
      <c r="JX9" s="113"/>
      <c r="JY9" s="113"/>
      <c r="JZ9" s="113"/>
      <c r="KA9" s="113"/>
      <c r="KB9" s="113"/>
      <c r="KC9" s="113"/>
      <c r="KD9" s="113"/>
      <c r="KE9" s="113"/>
      <c r="KF9" s="113"/>
      <c r="KG9" s="113"/>
      <c r="KH9" s="113"/>
      <c r="KI9" s="113"/>
      <c r="KJ9" s="113"/>
      <c r="KK9" s="113"/>
      <c r="KL9" s="113"/>
      <c r="KM9" s="113"/>
      <c r="KN9" s="113"/>
      <c r="KO9" s="113"/>
      <c r="KP9" s="113"/>
      <c r="KQ9" s="113"/>
      <c r="KR9" s="113"/>
      <c r="KS9" s="113"/>
      <c r="KT9" s="113"/>
      <c r="KU9" s="113"/>
      <c r="KV9" s="113"/>
      <c r="KW9" s="113"/>
      <c r="KX9" s="113"/>
      <c r="KY9" s="113"/>
      <c r="KZ9" s="113"/>
      <c r="LA9" s="113"/>
      <c r="LB9" s="113"/>
      <c r="LC9" s="113"/>
      <c r="LD9" s="113"/>
      <c r="LE9" s="113"/>
      <c r="LF9" s="113"/>
      <c r="LG9" s="113"/>
      <c r="LH9" s="113"/>
      <c r="LI9" s="113"/>
      <c r="LJ9" s="113"/>
      <c r="LK9" s="113"/>
      <c r="LL9" s="113"/>
      <c r="LM9" s="113"/>
      <c r="LN9" s="113"/>
      <c r="LO9" s="113"/>
      <c r="LP9" s="113"/>
      <c r="LQ9" s="113"/>
      <c r="LR9" s="113"/>
      <c r="LS9" s="113"/>
      <c r="LT9" s="113"/>
      <c r="LU9" s="113"/>
      <c r="LV9" s="113"/>
      <c r="LW9" s="113"/>
      <c r="LX9" s="113"/>
      <c r="LY9" s="113"/>
      <c r="LZ9" s="113"/>
      <c r="MA9" s="113"/>
      <c r="MB9" s="113"/>
      <c r="MC9" s="113"/>
      <c r="MD9" s="113"/>
      <c r="ME9" s="113"/>
      <c r="MF9" s="113"/>
      <c r="MG9" s="113"/>
      <c r="MH9" s="113"/>
      <c r="MI9" s="113"/>
      <c r="MJ9" s="113"/>
      <c r="MK9" s="113"/>
      <c r="ML9" s="113"/>
      <c r="MM9" s="113"/>
      <c r="MN9" s="113"/>
      <c r="MO9" s="113"/>
      <c r="MP9" s="113"/>
      <c r="MQ9" s="113"/>
      <c r="MR9" s="113"/>
      <c r="MS9" s="113"/>
      <c r="MT9" s="113"/>
      <c r="MU9" s="113"/>
      <c r="MV9" s="113"/>
      <c r="MW9" s="113"/>
      <c r="MX9" s="113"/>
      <c r="MY9" s="113"/>
      <c r="MZ9" s="113"/>
      <c r="NA9" s="113"/>
      <c r="NB9" s="113"/>
      <c r="NC9" s="113"/>
      <c r="ND9" s="113"/>
      <c r="NE9" s="113"/>
      <c r="NF9" s="113"/>
      <c r="NG9" s="113"/>
      <c r="NH9" s="113"/>
      <c r="NI9" s="113"/>
      <c r="NJ9" s="113"/>
      <c r="NK9" s="113"/>
      <c r="NL9" s="113"/>
      <c r="NM9" s="113"/>
      <c r="NN9" s="113"/>
      <c r="NO9" s="113"/>
      <c r="NP9" s="113"/>
      <c r="NQ9" s="113"/>
      <c r="NR9" s="113"/>
      <c r="NS9" s="113"/>
      <c r="NT9" s="113"/>
      <c r="NU9" s="113"/>
      <c r="NV9" s="113"/>
      <c r="NW9" s="113"/>
      <c r="NX9" s="113"/>
      <c r="NY9" s="113"/>
      <c r="NZ9" s="113"/>
      <c r="OA9" s="113"/>
      <c r="OB9" s="113"/>
      <c r="OC9" s="113"/>
      <c r="OD9" s="113"/>
      <c r="OE9" s="113"/>
      <c r="OF9" s="113"/>
      <c r="OG9" s="113"/>
      <c r="OH9" s="113"/>
      <c r="OI9" s="113"/>
      <c r="OJ9" s="113"/>
      <c r="OK9" s="113"/>
      <c r="OL9" s="113"/>
      <c r="OM9" s="113"/>
      <c r="ON9" s="113"/>
      <c r="OO9" s="113"/>
      <c r="OP9" s="113"/>
      <c r="OQ9" s="113"/>
      <c r="OR9" s="113"/>
      <c r="OS9" s="113"/>
      <c r="OT9" s="113"/>
      <c r="OU9" s="113"/>
      <c r="OV9" s="113"/>
      <c r="OW9" s="113"/>
      <c r="OX9" s="113"/>
      <c r="OY9" s="113"/>
      <c r="OZ9" s="113"/>
      <c r="PA9" s="113"/>
      <c r="PB9" s="113"/>
      <c r="PC9" s="113"/>
      <c r="PD9" s="113"/>
      <c r="PE9" s="113"/>
      <c r="PF9" s="113"/>
      <c r="PG9" s="113"/>
      <c r="PH9" s="113"/>
      <c r="PI9" s="113"/>
      <c r="PJ9" s="113"/>
      <c r="PK9" s="113"/>
      <c r="PL9" s="113"/>
      <c r="PM9" s="113"/>
      <c r="PN9" s="113"/>
      <c r="PO9" s="113"/>
      <c r="PP9" s="113"/>
      <c r="PQ9" s="113"/>
      <c r="PR9" s="113"/>
      <c r="PS9" s="113"/>
      <c r="PT9" s="113"/>
      <c r="PU9" s="113"/>
      <c r="PV9" s="113"/>
      <c r="PW9" s="113"/>
      <c r="PX9" s="113"/>
      <c r="PY9" s="113"/>
      <c r="PZ9" s="113"/>
      <c r="QA9" s="113"/>
      <c r="QB9" s="113"/>
      <c r="QC9" s="113"/>
      <c r="QD9" s="113"/>
      <c r="QE9" s="113"/>
      <c r="QF9" s="113"/>
      <c r="QG9" s="113"/>
      <c r="QH9" s="113"/>
      <c r="QI9" s="113"/>
      <c r="QJ9" s="113"/>
      <c r="QK9" s="113"/>
      <c r="QL9" s="113"/>
    </row>
    <row r="10" spans="1:454" s="45" customFormat="1" ht="56.25" customHeight="1" x14ac:dyDescent="0.35">
      <c r="A10" s="45">
        <v>4</v>
      </c>
      <c r="B10" s="138" t="s">
        <v>28</v>
      </c>
      <c r="C10" s="141" t="s">
        <v>442</v>
      </c>
      <c r="D10" s="142" t="s">
        <v>27</v>
      </c>
      <c r="E10" s="133">
        <v>3</v>
      </c>
      <c r="F10" s="132"/>
      <c r="G10" s="132">
        <f t="shared" si="0"/>
        <v>0</v>
      </c>
      <c r="H10" s="133"/>
      <c r="I10" s="132">
        <f t="shared" si="1"/>
        <v>0</v>
      </c>
      <c r="J10" s="132">
        <f t="shared" si="2"/>
        <v>0</v>
      </c>
      <c r="K10" s="133"/>
      <c r="L10" s="133"/>
      <c r="M10" s="133"/>
      <c r="N10" s="13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3"/>
      <c r="JW10" s="113"/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3"/>
      <c r="LP10" s="113"/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3"/>
      <c r="NI10" s="113"/>
      <c r="NJ10" s="113"/>
      <c r="NK10" s="113"/>
      <c r="NL10" s="113"/>
      <c r="NM10" s="113"/>
      <c r="NN10" s="113"/>
      <c r="NO10" s="113"/>
      <c r="NP10" s="113"/>
      <c r="NQ10" s="113"/>
      <c r="NR10" s="113"/>
      <c r="NS10" s="113"/>
      <c r="NT10" s="113"/>
      <c r="NU10" s="113"/>
      <c r="NV10" s="113"/>
      <c r="NW10" s="113"/>
      <c r="NX10" s="113"/>
      <c r="NY10" s="113"/>
      <c r="NZ10" s="113"/>
      <c r="OA10" s="113"/>
      <c r="OB10" s="113"/>
      <c r="OC10" s="113"/>
      <c r="OD10" s="113"/>
      <c r="OE10" s="113"/>
      <c r="OF10" s="113"/>
      <c r="OG10" s="113"/>
      <c r="OH10" s="113"/>
      <c r="OI10" s="113"/>
      <c r="OJ10" s="113"/>
      <c r="OK10" s="113"/>
      <c r="OL10" s="113"/>
      <c r="OM10" s="113"/>
      <c r="ON10" s="113"/>
      <c r="OO10" s="113"/>
      <c r="OP10" s="113"/>
      <c r="OQ10" s="113"/>
      <c r="OR10" s="113"/>
      <c r="OS10" s="113"/>
      <c r="OT10" s="113"/>
      <c r="OU10" s="113"/>
      <c r="OV10" s="113"/>
      <c r="OW10" s="113"/>
      <c r="OX10" s="113"/>
      <c r="OY10" s="113"/>
      <c r="OZ10" s="113"/>
      <c r="PA10" s="113"/>
      <c r="PB10" s="113"/>
      <c r="PC10" s="113"/>
      <c r="PD10" s="113"/>
      <c r="PE10" s="113"/>
      <c r="PF10" s="113"/>
      <c r="PG10" s="113"/>
      <c r="PH10" s="113"/>
      <c r="PI10" s="113"/>
      <c r="PJ10" s="113"/>
      <c r="PK10" s="113"/>
      <c r="PL10" s="113"/>
      <c r="PM10" s="113"/>
      <c r="PN10" s="113"/>
      <c r="PO10" s="113"/>
      <c r="PP10" s="113"/>
      <c r="PQ10" s="113"/>
      <c r="PR10" s="113"/>
      <c r="PS10" s="113"/>
      <c r="PT10" s="113"/>
      <c r="PU10" s="113"/>
      <c r="PV10" s="113"/>
      <c r="PW10" s="113"/>
      <c r="PX10" s="113"/>
      <c r="PY10" s="113"/>
      <c r="PZ10" s="113"/>
      <c r="QA10" s="113"/>
      <c r="QB10" s="113"/>
      <c r="QC10" s="113"/>
      <c r="QD10" s="113"/>
      <c r="QE10" s="113"/>
      <c r="QF10" s="113"/>
      <c r="QG10" s="113"/>
      <c r="QH10" s="113"/>
      <c r="QI10" s="113"/>
      <c r="QJ10" s="113"/>
      <c r="QK10" s="113"/>
      <c r="QL10" s="113"/>
    </row>
    <row r="11" spans="1:454" s="45" customFormat="1" ht="84" customHeight="1" x14ac:dyDescent="0.35">
      <c r="A11" s="45">
        <v>5</v>
      </c>
      <c r="B11" s="138" t="s">
        <v>29</v>
      </c>
      <c r="C11" s="143" t="s">
        <v>30</v>
      </c>
      <c r="D11" s="140" t="s">
        <v>22</v>
      </c>
      <c r="E11" s="133">
        <v>10</v>
      </c>
      <c r="F11" s="132"/>
      <c r="G11" s="132">
        <f t="shared" si="0"/>
        <v>0</v>
      </c>
      <c r="H11" s="133"/>
      <c r="I11" s="132">
        <f t="shared" si="1"/>
        <v>0</v>
      </c>
      <c r="J11" s="132">
        <f t="shared" si="2"/>
        <v>0</v>
      </c>
      <c r="K11" s="133"/>
      <c r="L11" s="133"/>
      <c r="M11" s="133"/>
      <c r="N11" s="13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  <c r="IW11" s="113"/>
      <c r="IX11" s="113"/>
      <c r="IY11" s="113"/>
      <c r="IZ11" s="113"/>
      <c r="JA11" s="113"/>
      <c r="JB11" s="113"/>
      <c r="JC11" s="113"/>
      <c r="JD11" s="113"/>
      <c r="JE11" s="113"/>
      <c r="JF11" s="113"/>
      <c r="JG11" s="113"/>
      <c r="JH11" s="113"/>
      <c r="JI11" s="113"/>
      <c r="JJ11" s="113"/>
      <c r="JK11" s="113"/>
      <c r="JL11" s="113"/>
      <c r="JM11" s="113"/>
      <c r="JN11" s="113"/>
      <c r="JO11" s="113"/>
      <c r="JP11" s="113"/>
      <c r="JQ11" s="113"/>
      <c r="JR11" s="113"/>
      <c r="JS11" s="113"/>
      <c r="JT11" s="113"/>
      <c r="JU11" s="113"/>
      <c r="JV11" s="113"/>
      <c r="JW11" s="113"/>
      <c r="JX11" s="113"/>
      <c r="JY11" s="113"/>
      <c r="JZ11" s="113"/>
      <c r="KA11" s="113"/>
      <c r="KB11" s="113"/>
      <c r="KC11" s="113"/>
      <c r="KD11" s="113"/>
      <c r="KE11" s="113"/>
      <c r="KF11" s="113"/>
      <c r="KG11" s="113"/>
      <c r="KH11" s="113"/>
      <c r="KI11" s="113"/>
      <c r="KJ11" s="113"/>
      <c r="KK11" s="113"/>
      <c r="KL11" s="113"/>
      <c r="KM11" s="113"/>
      <c r="KN11" s="113"/>
      <c r="KO11" s="113"/>
      <c r="KP11" s="113"/>
      <c r="KQ11" s="113"/>
      <c r="KR11" s="113"/>
      <c r="KS11" s="113"/>
      <c r="KT11" s="113"/>
      <c r="KU11" s="113"/>
      <c r="KV11" s="113"/>
      <c r="KW11" s="113"/>
      <c r="KX11" s="113"/>
      <c r="KY11" s="113"/>
      <c r="KZ11" s="113"/>
      <c r="LA11" s="113"/>
      <c r="LB11" s="113"/>
      <c r="LC11" s="113"/>
      <c r="LD11" s="113"/>
      <c r="LE11" s="113"/>
      <c r="LF11" s="113"/>
      <c r="LG11" s="113"/>
      <c r="LH11" s="113"/>
      <c r="LI11" s="113"/>
      <c r="LJ11" s="113"/>
      <c r="LK11" s="113"/>
      <c r="LL11" s="113"/>
      <c r="LM11" s="113"/>
      <c r="LN11" s="113"/>
      <c r="LO11" s="113"/>
      <c r="LP11" s="113"/>
      <c r="LQ11" s="113"/>
      <c r="LR11" s="113"/>
      <c r="LS11" s="113"/>
      <c r="LT11" s="113"/>
      <c r="LU11" s="113"/>
      <c r="LV11" s="113"/>
      <c r="LW11" s="113"/>
      <c r="LX11" s="113"/>
      <c r="LY11" s="113"/>
      <c r="LZ11" s="113"/>
      <c r="MA11" s="113"/>
      <c r="MB11" s="113"/>
      <c r="MC11" s="113"/>
      <c r="MD11" s="113"/>
      <c r="ME11" s="113"/>
      <c r="MF11" s="113"/>
      <c r="MG11" s="113"/>
      <c r="MH11" s="113"/>
      <c r="MI11" s="113"/>
      <c r="MJ11" s="113"/>
      <c r="MK11" s="113"/>
      <c r="ML11" s="113"/>
      <c r="MM11" s="113"/>
      <c r="MN11" s="113"/>
      <c r="MO11" s="113"/>
      <c r="MP11" s="113"/>
      <c r="MQ11" s="113"/>
      <c r="MR11" s="113"/>
      <c r="MS11" s="113"/>
      <c r="MT11" s="113"/>
      <c r="MU11" s="113"/>
      <c r="MV11" s="113"/>
      <c r="MW11" s="113"/>
      <c r="MX11" s="113"/>
      <c r="MY11" s="113"/>
      <c r="MZ11" s="113"/>
      <c r="NA11" s="113"/>
      <c r="NB11" s="113"/>
      <c r="NC11" s="113"/>
      <c r="ND11" s="113"/>
      <c r="NE11" s="113"/>
      <c r="NF11" s="113"/>
      <c r="NG11" s="113"/>
      <c r="NH11" s="113"/>
      <c r="NI11" s="113"/>
      <c r="NJ11" s="113"/>
      <c r="NK11" s="113"/>
      <c r="NL11" s="113"/>
      <c r="NM11" s="113"/>
      <c r="NN11" s="113"/>
      <c r="NO11" s="113"/>
      <c r="NP11" s="113"/>
      <c r="NQ11" s="113"/>
      <c r="NR11" s="113"/>
      <c r="NS11" s="113"/>
      <c r="NT11" s="113"/>
      <c r="NU11" s="113"/>
      <c r="NV11" s="113"/>
      <c r="NW11" s="113"/>
      <c r="NX11" s="113"/>
      <c r="NY11" s="113"/>
      <c r="NZ11" s="113"/>
      <c r="OA11" s="113"/>
      <c r="OB11" s="113"/>
      <c r="OC11" s="113"/>
      <c r="OD11" s="113"/>
      <c r="OE11" s="113"/>
      <c r="OF11" s="113"/>
      <c r="OG11" s="113"/>
      <c r="OH11" s="113"/>
      <c r="OI11" s="113"/>
      <c r="OJ11" s="113"/>
      <c r="OK11" s="113"/>
      <c r="OL11" s="113"/>
      <c r="OM11" s="113"/>
      <c r="ON11" s="113"/>
      <c r="OO11" s="113"/>
      <c r="OP11" s="113"/>
      <c r="OQ11" s="113"/>
      <c r="OR11" s="113"/>
      <c r="OS11" s="113"/>
      <c r="OT11" s="113"/>
      <c r="OU11" s="113"/>
      <c r="OV11" s="113"/>
      <c r="OW11" s="113"/>
      <c r="OX11" s="113"/>
      <c r="OY11" s="113"/>
      <c r="OZ11" s="113"/>
      <c r="PA11" s="113"/>
      <c r="PB11" s="113"/>
      <c r="PC11" s="113"/>
      <c r="PD11" s="113"/>
      <c r="PE11" s="113"/>
      <c r="PF11" s="113"/>
      <c r="PG11" s="113"/>
      <c r="PH11" s="113"/>
      <c r="PI11" s="113"/>
      <c r="PJ11" s="113"/>
      <c r="PK11" s="113"/>
      <c r="PL11" s="113"/>
      <c r="PM11" s="113"/>
      <c r="PN11" s="113"/>
      <c r="PO11" s="113"/>
      <c r="PP11" s="113"/>
      <c r="PQ11" s="113"/>
      <c r="PR11" s="113"/>
      <c r="PS11" s="113"/>
      <c r="PT11" s="113"/>
      <c r="PU11" s="113"/>
      <c r="PV11" s="113"/>
      <c r="PW11" s="113"/>
      <c r="PX11" s="113"/>
      <c r="PY11" s="113"/>
      <c r="PZ11" s="113"/>
      <c r="QA11" s="113"/>
      <c r="QB11" s="113"/>
      <c r="QC11" s="113"/>
      <c r="QD11" s="113"/>
      <c r="QE11" s="113"/>
      <c r="QF11" s="113"/>
      <c r="QG11" s="113"/>
      <c r="QH11" s="113"/>
      <c r="QI11" s="113"/>
      <c r="QJ11" s="113"/>
      <c r="QK11" s="113"/>
      <c r="QL11" s="113"/>
    </row>
    <row r="12" spans="1:454" s="45" customFormat="1" ht="114.75" customHeight="1" x14ac:dyDescent="0.35">
      <c r="A12" s="45">
        <v>6</v>
      </c>
      <c r="B12" s="138" t="s">
        <v>31</v>
      </c>
      <c r="C12" s="143" t="s">
        <v>32</v>
      </c>
      <c r="D12" s="140" t="s">
        <v>24</v>
      </c>
      <c r="E12" s="133">
        <v>1000</v>
      </c>
      <c r="F12" s="132"/>
      <c r="G12" s="132">
        <f t="shared" si="0"/>
        <v>0</v>
      </c>
      <c r="H12" s="133"/>
      <c r="I12" s="132">
        <f t="shared" si="1"/>
        <v>0</v>
      </c>
      <c r="J12" s="132">
        <f t="shared" si="2"/>
        <v>0</v>
      </c>
      <c r="K12" s="133"/>
      <c r="L12" s="133"/>
      <c r="M12" s="133"/>
      <c r="N12" s="13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3"/>
      <c r="JW12" s="113"/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3"/>
      <c r="LP12" s="113"/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3"/>
      <c r="NI12" s="113"/>
      <c r="NJ12" s="113"/>
      <c r="NK12" s="113"/>
      <c r="NL12" s="113"/>
      <c r="NM12" s="113"/>
      <c r="NN12" s="113"/>
      <c r="NO12" s="113"/>
      <c r="NP12" s="113"/>
      <c r="NQ12" s="113"/>
      <c r="NR12" s="113"/>
      <c r="NS12" s="113"/>
      <c r="NT12" s="113"/>
      <c r="NU12" s="113"/>
      <c r="NV12" s="113"/>
      <c r="NW12" s="113"/>
      <c r="NX12" s="113"/>
      <c r="NY12" s="113"/>
      <c r="NZ12" s="113"/>
      <c r="OA12" s="113"/>
      <c r="OB12" s="113"/>
      <c r="OC12" s="113"/>
      <c r="OD12" s="113"/>
      <c r="OE12" s="113"/>
      <c r="OF12" s="113"/>
      <c r="OG12" s="113"/>
      <c r="OH12" s="113"/>
      <c r="OI12" s="113"/>
      <c r="OJ12" s="113"/>
      <c r="OK12" s="113"/>
      <c r="OL12" s="113"/>
      <c r="OM12" s="113"/>
      <c r="ON12" s="113"/>
      <c r="OO12" s="113"/>
      <c r="OP12" s="113"/>
      <c r="OQ12" s="113"/>
      <c r="OR12" s="113"/>
      <c r="OS12" s="113"/>
      <c r="OT12" s="113"/>
      <c r="OU12" s="113"/>
      <c r="OV12" s="113"/>
      <c r="OW12" s="113"/>
      <c r="OX12" s="113"/>
      <c r="OY12" s="113"/>
      <c r="OZ12" s="113"/>
      <c r="PA12" s="113"/>
      <c r="PB12" s="113"/>
      <c r="PC12" s="113"/>
      <c r="PD12" s="113"/>
      <c r="PE12" s="113"/>
      <c r="PF12" s="113"/>
      <c r="PG12" s="113"/>
      <c r="PH12" s="113"/>
      <c r="PI12" s="113"/>
      <c r="PJ12" s="113"/>
      <c r="PK12" s="113"/>
      <c r="PL12" s="113"/>
      <c r="PM12" s="113"/>
      <c r="PN12" s="113"/>
      <c r="PO12" s="113"/>
      <c r="PP12" s="113"/>
      <c r="PQ12" s="113"/>
      <c r="PR12" s="113"/>
      <c r="PS12" s="113"/>
      <c r="PT12" s="113"/>
      <c r="PU12" s="113"/>
      <c r="PV12" s="113"/>
      <c r="PW12" s="113"/>
      <c r="PX12" s="113"/>
      <c r="PY12" s="113"/>
      <c r="PZ12" s="113"/>
      <c r="QA12" s="113"/>
      <c r="QB12" s="113"/>
      <c r="QC12" s="113"/>
      <c r="QD12" s="113"/>
      <c r="QE12" s="113"/>
      <c r="QF12" s="113"/>
      <c r="QG12" s="113"/>
      <c r="QH12" s="113"/>
      <c r="QI12" s="113"/>
      <c r="QJ12" s="113"/>
      <c r="QK12" s="113"/>
      <c r="QL12" s="113"/>
    </row>
    <row r="13" spans="1:454" s="45" customFormat="1" ht="84" customHeight="1" x14ac:dyDescent="0.35">
      <c r="A13" s="45">
        <v>7</v>
      </c>
      <c r="B13" s="138" t="s">
        <v>33</v>
      </c>
      <c r="C13" s="143" t="s">
        <v>443</v>
      </c>
      <c r="D13" s="140" t="s">
        <v>27</v>
      </c>
      <c r="E13" s="133">
        <v>10</v>
      </c>
      <c r="F13" s="132"/>
      <c r="G13" s="132">
        <f t="shared" si="0"/>
        <v>0</v>
      </c>
      <c r="H13" s="133"/>
      <c r="I13" s="132">
        <f t="shared" si="1"/>
        <v>0</v>
      </c>
      <c r="J13" s="132">
        <f t="shared" si="2"/>
        <v>0</v>
      </c>
      <c r="K13" s="133"/>
      <c r="L13" s="133"/>
      <c r="M13" s="133"/>
      <c r="N13" s="13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</row>
    <row r="14" spans="1:454" s="45" customFormat="1" ht="132" customHeight="1" x14ac:dyDescent="0.35">
      <c r="A14" s="45">
        <v>8</v>
      </c>
      <c r="B14" s="138" t="s">
        <v>429</v>
      </c>
      <c r="C14" s="143" t="s">
        <v>444</v>
      </c>
      <c r="D14" s="140" t="s">
        <v>22</v>
      </c>
      <c r="E14" s="133">
        <v>57</v>
      </c>
      <c r="F14" s="132"/>
      <c r="G14" s="132">
        <f t="shared" si="0"/>
        <v>0</v>
      </c>
      <c r="H14" s="133"/>
      <c r="I14" s="132">
        <f t="shared" si="1"/>
        <v>0</v>
      </c>
      <c r="J14" s="132">
        <f t="shared" si="2"/>
        <v>0</v>
      </c>
      <c r="K14" s="133"/>
      <c r="L14" s="133"/>
      <c r="M14" s="133"/>
      <c r="N14" s="13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</row>
    <row r="15" spans="1:454" s="45" customFormat="1" ht="91.5" customHeight="1" x14ac:dyDescent="0.35">
      <c r="A15" s="45">
        <v>9</v>
      </c>
      <c r="B15" s="138" t="s">
        <v>34</v>
      </c>
      <c r="C15" s="143" t="s">
        <v>35</v>
      </c>
      <c r="D15" s="140" t="s">
        <v>22</v>
      </c>
      <c r="E15" s="133">
        <v>10</v>
      </c>
      <c r="F15" s="132"/>
      <c r="G15" s="132">
        <f t="shared" si="0"/>
        <v>0</v>
      </c>
      <c r="H15" s="133"/>
      <c r="I15" s="132">
        <f t="shared" si="1"/>
        <v>0</v>
      </c>
      <c r="J15" s="132">
        <f t="shared" si="2"/>
        <v>0</v>
      </c>
      <c r="K15" s="133"/>
      <c r="L15" s="133"/>
      <c r="M15" s="133"/>
      <c r="N15" s="13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</row>
    <row r="16" spans="1:454" s="45" customFormat="1" ht="96.75" customHeight="1" x14ac:dyDescent="0.35">
      <c r="A16" s="45">
        <v>10</v>
      </c>
      <c r="B16" s="138" t="s">
        <v>36</v>
      </c>
      <c r="C16" s="144" t="s">
        <v>403</v>
      </c>
      <c r="D16" s="140" t="s">
        <v>27</v>
      </c>
      <c r="E16" s="133">
        <v>2</v>
      </c>
      <c r="F16" s="132"/>
      <c r="G16" s="132">
        <f t="shared" si="0"/>
        <v>0</v>
      </c>
      <c r="H16" s="133"/>
      <c r="I16" s="132">
        <f t="shared" si="1"/>
        <v>0</v>
      </c>
      <c r="J16" s="132">
        <f t="shared" si="2"/>
        <v>0</v>
      </c>
      <c r="K16" s="133"/>
      <c r="L16" s="133"/>
      <c r="M16" s="133"/>
      <c r="N16" s="13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</row>
    <row r="17" spans="1:454" s="45" customFormat="1" ht="99.75" customHeight="1" x14ac:dyDescent="0.35">
      <c r="A17" s="45">
        <v>11</v>
      </c>
      <c r="B17" s="138" t="s">
        <v>37</v>
      </c>
      <c r="C17" s="143" t="s">
        <v>38</v>
      </c>
      <c r="D17" s="140" t="s">
        <v>27</v>
      </c>
      <c r="E17" s="133">
        <v>5</v>
      </c>
      <c r="F17" s="132"/>
      <c r="G17" s="132">
        <f t="shared" si="0"/>
        <v>0</v>
      </c>
      <c r="H17" s="133"/>
      <c r="I17" s="132">
        <f t="shared" si="1"/>
        <v>0</v>
      </c>
      <c r="J17" s="132">
        <f t="shared" si="2"/>
        <v>0</v>
      </c>
      <c r="K17" s="133"/>
      <c r="L17" s="133"/>
      <c r="M17" s="133"/>
      <c r="N17" s="13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</row>
    <row r="18" spans="1:454" s="45" customFormat="1" ht="103.5" customHeight="1" x14ac:dyDescent="0.35">
      <c r="A18" s="45">
        <v>12</v>
      </c>
      <c r="B18" s="145" t="s">
        <v>39</v>
      </c>
      <c r="C18" s="146" t="s">
        <v>404</v>
      </c>
      <c r="D18" s="147" t="s">
        <v>24</v>
      </c>
      <c r="E18" s="148">
        <v>10</v>
      </c>
      <c r="F18" s="152"/>
      <c r="G18" s="132">
        <f t="shared" si="0"/>
        <v>0</v>
      </c>
      <c r="H18" s="148"/>
      <c r="I18" s="132">
        <f t="shared" si="1"/>
        <v>0</v>
      </c>
      <c r="J18" s="132">
        <f t="shared" si="2"/>
        <v>0</v>
      </c>
      <c r="K18" s="148"/>
      <c r="L18" s="148"/>
      <c r="M18" s="148"/>
      <c r="N18" s="148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</row>
    <row r="19" spans="1:454" s="45" customFormat="1" ht="96" customHeight="1" x14ac:dyDescent="0.35">
      <c r="A19" s="45">
        <v>13</v>
      </c>
      <c r="B19" s="127" t="s">
        <v>391</v>
      </c>
      <c r="C19" s="127" t="s">
        <v>40</v>
      </c>
      <c r="D19" s="149" t="s">
        <v>24</v>
      </c>
      <c r="E19" s="133">
        <v>2</v>
      </c>
      <c r="F19" s="132"/>
      <c r="G19" s="132">
        <f t="shared" si="0"/>
        <v>0</v>
      </c>
      <c r="H19" s="133"/>
      <c r="I19" s="132">
        <f t="shared" si="1"/>
        <v>0</v>
      </c>
      <c r="J19" s="132">
        <f t="shared" si="2"/>
        <v>0</v>
      </c>
      <c r="K19" s="133"/>
      <c r="L19" s="133"/>
      <c r="M19" s="133"/>
      <c r="N19" s="13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</row>
    <row r="20" spans="1:454" s="45" customFormat="1" ht="135.75" customHeight="1" x14ac:dyDescent="0.35">
      <c r="A20" s="45">
        <v>14</v>
      </c>
      <c r="B20" s="150" t="s">
        <v>392</v>
      </c>
      <c r="C20" s="127" t="s">
        <v>393</v>
      </c>
      <c r="D20" s="149" t="s">
        <v>27</v>
      </c>
      <c r="E20" s="133">
        <v>3</v>
      </c>
      <c r="F20" s="132"/>
      <c r="G20" s="132">
        <f t="shared" si="0"/>
        <v>0</v>
      </c>
      <c r="H20" s="133"/>
      <c r="I20" s="132">
        <f t="shared" si="1"/>
        <v>0</v>
      </c>
      <c r="J20" s="132">
        <f t="shared" si="2"/>
        <v>0</v>
      </c>
      <c r="K20" s="133"/>
      <c r="L20" s="133"/>
      <c r="M20" s="133"/>
      <c r="N20" s="13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</row>
    <row r="21" spans="1:454" s="53" customFormat="1" ht="72" customHeight="1" x14ac:dyDescent="0.35">
      <c r="A21" s="203" t="s">
        <v>394</v>
      </c>
      <c r="B21" s="203"/>
      <c r="C21" s="203"/>
      <c r="D21" s="203"/>
      <c r="E21" s="203"/>
      <c r="F21" s="203"/>
      <c r="G21" s="61">
        <f>SUM(G7:G20)</f>
        <v>0</v>
      </c>
      <c r="H21" s="62" t="s">
        <v>430</v>
      </c>
      <c r="I21" s="61">
        <f>SUM(I7:I20)</f>
        <v>0</v>
      </c>
      <c r="J21" s="61">
        <f>SUM(J7:J20)</f>
        <v>0</v>
      </c>
      <c r="K21" s="63"/>
      <c r="L21" s="64"/>
      <c r="M21" s="64"/>
      <c r="N21" s="65">
        <f>SUM(N7:N20)</f>
        <v>0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  <c r="IV21" s="114"/>
      <c r="IW21" s="114"/>
      <c r="IX21" s="114"/>
      <c r="IY21" s="114"/>
      <c r="IZ21" s="114"/>
      <c r="JA21" s="114"/>
      <c r="JB21" s="114"/>
      <c r="JC21" s="114"/>
      <c r="JD21" s="114"/>
      <c r="JE21" s="114"/>
      <c r="JF21" s="114"/>
      <c r="JG21" s="114"/>
      <c r="JH21" s="114"/>
      <c r="JI21" s="114"/>
      <c r="JJ21" s="114"/>
      <c r="JK21" s="114"/>
      <c r="JL21" s="114"/>
      <c r="JM21" s="114"/>
      <c r="JN21" s="114"/>
      <c r="JO21" s="114"/>
      <c r="JP21" s="114"/>
      <c r="JQ21" s="114"/>
      <c r="JR21" s="114"/>
      <c r="JS21" s="114"/>
      <c r="JT21" s="114"/>
      <c r="JU21" s="114"/>
      <c r="JV21" s="114"/>
      <c r="JW21" s="114"/>
      <c r="JX21" s="114"/>
      <c r="JY21" s="114"/>
      <c r="JZ21" s="114"/>
      <c r="KA21" s="114"/>
      <c r="KB21" s="114"/>
      <c r="KC21" s="114"/>
      <c r="KD21" s="114"/>
      <c r="KE21" s="114"/>
      <c r="KF21" s="114"/>
      <c r="KG21" s="114"/>
      <c r="KH21" s="114"/>
      <c r="KI21" s="114"/>
      <c r="KJ21" s="114"/>
      <c r="KK21" s="114"/>
      <c r="KL21" s="114"/>
      <c r="KM21" s="114"/>
      <c r="KN21" s="114"/>
      <c r="KO21" s="114"/>
      <c r="KP21" s="114"/>
      <c r="KQ21" s="114"/>
      <c r="KR21" s="114"/>
      <c r="KS21" s="114"/>
      <c r="KT21" s="114"/>
      <c r="KU21" s="114"/>
      <c r="KV21" s="114"/>
      <c r="KW21" s="114"/>
      <c r="KX21" s="114"/>
      <c r="KY21" s="114"/>
      <c r="KZ21" s="114"/>
      <c r="LA21" s="114"/>
      <c r="LB21" s="114"/>
      <c r="LC21" s="114"/>
      <c r="LD21" s="114"/>
      <c r="LE21" s="114"/>
      <c r="LF21" s="114"/>
      <c r="LG21" s="114"/>
      <c r="LH21" s="114"/>
      <c r="LI21" s="114"/>
      <c r="LJ21" s="114"/>
      <c r="LK21" s="114"/>
      <c r="LL21" s="114"/>
      <c r="LM21" s="114"/>
      <c r="LN21" s="114"/>
      <c r="LO21" s="114"/>
      <c r="LP21" s="114"/>
      <c r="LQ21" s="114"/>
      <c r="LR21" s="114"/>
      <c r="LS21" s="114"/>
      <c r="LT21" s="114"/>
      <c r="LU21" s="114"/>
      <c r="LV21" s="114"/>
      <c r="LW21" s="114"/>
      <c r="LX21" s="114"/>
      <c r="LY21" s="114"/>
      <c r="LZ21" s="114"/>
      <c r="MA21" s="114"/>
      <c r="MB21" s="114"/>
      <c r="MC21" s="114"/>
      <c r="MD21" s="114"/>
      <c r="ME21" s="114"/>
      <c r="MF21" s="114"/>
      <c r="MG21" s="114"/>
      <c r="MH21" s="114"/>
      <c r="MI21" s="114"/>
      <c r="MJ21" s="114"/>
      <c r="MK21" s="114"/>
      <c r="ML21" s="114"/>
      <c r="MM21" s="114"/>
      <c r="MN21" s="114"/>
      <c r="MO21" s="114"/>
      <c r="MP21" s="114"/>
      <c r="MQ21" s="114"/>
      <c r="MR21" s="114"/>
      <c r="MS21" s="114"/>
      <c r="MT21" s="114"/>
      <c r="MU21" s="114"/>
      <c r="MV21" s="114"/>
      <c r="MW21" s="114"/>
      <c r="MX21" s="114"/>
      <c r="MY21" s="114"/>
      <c r="MZ21" s="114"/>
      <c r="NA21" s="114"/>
      <c r="NB21" s="114"/>
      <c r="NC21" s="114"/>
      <c r="ND21" s="114"/>
      <c r="NE21" s="114"/>
      <c r="NF21" s="114"/>
      <c r="NG21" s="114"/>
      <c r="NH21" s="114"/>
      <c r="NI21" s="114"/>
      <c r="NJ21" s="114"/>
      <c r="NK21" s="114"/>
      <c r="NL21" s="114"/>
      <c r="NM21" s="114"/>
      <c r="NN21" s="114"/>
      <c r="NO21" s="114"/>
      <c r="NP21" s="114"/>
      <c r="NQ21" s="114"/>
      <c r="NR21" s="114"/>
      <c r="NS21" s="114"/>
      <c r="NT21" s="114"/>
      <c r="NU21" s="114"/>
      <c r="NV21" s="114"/>
      <c r="NW21" s="114"/>
      <c r="NX21" s="114"/>
      <c r="NY21" s="114"/>
      <c r="NZ21" s="114"/>
      <c r="OA21" s="114"/>
      <c r="OB21" s="114"/>
      <c r="OC21" s="114"/>
      <c r="OD21" s="114"/>
      <c r="OE21" s="114"/>
      <c r="OF21" s="114"/>
      <c r="OG21" s="114"/>
      <c r="OH21" s="114"/>
      <c r="OI21" s="114"/>
      <c r="OJ21" s="114"/>
      <c r="OK21" s="114"/>
      <c r="OL21" s="114"/>
      <c r="OM21" s="114"/>
      <c r="ON21" s="114"/>
      <c r="OO21" s="114"/>
      <c r="OP21" s="114"/>
      <c r="OQ21" s="114"/>
      <c r="OR21" s="114"/>
      <c r="OS21" s="114"/>
      <c r="OT21" s="114"/>
      <c r="OU21" s="114"/>
      <c r="OV21" s="114"/>
      <c r="OW21" s="114"/>
      <c r="OX21" s="114"/>
      <c r="OY21" s="114"/>
      <c r="OZ21" s="114"/>
      <c r="PA21" s="114"/>
      <c r="PB21" s="114"/>
      <c r="PC21" s="114"/>
      <c r="PD21" s="114"/>
      <c r="PE21" s="114"/>
      <c r="PF21" s="114"/>
      <c r="PG21" s="114"/>
      <c r="PH21" s="114"/>
      <c r="PI21" s="114"/>
      <c r="PJ21" s="114"/>
      <c r="PK21" s="114"/>
      <c r="PL21" s="114"/>
      <c r="PM21" s="114"/>
      <c r="PN21" s="114"/>
      <c r="PO21" s="114"/>
      <c r="PP21" s="114"/>
      <c r="PQ21" s="114"/>
      <c r="PR21" s="114"/>
      <c r="PS21" s="114"/>
      <c r="PT21" s="114"/>
      <c r="PU21" s="114"/>
      <c r="PV21" s="114"/>
      <c r="PW21" s="114"/>
      <c r="PX21" s="114"/>
      <c r="PY21" s="114"/>
      <c r="PZ21" s="114"/>
      <c r="QA21" s="114"/>
      <c r="QB21" s="114"/>
      <c r="QC21" s="114"/>
      <c r="QD21" s="114"/>
      <c r="QE21" s="114"/>
      <c r="QF21" s="114"/>
      <c r="QG21" s="114"/>
      <c r="QH21" s="114"/>
      <c r="QI21" s="114"/>
      <c r="QJ21" s="114"/>
      <c r="QK21" s="114"/>
      <c r="QL21" s="114"/>
    </row>
    <row r="22" spans="1:454" s="17" customFormat="1" ht="24.75" customHeight="1" x14ac:dyDescent="0.4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</row>
    <row r="23" spans="1:454" s="17" customFormat="1" ht="72" customHeight="1" x14ac:dyDescent="0.4">
      <c r="A23" s="31"/>
      <c r="B23" s="31"/>
      <c r="C23" s="31"/>
      <c r="D23" s="31"/>
      <c r="E23" s="3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</row>
    <row r="24" spans="1:454" s="17" customFormat="1" ht="73.5" customHeight="1" x14ac:dyDescent="0.4">
      <c r="E24" s="38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</row>
    <row r="25" spans="1:454" s="17" customFormat="1" ht="72" customHeight="1" x14ac:dyDescent="0.4">
      <c r="E25" s="38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</row>
    <row r="26" spans="1:454" s="17" customFormat="1" ht="72" customHeight="1" x14ac:dyDescent="0.4">
      <c r="E26" s="38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</row>
    <row r="27" spans="1:454" s="17" customFormat="1" ht="72" customHeight="1" x14ac:dyDescent="0.4">
      <c r="E27" s="38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</row>
    <row r="28" spans="1:454" s="17" customFormat="1" ht="72" customHeight="1" x14ac:dyDescent="0.4">
      <c r="E28" s="38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</row>
    <row r="29" spans="1:454" s="17" customFormat="1" ht="72" customHeight="1" x14ac:dyDescent="0.4">
      <c r="E29" s="38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</row>
    <row r="30" spans="1:454" s="17" customFormat="1" ht="72" customHeight="1" x14ac:dyDescent="0.4">
      <c r="E30" s="38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</row>
    <row r="31" spans="1:454" s="17" customFormat="1" ht="72" customHeight="1" x14ac:dyDescent="0.4">
      <c r="E31" s="38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  <c r="OL31" s="31"/>
      <c r="OM31" s="31"/>
      <c r="ON31" s="31"/>
      <c r="OO31" s="31"/>
      <c r="OP31" s="31"/>
      <c r="OQ31" s="31"/>
      <c r="OR31" s="31"/>
      <c r="OS31" s="31"/>
      <c r="OT31" s="31"/>
      <c r="OU31" s="31"/>
      <c r="OV31" s="31"/>
      <c r="OW31" s="31"/>
      <c r="OX31" s="31"/>
      <c r="OY31" s="31"/>
      <c r="OZ31" s="31"/>
      <c r="PA31" s="31"/>
      <c r="PB31" s="31"/>
      <c r="PC31" s="31"/>
      <c r="PD31" s="31"/>
      <c r="PE31" s="31"/>
      <c r="PF31" s="31"/>
      <c r="PG31" s="31"/>
      <c r="PH31" s="31"/>
      <c r="PI31" s="31"/>
      <c r="PJ31" s="31"/>
      <c r="PK31" s="31"/>
      <c r="PL31" s="31"/>
      <c r="PM31" s="31"/>
      <c r="PN31" s="31"/>
      <c r="PO31" s="31"/>
      <c r="PP31" s="31"/>
      <c r="PQ31" s="31"/>
      <c r="PR31" s="31"/>
      <c r="PS31" s="31"/>
      <c r="PT31" s="31"/>
      <c r="PU31" s="31"/>
      <c r="PV31" s="31"/>
      <c r="PW31" s="31"/>
      <c r="PX31" s="31"/>
      <c r="PY31" s="31"/>
      <c r="PZ31" s="31"/>
      <c r="QA31" s="31"/>
      <c r="QB31" s="31"/>
      <c r="QC31" s="31"/>
      <c r="QD31" s="31"/>
      <c r="QE31" s="31"/>
      <c r="QF31" s="31"/>
      <c r="QG31" s="31"/>
      <c r="QH31" s="31"/>
      <c r="QI31" s="31"/>
      <c r="QJ31" s="31"/>
      <c r="QK31" s="31"/>
      <c r="QL31" s="31"/>
    </row>
    <row r="32" spans="1:454" s="17" customFormat="1" ht="72" customHeight="1" x14ac:dyDescent="0.4">
      <c r="E32" s="38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  <c r="IW32" s="31"/>
      <c r="IX32" s="31"/>
      <c r="IY32" s="31"/>
      <c r="IZ32" s="31"/>
      <c r="JA32" s="31"/>
      <c r="JB32" s="31"/>
      <c r="JC32" s="31"/>
      <c r="JD32" s="31"/>
      <c r="JE32" s="31"/>
      <c r="JF32" s="31"/>
      <c r="JG32" s="31"/>
      <c r="JH32" s="31"/>
      <c r="JI32" s="31"/>
      <c r="JJ32" s="31"/>
      <c r="JK32" s="31"/>
      <c r="JL32" s="31"/>
      <c r="JM32" s="31"/>
      <c r="JN32" s="31"/>
      <c r="JO32" s="31"/>
      <c r="JP32" s="31"/>
      <c r="JQ32" s="31"/>
      <c r="JR32" s="31"/>
      <c r="JS32" s="31"/>
      <c r="JT32" s="31"/>
      <c r="JU32" s="31"/>
      <c r="JV32" s="31"/>
      <c r="JW32" s="31"/>
      <c r="JX32" s="31"/>
      <c r="JY32" s="31"/>
      <c r="JZ32" s="31"/>
      <c r="KA32" s="31"/>
      <c r="KB32" s="31"/>
      <c r="KC32" s="31"/>
      <c r="KD32" s="31"/>
      <c r="KE32" s="31"/>
      <c r="KF32" s="31"/>
      <c r="KG32" s="31"/>
      <c r="KH32" s="31"/>
      <c r="KI32" s="31"/>
      <c r="KJ32" s="31"/>
      <c r="KK32" s="31"/>
      <c r="KL32" s="31"/>
      <c r="KM32" s="31"/>
      <c r="KN32" s="31"/>
      <c r="KO32" s="31"/>
      <c r="KP32" s="31"/>
      <c r="KQ32" s="31"/>
      <c r="KR32" s="31"/>
      <c r="KS32" s="31"/>
      <c r="KT32" s="31"/>
      <c r="KU32" s="31"/>
      <c r="KV32" s="31"/>
      <c r="KW32" s="31"/>
      <c r="KX32" s="31"/>
      <c r="KY32" s="31"/>
      <c r="KZ32" s="31"/>
      <c r="LA32" s="31"/>
      <c r="LB32" s="31"/>
      <c r="LC32" s="31"/>
      <c r="LD32" s="31"/>
      <c r="LE32" s="31"/>
      <c r="LF32" s="31"/>
      <c r="LG32" s="31"/>
      <c r="LH32" s="31"/>
      <c r="LI32" s="31"/>
      <c r="LJ32" s="31"/>
      <c r="LK32" s="31"/>
      <c r="LL32" s="31"/>
      <c r="LM32" s="31"/>
      <c r="LN32" s="31"/>
      <c r="LO32" s="31"/>
      <c r="LP32" s="31"/>
      <c r="LQ32" s="31"/>
      <c r="LR32" s="31"/>
      <c r="LS32" s="31"/>
      <c r="LT32" s="31"/>
      <c r="LU32" s="31"/>
      <c r="LV32" s="31"/>
      <c r="LW32" s="31"/>
      <c r="LX32" s="31"/>
      <c r="LY32" s="31"/>
      <c r="LZ32" s="31"/>
      <c r="MA32" s="31"/>
      <c r="MB32" s="31"/>
      <c r="MC32" s="31"/>
      <c r="MD32" s="31"/>
      <c r="ME32" s="31"/>
      <c r="MF32" s="31"/>
      <c r="MG32" s="31"/>
      <c r="MH32" s="31"/>
      <c r="MI32" s="31"/>
      <c r="MJ32" s="31"/>
      <c r="MK32" s="31"/>
      <c r="ML32" s="31"/>
      <c r="MM32" s="31"/>
      <c r="MN32" s="31"/>
      <c r="MO32" s="31"/>
      <c r="MP32" s="31"/>
      <c r="MQ32" s="31"/>
      <c r="MR32" s="31"/>
      <c r="MS32" s="31"/>
      <c r="MT32" s="31"/>
      <c r="MU32" s="31"/>
      <c r="MV32" s="31"/>
      <c r="MW32" s="31"/>
      <c r="MX32" s="31"/>
      <c r="MY32" s="31"/>
      <c r="MZ32" s="31"/>
      <c r="NA32" s="31"/>
      <c r="NB32" s="31"/>
      <c r="NC32" s="31"/>
      <c r="ND32" s="31"/>
      <c r="NE32" s="31"/>
      <c r="NF32" s="31"/>
      <c r="NG32" s="31"/>
      <c r="NH32" s="31"/>
      <c r="NI32" s="31"/>
      <c r="NJ32" s="31"/>
      <c r="NK32" s="31"/>
      <c r="NL32" s="31"/>
      <c r="NM32" s="31"/>
      <c r="NN32" s="31"/>
      <c r="NO32" s="31"/>
      <c r="NP32" s="31"/>
      <c r="NQ32" s="31"/>
      <c r="NR32" s="31"/>
      <c r="NS32" s="31"/>
      <c r="NT32" s="31"/>
      <c r="NU32" s="31"/>
      <c r="NV32" s="31"/>
      <c r="NW32" s="31"/>
      <c r="NX32" s="31"/>
      <c r="NY32" s="31"/>
      <c r="NZ32" s="31"/>
      <c r="OA32" s="31"/>
      <c r="OB32" s="31"/>
      <c r="OC32" s="31"/>
      <c r="OD32" s="31"/>
      <c r="OE32" s="31"/>
      <c r="OF32" s="31"/>
      <c r="OG32" s="31"/>
      <c r="OH32" s="31"/>
      <c r="OI32" s="31"/>
      <c r="OJ32" s="31"/>
      <c r="OK32" s="31"/>
      <c r="OL32" s="31"/>
      <c r="OM32" s="31"/>
      <c r="ON32" s="31"/>
      <c r="OO32" s="31"/>
      <c r="OP32" s="31"/>
      <c r="OQ32" s="31"/>
      <c r="OR32" s="31"/>
      <c r="OS32" s="31"/>
      <c r="OT32" s="31"/>
      <c r="OU32" s="31"/>
      <c r="OV32" s="31"/>
      <c r="OW32" s="31"/>
      <c r="OX32" s="31"/>
      <c r="OY32" s="31"/>
      <c r="OZ32" s="31"/>
      <c r="PA32" s="31"/>
      <c r="PB32" s="31"/>
      <c r="PC32" s="31"/>
      <c r="PD32" s="31"/>
      <c r="PE32" s="31"/>
      <c r="PF32" s="31"/>
      <c r="PG32" s="31"/>
      <c r="PH32" s="31"/>
      <c r="PI32" s="31"/>
      <c r="PJ32" s="31"/>
      <c r="PK32" s="31"/>
      <c r="PL32" s="31"/>
      <c r="PM32" s="31"/>
      <c r="PN32" s="31"/>
      <c r="PO32" s="31"/>
      <c r="PP32" s="31"/>
      <c r="PQ32" s="31"/>
      <c r="PR32" s="31"/>
      <c r="PS32" s="31"/>
      <c r="PT32" s="31"/>
      <c r="PU32" s="31"/>
      <c r="PV32" s="31"/>
      <c r="PW32" s="31"/>
      <c r="PX32" s="31"/>
      <c r="PY32" s="31"/>
      <c r="PZ32" s="31"/>
      <c r="QA32" s="31"/>
      <c r="QB32" s="31"/>
      <c r="QC32" s="31"/>
      <c r="QD32" s="31"/>
      <c r="QE32" s="31"/>
      <c r="QF32" s="31"/>
      <c r="QG32" s="31"/>
      <c r="QH32" s="31"/>
      <c r="QI32" s="31"/>
      <c r="QJ32" s="31"/>
      <c r="QK32" s="31"/>
      <c r="QL32" s="31"/>
    </row>
    <row r="33" spans="5:454" s="17" customFormat="1" ht="72" customHeight="1" x14ac:dyDescent="0.4">
      <c r="E33" s="38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  <c r="IW33" s="31"/>
      <c r="IX33" s="31"/>
      <c r="IY33" s="31"/>
      <c r="IZ33" s="31"/>
      <c r="JA33" s="31"/>
      <c r="JB33" s="31"/>
      <c r="JC33" s="31"/>
      <c r="JD33" s="31"/>
      <c r="JE33" s="31"/>
      <c r="JF33" s="31"/>
      <c r="JG33" s="31"/>
      <c r="JH33" s="31"/>
      <c r="JI33" s="31"/>
      <c r="JJ33" s="31"/>
      <c r="JK33" s="31"/>
      <c r="JL33" s="31"/>
      <c r="JM33" s="31"/>
      <c r="JN33" s="31"/>
      <c r="JO33" s="31"/>
      <c r="JP33" s="31"/>
      <c r="JQ33" s="31"/>
      <c r="JR33" s="31"/>
      <c r="JS33" s="31"/>
      <c r="JT33" s="31"/>
      <c r="JU33" s="31"/>
      <c r="JV33" s="31"/>
      <c r="JW33" s="31"/>
      <c r="JX33" s="31"/>
      <c r="JY33" s="31"/>
      <c r="JZ33" s="31"/>
      <c r="KA33" s="31"/>
      <c r="KB33" s="31"/>
      <c r="KC33" s="31"/>
      <c r="KD33" s="31"/>
      <c r="KE33" s="31"/>
      <c r="KF33" s="31"/>
      <c r="KG33" s="31"/>
      <c r="KH33" s="31"/>
      <c r="KI33" s="31"/>
      <c r="KJ33" s="31"/>
      <c r="KK33" s="31"/>
      <c r="KL33" s="31"/>
      <c r="KM33" s="31"/>
      <c r="KN33" s="31"/>
      <c r="KO33" s="31"/>
      <c r="KP33" s="31"/>
      <c r="KQ33" s="31"/>
      <c r="KR33" s="31"/>
      <c r="KS33" s="31"/>
      <c r="KT33" s="31"/>
      <c r="KU33" s="31"/>
      <c r="KV33" s="31"/>
      <c r="KW33" s="31"/>
      <c r="KX33" s="31"/>
      <c r="KY33" s="31"/>
      <c r="KZ33" s="31"/>
      <c r="LA33" s="31"/>
      <c r="LB33" s="31"/>
      <c r="LC33" s="31"/>
      <c r="LD33" s="31"/>
      <c r="LE33" s="31"/>
      <c r="LF33" s="31"/>
      <c r="LG33" s="31"/>
      <c r="LH33" s="31"/>
      <c r="LI33" s="31"/>
      <c r="LJ33" s="31"/>
      <c r="LK33" s="31"/>
      <c r="LL33" s="31"/>
      <c r="LM33" s="31"/>
      <c r="LN33" s="31"/>
      <c r="LO33" s="31"/>
      <c r="LP33" s="31"/>
      <c r="LQ33" s="31"/>
      <c r="LR33" s="31"/>
      <c r="LS33" s="31"/>
      <c r="LT33" s="31"/>
      <c r="LU33" s="31"/>
      <c r="LV33" s="31"/>
      <c r="LW33" s="31"/>
      <c r="LX33" s="31"/>
      <c r="LY33" s="31"/>
      <c r="LZ33" s="31"/>
      <c r="MA33" s="31"/>
      <c r="MB33" s="31"/>
      <c r="MC33" s="31"/>
      <c r="MD33" s="31"/>
      <c r="ME33" s="31"/>
      <c r="MF33" s="31"/>
      <c r="MG33" s="31"/>
      <c r="MH33" s="31"/>
      <c r="MI33" s="31"/>
      <c r="MJ33" s="31"/>
      <c r="MK33" s="31"/>
      <c r="ML33" s="31"/>
      <c r="MM33" s="31"/>
      <c r="MN33" s="31"/>
      <c r="MO33" s="31"/>
      <c r="MP33" s="31"/>
      <c r="MQ33" s="31"/>
      <c r="MR33" s="31"/>
      <c r="MS33" s="31"/>
      <c r="MT33" s="31"/>
      <c r="MU33" s="31"/>
      <c r="MV33" s="31"/>
      <c r="MW33" s="31"/>
      <c r="MX33" s="31"/>
      <c r="MY33" s="31"/>
      <c r="MZ33" s="31"/>
      <c r="NA33" s="31"/>
      <c r="NB33" s="31"/>
      <c r="NC33" s="31"/>
      <c r="ND33" s="31"/>
      <c r="NE33" s="31"/>
      <c r="NF33" s="31"/>
      <c r="NG33" s="31"/>
      <c r="NH33" s="31"/>
      <c r="NI33" s="31"/>
      <c r="NJ33" s="31"/>
      <c r="NK33" s="31"/>
      <c r="NL33" s="31"/>
      <c r="NM33" s="31"/>
      <c r="NN33" s="31"/>
      <c r="NO33" s="31"/>
      <c r="NP33" s="31"/>
      <c r="NQ33" s="31"/>
      <c r="NR33" s="31"/>
      <c r="NS33" s="31"/>
      <c r="NT33" s="31"/>
      <c r="NU33" s="31"/>
      <c r="NV33" s="31"/>
      <c r="NW33" s="31"/>
      <c r="NX33" s="31"/>
      <c r="NY33" s="31"/>
      <c r="NZ33" s="31"/>
      <c r="OA33" s="31"/>
      <c r="OB33" s="31"/>
      <c r="OC33" s="31"/>
      <c r="OD33" s="31"/>
      <c r="OE33" s="31"/>
      <c r="OF33" s="31"/>
      <c r="OG33" s="31"/>
      <c r="OH33" s="31"/>
      <c r="OI33" s="31"/>
      <c r="OJ33" s="31"/>
      <c r="OK33" s="31"/>
      <c r="OL33" s="31"/>
      <c r="OM33" s="31"/>
      <c r="ON33" s="31"/>
      <c r="OO33" s="31"/>
      <c r="OP33" s="31"/>
      <c r="OQ33" s="31"/>
      <c r="OR33" s="31"/>
      <c r="OS33" s="31"/>
      <c r="OT33" s="31"/>
      <c r="OU33" s="31"/>
      <c r="OV33" s="31"/>
      <c r="OW33" s="31"/>
      <c r="OX33" s="31"/>
      <c r="OY33" s="31"/>
      <c r="OZ33" s="31"/>
      <c r="PA33" s="31"/>
      <c r="PB33" s="31"/>
      <c r="PC33" s="31"/>
      <c r="PD33" s="31"/>
      <c r="PE33" s="31"/>
      <c r="PF33" s="31"/>
      <c r="PG33" s="31"/>
      <c r="PH33" s="31"/>
      <c r="PI33" s="31"/>
      <c r="PJ33" s="31"/>
      <c r="PK33" s="31"/>
      <c r="PL33" s="31"/>
      <c r="PM33" s="31"/>
      <c r="PN33" s="31"/>
      <c r="PO33" s="31"/>
      <c r="PP33" s="31"/>
      <c r="PQ33" s="31"/>
      <c r="PR33" s="31"/>
      <c r="PS33" s="31"/>
      <c r="PT33" s="31"/>
      <c r="PU33" s="31"/>
      <c r="PV33" s="31"/>
      <c r="PW33" s="31"/>
      <c r="PX33" s="31"/>
      <c r="PY33" s="31"/>
      <c r="PZ33" s="31"/>
      <c r="QA33" s="31"/>
      <c r="QB33" s="31"/>
      <c r="QC33" s="31"/>
      <c r="QD33" s="31"/>
      <c r="QE33" s="31"/>
      <c r="QF33" s="31"/>
      <c r="QG33" s="31"/>
      <c r="QH33" s="31"/>
      <c r="QI33" s="31"/>
      <c r="QJ33" s="31"/>
      <c r="QK33" s="31"/>
      <c r="QL33" s="31"/>
    </row>
    <row r="34" spans="5:454" s="17" customFormat="1" ht="72" customHeight="1" x14ac:dyDescent="0.4">
      <c r="E34" s="38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</row>
    <row r="35" spans="5:454" s="17" customFormat="1" ht="72" customHeight="1" x14ac:dyDescent="0.4">
      <c r="E35" s="38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  <c r="IW35" s="31"/>
      <c r="IX35" s="31"/>
      <c r="IY35" s="31"/>
      <c r="IZ35" s="31"/>
      <c r="JA35" s="31"/>
      <c r="JB35" s="31"/>
      <c r="JC35" s="31"/>
      <c r="JD35" s="31"/>
      <c r="JE35" s="31"/>
      <c r="JF35" s="31"/>
      <c r="JG35" s="31"/>
      <c r="JH35" s="31"/>
      <c r="JI35" s="31"/>
      <c r="JJ35" s="31"/>
      <c r="JK35" s="31"/>
      <c r="JL35" s="31"/>
      <c r="JM35" s="31"/>
      <c r="JN35" s="31"/>
      <c r="JO35" s="31"/>
      <c r="JP35" s="31"/>
      <c r="JQ35" s="31"/>
      <c r="JR35" s="31"/>
      <c r="JS35" s="31"/>
      <c r="JT35" s="31"/>
      <c r="JU35" s="31"/>
      <c r="JV35" s="31"/>
      <c r="JW35" s="31"/>
      <c r="JX35" s="31"/>
      <c r="JY35" s="31"/>
      <c r="JZ35" s="31"/>
      <c r="KA35" s="31"/>
      <c r="KB35" s="31"/>
      <c r="KC35" s="31"/>
      <c r="KD35" s="31"/>
      <c r="KE35" s="31"/>
      <c r="KF35" s="31"/>
      <c r="KG35" s="31"/>
      <c r="KH35" s="31"/>
      <c r="KI35" s="31"/>
      <c r="KJ35" s="31"/>
      <c r="KK35" s="31"/>
      <c r="KL35" s="31"/>
      <c r="KM35" s="31"/>
      <c r="KN35" s="31"/>
      <c r="KO35" s="31"/>
      <c r="KP35" s="31"/>
      <c r="KQ35" s="31"/>
      <c r="KR35" s="31"/>
      <c r="KS35" s="31"/>
      <c r="KT35" s="31"/>
      <c r="KU35" s="31"/>
      <c r="KV35" s="31"/>
      <c r="KW35" s="31"/>
      <c r="KX35" s="31"/>
      <c r="KY35" s="31"/>
      <c r="KZ35" s="31"/>
      <c r="LA35" s="31"/>
      <c r="LB35" s="31"/>
      <c r="LC35" s="31"/>
      <c r="LD35" s="31"/>
      <c r="LE35" s="31"/>
      <c r="LF35" s="31"/>
      <c r="LG35" s="31"/>
      <c r="LH35" s="31"/>
      <c r="LI35" s="31"/>
      <c r="LJ35" s="31"/>
      <c r="LK35" s="31"/>
      <c r="LL35" s="31"/>
      <c r="LM35" s="31"/>
      <c r="LN35" s="31"/>
      <c r="LO35" s="31"/>
      <c r="LP35" s="31"/>
      <c r="LQ35" s="31"/>
      <c r="LR35" s="31"/>
      <c r="LS35" s="31"/>
      <c r="LT35" s="31"/>
      <c r="LU35" s="31"/>
      <c r="LV35" s="31"/>
      <c r="LW35" s="31"/>
      <c r="LX35" s="31"/>
      <c r="LY35" s="31"/>
      <c r="LZ35" s="31"/>
      <c r="MA35" s="31"/>
      <c r="MB35" s="31"/>
      <c r="MC35" s="31"/>
      <c r="MD35" s="31"/>
      <c r="ME35" s="31"/>
      <c r="MF35" s="31"/>
      <c r="MG35" s="31"/>
      <c r="MH35" s="31"/>
      <c r="MI35" s="31"/>
      <c r="MJ35" s="31"/>
      <c r="MK35" s="31"/>
      <c r="ML35" s="31"/>
      <c r="MM35" s="31"/>
      <c r="MN35" s="31"/>
      <c r="MO35" s="31"/>
      <c r="MP35" s="31"/>
      <c r="MQ35" s="31"/>
      <c r="MR35" s="31"/>
      <c r="MS35" s="31"/>
      <c r="MT35" s="31"/>
      <c r="MU35" s="31"/>
      <c r="MV35" s="31"/>
      <c r="MW35" s="31"/>
      <c r="MX35" s="31"/>
      <c r="MY35" s="31"/>
      <c r="MZ35" s="31"/>
      <c r="NA35" s="31"/>
      <c r="NB35" s="31"/>
      <c r="NC35" s="31"/>
      <c r="ND35" s="31"/>
      <c r="NE35" s="31"/>
      <c r="NF35" s="31"/>
      <c r="NG35" s="31"/>
      <c r="NH35" s="31"/>
      <c r="NI35" s="31"/>
      <c r="NJ35" s="31"/>
      <c r="NK35" s="31"/>
      <c r="NL35" s="31"/>
      <c r="NM35" s="31"/>
      <c r="NN35" s="31"/>
      <c r="NO35" s="31"/>
      <c r="NP35" s="31"/>
      <c r="NQ35" s="31"/>
      <c r="NR35" s="31"/>
      <c r="NS35" s="31"/>
      <c r="NT35" s="31"/>
      <c r="NU35" s="31"/>
      <c r="NV35" s="31"/>
      <c r="NW35" s="31"/>
      <c r="NX35" s="31"/>
      <c r="NY35" s="31"/>
      <c r="NZ35" s="31"/>
      <c r="OA35" s="31"/>
      <c r="OB35" s="31"/>
      <c r="OC35" s="31"/>
      <c r="OD35" s="31"/>
      <c r="OE35" s="31"/>
      <c r="OF35" s="31"/>
      <c r="OG35" s="31"/>
      <c r="OH35" s="31"/>
      <c r="OI35" s="31"/>
      <c r="OJ35" s="31"/>
      <c r="OK35" s="31"/>
      <c r="OL35" s="31"/>
      <c r="OM35" s="31"/>
      <c r="ON35" s="31"/>
      <c r="OO35" s="31"/>
      <c r="OP35" s="31"/>
      <c r="OQ35" s="31"/>
      <c r="OR35" s="31"/>
      <c r="OS35" s="31"/>
      <c r="OT35" s="31"/>
      <c r="OU35" s="31"/>
      <c r="OV35" s="31"/>
      <c r="OW35" s="31"/>
      <c r="OX35" s="31"/>
      <c r="OY35" s="31"/>
      <c r="OZ35" s="31"/>
      <c r="PA35" s="31"/>
      <c r="PB35" s="31"/>
      <c r="PC35" s="31"/>
      <c r="PD35" s="31"/>
      <c r="PE35" s="31"/>
      <c r="PF35" s="31"/>
      <c r="PG35" s="31"/>
      <c r="PH35" s="31"/>
      <c r="PI35" s="31"/>
      <c r="PJ35" s="31"/>
      <c r="PK35" s="31"/>
      <c r="PL35" s="31"/>
      <c r="PM35" s="31"/>
      <c r="PN35" s="31"/>
      <c r="PO35" s="31"/>
      <c r="PP35" s="31"/>
      <c r="PQ35" s="31"/>
      <c r="PR35" s="31"/>
      <c r="PS35" s="31"/>
      <c r="PT35" s="31"/>
      <c r="PU35" s="31"/>
      <c r="PV35" s="31"/>
      <c r="PW35" s="31"/>
      <c r="PX35" s="31"/>
      <c r="PY35" s="31"/>
      <c r="PZ35" s="31"/>
      <c r="QA35" s="31"/>
      <c r="QB35" s="31"/>
      <c r="QC35" s="31"/>
      <c r="QD35" s="31"/>
      <c r="QE35" s="31"/>
      <c r="QF35" s="31"/>
      <c r="QG35" s="31"/>
      <c r="QH35" s="31"/>
      <c r="QI35" s="31"/>
      <c r="QJ35" s="31"/>
      <c r="QK35" s="31"/>
      <c r="QL35" s="31"/>
    </row>
    <row r="36" spans="5:454" s="17" customFormat="1" ht="72" customHeight="1" x14ac:dyDescent="0.4">
      <c r="E36" s="38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  <c r="OL36" s="31"/>
      <c r="OM36" s="31"/>
      <c r="ON36" s="31"/>
      <c r="OO36" s="31"/>
      <c r="OP36" s="31"/>
      <c r="OQ36" s="31"/>
      <c r="OR36" s="31"/>
      <c r="OS36" s="31"/>
      <c r="OT36" s="31"/>
      <c r="OU36" s="31"/>
      <c r="OV36" s="31"/>
      <c r="OW36" s="31"/>
      <c r="OX36" s="31"/>
      <c r="OY36" s="31"/>
      <c r="OZ36" s="31"/>
      <c r="PA36" s="31"/>
      <c r="PB36" s="31"/>
      <c r="PC36" s="31"/>
      <c r="PD36" s="31"/>
      <c r="PE36" s="31"/>
      <c r="PF36" s="31"/>
      <c r="PG36" s="31"/>
      <c r="PH36" s="31"/>
      <c r="PI36" s="31"/>
      <c r="PJ36" s="31"/>
      <c r="PK36" s="31"/>
      <c r="PL36" s="31"/>
      <c r="PM36" s="31"/>
      <c r="PN36" s="31"/>
      <c r="PO36" s="31"/>
      <c r="PP36" s="31"/>
      <c r="PQ36" s="31"/>
      <c r="PR36" s="31"/>
      <c r="PS36" s="31"/>
      <c r="PT36" s="31"/>
      <c r="PU36" s="31"/>
      <c r="PV36" s="31"/>
      <c r="PW36" s="31"/>
      <c r="PX36" s="31"/>
      <c r="PY36" s="31"/>
      <c r="PZ36" s="31"/>
      <c r="QA36" s="31"/>
      <c r="QB36" s="31"/>
      <c r="QC36" s="31"/>
      <c r="QD36" s="31"/>
      <c r="QE36" s="31"/>
      <c r="QF36" s="31"/>
      <c r="QG36" s="31"/>
      <c r="QH36" s="31"/>
      <c r="QI36" s="31"/>
      <c r="QJ36" s="31"/>
      <c r="QK36" s="31"/>
      <c r="QL36" s="31"/>
    </row>
    <row r="37" spans="5:454" s="17" customFormat="1" ht="72" customHeight="1" x14ac:dyDescent="0.4">
      <c r="E37" s="38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  <c r="OL37" s="31"/>
      <c r="OM37" s="31"/>
      <c r="ON37" s="31"/>
      <c r="OO37" s="31"/>
      <c r="OP37" s="31"/>
      <c r="OQ37" s="31"/>
      <c r="OR37" s="31"/>
      <c r="OS37" s="31"/>
      <c r="OT37" s="31"/>
      <c r="OU37" s="31"/>
      <c r="OV37" s="31"/>
      <c r="OW37" s="31"/>
      <c r="OX37" s="31"/>
      <c r="OY37" s="31"/>
      <c r="OZ37" s="31"/>
      <c r="PA37" s="31"/>
      <c r="PB37" s="31"/>
      <c r="PC37" s="31"/>
      <c r="PD37" s="31"/>
      <c r="PE37" s="31"/>
      <c r="PF37" s="31"/>
      <c r="PG37" s="31"/>
      <c r="PH37" s="31"/>
      <c r="PI37" s="31"/>
      <c r="PJ37" s="31"/>
      <c r="PK37" s="31"/>
      <c r="PL37" s="31"/>
      <c r="PM37" s="31"/>
      <c r="PN37" s="31"/>
      <c r="PO37" s="31"/>
      <c r="PP37" s="31"/>
      <c r="PQ37" s="31"/>
      <c r="PR37" s="31"/>
      <c r="PS37" s="31"/>
      <c r="PT37" s="31"/>
      <c r="PU37" s="31"/>
      <c r="PV37" s="31"/>
      <c r="PW37" s="31"/>
      <c r="PX37" s="31"/>
      <c r="PY37" s="31"/>
      <c r="PZ37" s="31"/>
      <c r="QA37" s="31"/>
      <c r="QB37" s="31"/>
      <c r="QC37" s="31"/>
      <c r="QD37" s="31"/>
      <c r="QE37" s="31"/>
      <c r="QF37" s="31"/>
      <c r="QG37" s="31"/>
      <c r="QH37" s="31"/>
      <c r="QI37" s="31"/>
      <c r="QJ37" s="31"/>
      <c r="QK37" s="31"/>
      <c r="QL37" s="31"/>
    </row>
    <row r="38" spans="5:454" s="17" customFormat="1" ht="72" customHeight="1" x14ac:dyDescent="0.4">
      <c r="E38" s="38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</row>
    <row r="39" spans="5:454" s="17" customFormat="1" ht="72" customHeight="1" x14ac:dyDescent="0.4">
      <c r="E39" s="38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  <c r="OL39" s="31"/>
      <c r="OM39" s="31"/>
      <c r="ON39" s="31"/>
      <c r="OO39" s="31"/>
      <c r="OP39" s="31"/>
      <c r="OQ39" s="31"/>
      <c r="OR39" s="31"/>
      <c r="OS39" s="31"/>
      <c r="OT39" s="31"/>
      <c r="OU39" s="31"/>
      <c r="OV39" s="31"/>
      <c r="OW39" s="31"/>
      <c r="OX39" s="31"/>
      <c r="OY39" s="31"/>
      <c r="OZ39" s="31"/>
      <c r="PA39" s="31"/>
      <c r="PB39" s="31"/>
      <c r="PC39" s="31"/>
      <c r="PD39" s="31"/>
      <c r="PE39" s="31"/>
      <c r="PF39" s="31"/>
      <c r="PG39" s="31"/>
      <c r="PH39" s="31"/>
      <c r="PI39" s="31"/>
      <c r="PJ39" s="31"/>
      <c r="PK39" s="31"/>
      <c r="PL39" s="31"/>
      <c r="PM39" s="31"/>
      <c r="PN39" s="31"/>
      <c r="PO39" s="31"/>
      <c r="PP39" s="31"/>
      <c r="PQ39" s="31"/>
      <c r="PR39" s="31"/>
      <c r="PS39" s="31"/>
      <c r="PT39" s="31"/>
      <c r="PU39" s="31"/>
      <c r="PV39" s="31"/>
      <c r="PW39" s="31"/>
      <c r="PX39" s="31"/>
      <c r="PY39" s="31"/>
      <c r="PZ39" s="31"/>
      <c r="QA39" s="31"/>
      <c r="QB39" s="31"/>
      <c r="QC39" s="31"/>
      <c r="QD39" s="31"/>
      <c r="QE39" s="31"/>
      <c r="QF39" s="31"/>
      <c r="QG39" s="31"/>
      <c r="QH39" s="31"/>
      <c r="QI39" s="31"/>
      <c r="QJ39" s="31"/>
      <c r="QK39" s="31"/>
      <c r="QL39" s="31"/>
    </row>
    <row r="40" spans="5:454" s="17" customFormat="1" ht="72" customHeight="1" x14ac:dyDescent="0.4">
      <c r="E40" s="38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  <c r="IW40" s="31"/>
      <c r="IX40" s="31"/>
      <c r="IY40" s="31"/>
      <c r="IZ40" s="31"/>
      <c r="JA40" s="31"/>
      <c r="JB40" s="31"/>
      <c r="JC40" s="31"/>
      <c r="JD40" s="31"/>
      <c r="JE40" s="31"/>
      <c r="JF40" s="31"/>
      <c r="JG40" s="31"/>
      <c r="JH40" s="31"/>
      <c r="JI40" s="31"/>
      <c r="JJ40" s="31"/>
      <c r="JK40" s="31"/>
      <c r="JL40" s="31"/>
      <c r="JM40" s="31"/>
      <c r="JN40" s="31"/>
      <c r="JO40" s="31"/>
      <c r="JP40" s="31"/>
      <c r="JQ40" s="31"/>
      <c r="JR40" s="31"/>
      <c r="JS40" s="31"/>
      <c r="JT40" s="31"/>
      <c r="JU40" s="31"/>
      <c r="JV40" s="31"/>
      <c r="JW40" s="31"/>
      <c r="JX40" s="31"/>
      <c r="JY40" s="31"/>
      <c r="JZ40" s="31"/>
      <c r="KA40" s="31"/>
      <c r="KB40" s="31"/>
      <c r="KC40" s="31"/>
      <c r="KD40" s="31"/>
      <c r="KE40" s="31"/>
      <c r="KF40" s="31"/>
      <c r="KG40" s="31"/>
      <c r="KH40" s="31"/>
      <c r="KI40" s="31"/>
      <c r="KJ40" s="31"/>
      <c r="KK40" s="31"/>
      <c r="KL40" s="31"/>
      <c r="KM40" s="31"/>
      <c r="KN40" s="31"/>
      <c r="KO40" s="31"/>
      <c r="KP40" s="31"/>
      <c r="KQ40" s="31"/>
      <c r="KR40" s="31"/>
      <c r="KS40" s="31"/>
      <c r="KT40" s="31"/>
      <c r="KU40" s="31"/>
      <c r="KV40" s="31"/>
      <c r="KW40" s="31"/>
      <c r="KX40" s="31"/>
      <c r="KY40" s="31"/>
      <c r="KZ40" s="31"/>
      <c r="LA40" s="31"/>
      <c r="LB40" s="31"/>
      <c r="LC40" s="31"/>
      <c r="LD40" s="31"/>
      <c r="LE40" s="31"/>
      <c r="LF40" s="31"/>
      <c r="LG40" s="31"/>
      <c r="LH40" s="31"/>
      <c r="LI40" s="31"/>
      <c r="LJ40" s="31"/>
      <c r="LK40" s="31"/>
      <c r="LL40" s="31"/>
      <c r="LM40" s="31"/>
      <c r="LN40" s="31"/>
      <c r="LO40" s="31"/>
      <c r="LP40" s="31"/>
      <c r="LQ40" s="31"/>
      <c r="LR40" s="31"/>
      <c r="LS40" s="31"/>
      <c r="LT40" s="31"/>
      <c r="LU40" s="31"/>
      <c r="LV40" s="31"/>
      <c r="LW40" s="31"/>
      <c r="LX40" s="31"/>
      <c r="LY40" s="31"/>
      <c r="LZ40" s="31"/>
      <c r="MA40" s="31"/>
      <c r="MB40" s="31"/>
      <c r="MC40" s="31"/>
      <c r="MD40" s="31"/>
      <c r="ME40" s="31"/>
      <c r="MF40" s="31"/>
      <c r="MG40" s="31"/>
      <c r="MH40" s="31"/>
      <c r="MI40" s="31"/>
      <c r="MJ40" s="31"/>
      <c r="MK40" s="31"/>
      <c r="ML40" s="31"/>
      <c r="MM40" s="31"/>
      <c r="MN40" s="31"/>
      <c r="MO40" s="31"/>
      <c r="MP40" s="31"/>
      <c r="MQ40" s="31"/>
      <c r="MR40" s="31"/>
      <c r="MS40" s="31"/>
      <c r="MT40" s="31"/>
      <c r="MU40" s="31"/>
      <c r="MV40" s="31"/>
      <c r="MW40" s="31"/>
      <c r="MX40" s="31"/>
      <c r="MY40" s="31"/>
      <c r="MZ40" s="31"/>
      <c r="NA40" s="31"/>
      <c r="NB40" s="31"/>
      <c r="NC40" s="31"/>
      <c r="ND40" s="31"/>
      <c r="NE40" s="31"/>
      <c r="NF40" s="31"/>
      <c r="NG40" s="31"/>
      <c r="NH40" s="31"/>
      <c r="NI40" s="31"/>
      <c r="NJ40" s="31"/>
      <c r="NK40" s="31"/>
      <c r="NL40" s="31"/>
      <c r="NM40" s="31"/>
      <c r="NN40" s="31"/>
      <c r="NO40" s="31"/>
      <c r="NP40" s="31"/>
      <c r="NQ40" s="31"/>
      <c r="NR40" s="31"/>
      <c r="NS40" s="31"/>
      <c r="NT40" s="31"/>
      <c r="NU40" s="31"/>
      <c r="NV40" s="31"/>
      <c r="NW40" s="31"/>
      <c r="NX40" s="31"/>
      <c r="NY40" s="31"/>
      <c r="NZ40" s="31"/>
      <c r="OA40" s="31"/>
      <c r="OB40" s="31"/>
      <c r="OC40" s="31"/>
      <c r="OD40" s="31"/>
      <c r="OE40" s="31"/>
      <c r="OF40" s="31"/>
      <c r="OG40" s="31"/>
      <c r="OH40" s="31"/>
      <c r="OI40" s="31"/>
      <c r="OJ40" s="31"/>
      <c r="OK40" s="31"/>
      <c r="OL40" s="31"/>
      <c r="OM40" s="31"/>
      <c r="ON40" s="31"/>
      <c r="OO40" s="31"/>
      <c r="OP40" s="31"/>
      <c r="OQ40" s="31"/>
      <c r="OR40" s="31"/>
      <c r="OS40" s="31"/>
      <c r="OT40" s="31"/>
      <c r="OU40" s="31"/>
      <c r="OV40" s="31"/>
      <c r="OW40" s="31"/>
      <c r="OX40" s="31"/>
      <c r="OY40" s="31"/>
      <c r="OZ40" s="31"/>
      <c r="PA40" s="31"/>
      <c r="PB40" s="31"/>
      <c r="PC40" s="31"/>
      <c r="PD40" s="31"/>
      <c r="PE40" s="31"/>
      <c r="PF40" s="31"/>
      <c r="PG40" s="31"/>
      <c r="PH40" s="31"/>
      <c r="PI40" s="31"/>
      <c r="PJ40" s="31"/>
      <c r="PK40" s="31"/>
      <c r="PL40" s="31"/>
      <c r="PM40" s="31"/>
      <c r="PN40" s="31"/>
      <c r="PO40" s="31"/>
      <c r="PP40" s="31"/>
      <c r="PQ40" s="31"/>
      <c r="PR40" s="31"/>
      <c r="PS40" s="31"/>
      <c r="PT40" s="31"/>
      <c r="PU40" s="31"/>
      <c r="PV40" s="31"/>
      <c r="PW40" s="31"/>
      <c r="PX40" s="31"/>
      <c r="PY40" s="31"/>
      <c r="PZ40" s="31"/>
      <c r="QA40" s="31"/>
      <c r="QB40" s="31"/>
      <c r="QC40" s="31"/>
      <c r="QD40" s="31"/>
      <c r="QE40" s="31"/>
      <c r="QF40" s="31"/>
      <c r="QG40" s="31"/>
      <c r="QH40" s="31"/>
      <c r="QI40" s="31"/>
      <c r="QJ40" s="31"/>
      <c r="QK40" s="31"/>
      <c r="QL40" s="31"/>
    </row>
    <row r="41" spans="5:454" s="17" customFormat="1" ht="72" customHeight="1" x14ac:dyDescent="0.4">
      <c r="E41" s="38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  <c r="IW41" s="31"/>
      <c r="IX41" s="31"/>
      <c r="IY41" s="31"/>
      <c r="IZ41" s="31"/>
      <c r="JA41" s="31"/>
      <c r="JB41" s="31"/>
      <c r="JC41" s="31"/>
      <c r="JD41" s="31"/>
      <c r="JE41" s="31"/>
      <c r="JF41" s="31"/>
      <c r="JG41" s="31"/>
      <c r="JH41" s="31"/>
      <c r="JI41" s="31"/>
      <c r="JJ41" s="31"/>
      <c r="JK41" s="31"/>
      <c r="JL41" s="31"/>
      <c r="JM41" s="31"/>
      <c r="JN41" s="31"/>
      <c r="JO41" s="31"/>
      <c r="JP41" s="31"/>
      <c r="JQ41" s="31"/>
      <c r="JR41" s="31"/>
      <c r="JS41" s="31"/>
      <c r="JT41" s="31"/>
      <c r="JU41" s="31"/>
      <c r="JV41" s="31"/>
      <c r="JW41" s="31"/>
      <c r="JX41" s="31"/>
      <c r="JY41" s="31"/>
      <c r="JZ41" s="31"/>
      <c r="KA41" s="31"/>
      <c r="KB41" s="31"/>
      <c r="KC41" s="31"/>
      <c r="KD41" s="31"/>
      <c r="KE41" s="31"/>
      <c r="KF41" s="31"/>
      <c r="KG41" s="31"/>
      <c r="KH41" s="31"/>
      <c r="KI41" s="31"/>
      <c r="KJ41" s="31"/>
      <c r="KK41" s="31"/>
      <c r="KL41" s="31"/>
      <c r="KM41" s="31"/>
      <c r="KN41" s="31"/>
      <c r="KO41" s="31"/>
      <c r="KP41" s="31"/>
      <c r="KQ41" s="31"/>
      <c r="KR41" s="31"/>
      <c r="KS41" s="31"/>
      <c r="KT41" s="31"/>
      <c r="KU41" s="31"/>
      <c r="KV41" s="31"/>
      <c r="KW41" s="31"/>
      <c r="KX41" s="31"/>
      <c r="KY41" s="31"/>
      <c r="KZ41" s="31"/>
      <c r="LA41" s="31"/>
      <c r="LB41" s="31"/>
      <c r="LC41" s="31"/>
      <c r="LD41" s="31"/>
      <c r="LE41" s="31"/>
      <c r="LF41" s="31"/>
      <c r="LG41" s="31"/>
      <c r="LH41" s="31"/>
      <c r="LI41" s="31"/>
      <c r="LJ41" s="31"/>
      <c r="LK41" s="31"/>
      <c r="LL41" s="31"/>
      <c r="LM41" s="31"/>
      <c r="LN41" s="31"/>
      <c r="LO41" s="31"/>
      <c r="LP41" s="31"/>
      <c r="LQ41" s="31"/>
      <c r="LR41" s="31"/>
      <c r="LS41" s="31"/>
      <c r="LT41" s="31"/>
      <c r="LU41" s="31"/>
      <c r="LV41" s="31"/>
      <c r="LW41" s="31"/>
      <c r="LX41" s="31"/>
      <c r="LY41" s="31"/>
      <c r="LZ41" s="31"/>
      <c r="MA41" s="31"/>
      <c r="MB41" s="31"/>
      <c r="MC41" s="31"/>
      <c r="MD41" s="31"/>
      <c r="ME41" s="31"/>
      <c r="MF41" s="31"/>
      <c r="MG41" s="31"/>
      <c r="MH41" s="31"/>
      <c r="MI41" s="31"/>
      <c r="MJ41" s="31"/>
      <c r="MK41" s="31"/>
      <c r="ML41" s="31"/>
      <c r="MM41" s="31"/>
      <c r="MN41" s="31"/>
      <c r="MO41" s="31"/>
      <c r="MP41" s="31"/>
      <c r="MQ41" s="31"/>
      <c r="MR41" s="31"/>
      <c r="MS41" s="31"/>
      <c r="MT41" s="31"/>
      <c r="MU41" s="31"/>
      <c r="MV41" s="31"/>
      <c r="MW41" s="31"/>
      <c r="MX41" s="31"/>
      <c r="MY41" s="31"/>
      <c r="MZ41" s="31"/>
      <c r="NA41" s="31"/>
      <c r="NB41" s="31"/>
      <c r="NC41" s="31"/>
      <c r="ND41" s="31"/>
      <c r="NE41" s="31"/>
      <c r="NF41" s="31"/>
      <c r="NG41" s="31"/>
      <c r="NH41" s="31"/>
      <c r="NI41" s="31"/>
      <c r="NJ41" s="31"/>
      <c r="NK41" s="31"/>
      <c r="NL41" s="31"/>
      <c r="NM41" s="31"/>
      <c r="NN41" s="31"/>
      <c r="NO41" s="31"/>
      <c r="NP41" s="31"/>
      <c r="NQ41" s="31"/>
      <c r="NR41" s="31"/>
      <c r="NS41" s="31"/>
      <c r="NT41" s="31"/>
      <c r="NU41" s="31"/>
      <c r="NV41" s="31"/>
      <c r="NW41" s="31"/>
      <c r="NX41" s="31"/>
      <c r="NY41" s="31"/>
      <c r="NZ41" s="31"/>
      <c r="OA41" s="31"/>
      <c r="OB41" s="31"/>
      <c r="OC41" s="31"/>
      <c r="OD41" s="31"/>
      <c r="OE41" s="31"/>
      <c r="OF41" s="31"/>
      <c r="OG41" s="31"/>
      <c r="OH41" s="31"/>
      <c r="OI41" s="31"/>
      <c r="OJ41" s="31"/>
      <c r="OK41" s="31"/>
      <c r="OL41" s="31"/>
      <c r="OM41" s="31"/>
      <c r="ON41" s="31"/>
      <c r="OO41" s="31"/>
      <c r="OP41" s="31"/>
      <c r="OQ41" s="31"/>
      <c r="OR41" s="31"/>
      <c r="OS41" s="31"/>
      <c r="OT41" s="31"/>
      <c r="OU41" s="31"/>
      <c r="OV41" s="31"/>
      <c r="OW41" s="31"/>
      <c r="OX41" s="31"/>
      <c r="OY41" s="31"/>
      <c r="OZ41" s="31"/>
      <c r="PA41" s="31"/>
      <c r="PB41" s="31"/>
      <c r="PC41" s="31"/>
      <c r="PD41" s="31"/>
      <c r="PE41" s="31"/>
      <c r="PF41" s="31"/>
      <c r="PG41" s="31"/>
      <c r="PH41" s="31"/>
      <c r="PI41" s="31"/>
      <c r="PJ41" s="31"/>
      <c r="PK41" s="31"/>
      <c r="PL41" s="31"/>
      <c r="PM41" s="31"/>
      <c r="PN41" s="31"/>
      <c r="PO41" s="31"/>
      <c r="PP41" s="31"/>
      <c r="PQ41" s="31"/>
      <c r="PR41" s="31"/>
      <c r="PS41" s="31"/>
      <c r="PT41" s="31"/>
      <c r="PU41" s="31"/>
      <c r="PV41" s="31"/>
      <c r="PW41" s="31"/>
      <c r="PX41" s="31"/>
      <c r="PY41" s="31"/>
      <c r="PZ41" s="31"/>
      <c r="QA41" s="31"/>
      <c r="QB41" s="31"/>
      <c r="QC41" s="31"/>
      <c r="QD41" s="31"/>
      <c r="QE41" s="31"/>
      <c r="QF41" s="31"/>
      <c r="QG41" s="31"/>
      <c r="QH41" s="31"/>
      <c r="QI41" s="31"/>
      <c r="QJ41" s="31"/>
      <c r="QK41" s="31"/>
      <c r="QL41" s="31"/>
    </row>
    <row r="42" spans="5:454" s="17" customFormat="1" ht="72" customHeight="1" x14ac:dyDescent="0.4">
      <c r="E42" s="38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</row>
    <row r="43" spans="5:454" s="17" customFormat="1" ht="72" customHeight="1" x14ac:dyDescent="0.4">
      <c r="E43" s="38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  <c r="IW43" s="31"/>
      <c r="IX43" s="31"/>
      <c r="IY43" s="31"/>
      <c r="IZ43" s="31"/>
      <c r="JA43" s="31"/>
      <c r="JB43" s="31"/>
      <c r="JC43" s="31"/>
      <c r="JD43" s="31"/>
      <c r="JE43" s="31"/>
      <c r="JF43" s="31"/>
      <c r="JG43" s="31"/>
      <c r="JH43" s="31"/>
      <c r="JI43" s="31"/>
      <c r="JJ43" s="31"/>
      <c r="JK43" s="31"/>
      <c r="JL43" s="31"/>
      <c r="JM43" s="31"/>
      <c r="JN43" s="31"/>
      <c r="JO43" s="31"/>
      <c r="JP43" s="31"/>
      <c r="JQ43" s="31"/>
      <c r="JR43" s="31"/>
      <c r="JS43" s="31"/>
      <c r="JT43" s="31"/>
      <c r="JU43" s="31"/>
      <c r="JV43" s="31"/>
      <c r="JW43" s="31"/>
      <c r="JX43" s="31"/>
      <c r="JY43" s="31"/>
      <c r="JZ43" s="31"/>
      <c r="KA43" s="31"/>
      <c r="KB43" s="31"/>
      <c r="KC43" s="31"/>
      <c r="KD43" s="31"/>
      <c r="KE43" s="31"/>
      <c r="KF43" s="31"/>
      <c r="KG43" s="31"/>
      <c r="KH43" s="31"/>
      <c r="KI43" s="31"/>
      <c r="KJ43" s="31"/>
      <c r="KK43" s="31"/>
      <c r="KL43" s="31"/>
      <c r="KM43" s="31"/>
      <c r="KN43" s="31"/>
      <c r="KO43" s="31"/>
      <c r="KP43" s="31"/>
      <c r="KQ43" s="31"/>
      <c r="KR43" s="31"/>
      <c r="KS43" s="31"/>
      <c r="KT43" s="31"/>
      <c r="KU43" s="31"/>
      <c r="KV43" s="31"/>
      <c r="KW43" s="31"/>
      <c r="KX43" s="31"/>
      <c r="KY43" s="31"/>
      <c r="KZ43" s="31"/>
      <c r="LA43" s="31"/>
      <c r="LB43" s="31"/>
      <c r="LC43" s="31"/>
      <c r="LD43" s="31"/>
      <c r="LE43" s="31"/>
      <c r="LF43" s="31"/>
      <c r="LG43" s="31"/>
      <c r="LH43" s="31"/>
      <c r="LI43" s="31"/>
      <c r="LJ43" s="31"/>
      <c r="LK43" s="31"/>
      <c r="LL43" s="31"/>
      <c r="LM43" s="31"/>
      <c r="LN43" s="31"/>
      <c r="LO43" s="31"/>
      <c r="LP43" s="31"/>
      <c r="LQ43" s="31"/>
      <c r="LR43" s="31"/>
      <c r="LS43" s="31"/>
      <c r="LT43" s="31"/>
      <c r="LU43" s="31"/>
      <c r="LV43" s="31"/>
      <c r="LW43" s="31"/>
      <c r="LX43" s="31"/>
      <c r="LY43" s="31"/>
      <c r="LZ43" s="31"/>
      <c r="MA43" s="31"/>
      <c r="MB43" s="31"/>
      <c r="MC43" s="31"/>
      <c r="MD43" s="31"/>
      <c r="ME43" s="31"/>
      <c r="MF43" s="31"/>
      <c r="MG43" s="31"/>
      <c r="MH43" s="31"/>
      <c r="MI43" s="31"/>
      <c r="MJ43" s="31"/>
      <c r="MK43" s="31"/>
      <c r="ML43" s="31"/>
      <c r="MM43" s="31"/>
      <c r="MN43" s="31"/>
      <c r="MO43" s="31"/>
      <c r="MP43" s="31"/>
      <c r="MQ43" s="31"/>
      <c r="MR43" s="31"/>
      <c r="MS43" s="31"/>
      <c r="MT43" s="31"/>
      <c r="MU43" s="31"/>
      <c r="MV43" s="31"/>
      <c r="MW43" s="31"/>
      <c r="MX43" s="31"/>
      <c r="MY43" s="31"/>
      <c r="MZ43" s="31"/>
      <c r="NA43" s="31"/>
      <c r="NB43" s="31"/>
      <c r="NC43" s="31"/>
      <c r="ND43" s="31"/>
      <c r="NE43" s="31"/>
      <c r="NF43" s="31"/>
      <c r="NG43" s="31"/>
      <c r="NH43" s="31"/>
      <c r="NI43" s="31"/>
      <c r="NJ43" s="31"/>
      <c r="NK43" s="31"/>
      <c r="NL43" s="31"/>
      <c r="NM43" s="31"/>
      <c r="NN43" s="31"/>
      <c r="NO43" s="31"/>
      <c r="NP43" s="31"/>
      <c r="NQ43" s="31"/>
      <c r="NR43" s="31"/>
      <c r="NS43" s="31"/>
      <c r="NT43" s="31"/>
      <c r="NU43" s="31"/>
      <c r="NV43" s="31"/>
      <c r="NW43" s="31"/>
      <c r="NX43" s="31"/>
      <c r="NY43" s="31"/>
      <c r="NZ43" s="31"/>
      <c r="OA43" s="31"/>
      <c r="OB43" s="31"/>
      <c r="OC43" s="31"/>
      <c r="OD43" s="31"/>
      <c r="OE43" s="31"/>
      <c r="OF43" s="31"/>
      <c r="OG43" s="31"/>
      <c r="OH43" s="31"/>
      <c r="OI43" s="31"/>
      <c r="OJ43" s="31"/>
      <c r="OK43" s="31"/>
      <c r="OL43" s="31"/>
      <c r="OM43" s="31"/>
      <c r="ON43" s="31"/>
      <c r="OO43" s="31"/>
      <c r="OP43" s="31"/>
      <c r="OQ43" s="31"/>
      <c r="OR43" s="31"/>
      <c r="OS43" s="31"/>
      <c r="OT43" s="31"/>
      <c r="OU43" s="31"/>
      <c r="OV43" s="31"/>
      <c r="OW43" s="31"/>
      <c r="OX43" s="31"/>
      <c r="OY43" s="31"/>
      <c r="OZ43" s="31"/>
      <c r="PA43" s="31"/>
      <c r="PB43" s="31"/>
      <c r="PC43" s="31"/>
      <c r="PD43" s="31"/>
      <c r="PE43" s="31"/>
      <c r="PF43" s="31"/>
      <c r="PG43" s="31"/>
      <c r="PH43" s="31"/>
      <c r="PI43" s="31"/>
      <c r="PJ43" s="31"/>
      <c r="PK43" s="31"/>
      <c r="PL43" s="31"/>
      <c r="PM43" s="31"/>
      <c r="PN43" s="31"/>
      <c r="PO43" s="31"/>
      <c r="PP43" s="31"/>
      <c r="PQ43" s="31"/>
      <c r="PR43" s="31"/>
      <c r="PS43" s="31"/>
      <c r="PT43" s="31"/>
      <c r="PU43" s="31"/>
      <c r="PV43" s="31"/>
      <c r="PW43" s="31"/>
      <c r="PX43" s="31"/>
      <c r="PY43" s="31"/>
      <c r="PZ43" s="31"/>
      <c r="QA43" s="31"/>
      <c r="QB43" s="31"/>
      <c r="QC43" s="31"/>
      <c r="QD43" s="31"/>
      <c r="QE43" s="31"/>
      <c r="QF43" s="31"/>
      <c r="QG43" s="31"/>
      <c r="QH43" s="31"/>
      <c r="QI43" s="31"/>
      <c r="QJ43" s="31"/>
      <c r="QK43" s="31"/>
      <c r="QL43" s="31"/>
    </row>
    <row r="44" spans="5:454" s="17" customFormat="1" ht="72" customHeight="1" x14ac:dyDescent="0.4">
      <c r="E44" s="38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  <c r="IW44" s="31"/>
      <c r="IX44" s="31"/>
      <c r="IY44" s="31"/>
      <c r="IZ44" s="31"/>
      <c r="JA44" s="31"/>
      <c r="JB44" s="31"/>
      <c r="JC44" s="31"/>
      <c r="JD44" s="31"/>
      <c r="JE44" s="31"/>
      <c r="JF44" s="31"/>
      <c r="JG44" s="31"/>
      <c r="JH44" s="31"/>
      <c r="JI44" s="31"/>
      <c r="JJ44" s="31"/>
      <c r="JK44" s="31"/>
      <c r="JL44" s="31"/>
      <c r="JM44" s="31"/>
      <c r="JN44" s="31"/>
      <c r="JO44" s="31"/>
      <c r="JP44" s="31"/>
      <c r="JQ44" s="31"/>
      <c r="JR44" s="31"/>
      <c r="JS44" s="31"/>
      <c r="JT44" s="31"/>
      <c r="JU44" s="31"/>
      <c r="JV44" s="31"/>
      <c r="JW44" s="31"/>
      <c r="JX44" s="31"/>
      <c r="JY44" s="31"/>
      <c r="JZ44" s="31"/>
      <c r="KA44" s="31"/>
      <c r="KB44" s="31"/>
      <c r="KC44" s="31"/>
      <c r="KD44" s="31"/>
      <c r="KE44" s="31"/>
      <c r="KF44" s="31"/>
      <c r="KG44" s="31"/>
      <c r="KH44" s="31"/>
      <c r="KI44" s="31"/>
      <c r="KJ44" s="31"/>
      <c r="KK44" s="31"/>
      <c r="KL44" s="31"/>
      <c r="KM44" s="31"/>
      <c r="KN44" s="31"/>
      <c r="KO44" s="31"/>
      <c r="KP44" s="31"/>
      <c r="KQ44" s="31"/>
      <c r="KR44" s="31"/>
      <c r="KS44" s="31"/>
      <c r="KT44" s="31"/>
      <c r="KU44" s="31"/>
      <c r="KV44" s="31"/>
      <c r="KW44" s="31"/>
      <c r="KX44" s="31"/>
      <c r="KY44" s="31"/>
      <c r="KZ44" s="31"/>
      <c r="LA44" s="31"/>
      <c r="LB44" s="31"/>
      <c r="LC44" s="31"/>
      <c r="LD44" s="31"/>
      <c r="LE44" s="31"/>
      <c r="LF44" s="31"/>
      <c r="LG44" s="31"/>
      <c r="LH44" s="31"/>
      <c r="LI44" s="31"/>
      <c r="LJ44" s="31"/>
      <c r="LK44" s="31"/>
      <c r="LL44" s="31"/>
      <c r="LM44" s="31"/>
      <c r="LN44" s="31"/>
      <c r="LO44" s="31"/>
      <c r="LP44" s="31"/>
      <c r="LQ44" s="31"/>
      <c r="LR44" s="31"/>
      <c r="LS44" s="31"/>
      <c r="LT44" s="31"/>
      <c r="LU44" s="31"/>
      <c r="LV44" s="31"/>
      <c r="LW44" s="31"/>
      <c r="LX44" s="31"/>
      <c r="LY44" s="31"/>
      <c r="LZ44" s="31"/>
      <c r="MA44" s="31"/>
      <c r="MB44" s="31"/>
      <c r="MC44" s="31"/>
      <c r="MD44" s="31"/>
      <c r="ME44" s="31"/>
      <c r="MF44" s="31"/>
      <c r="MG44" s="31"/>
      <c r="MH44" s="31"/>
      <c r="MI44" s="31"/>
      <c r="MJ44" s="31"/>
      <c r="MK44" s="31"/>
      <c r="ML44" s="31"/>
      <c r="MM44" s="31"/>
      <c r="MN44" s="31"/>
      <c r="MO44" s="31"/>
      <c r="MP44" s="31"/>
      <c r="MQ44" s="31"/>
      <c r="MR44" s="31"/>
      <c r="MS44" s="31"/>
      <c r="MT44" s="31"/>
      <c r="MU44" s="31"/>
      <c r="MV44" s="31"/>
      <c r="MW44" s="31"/>
      <c r="MX44" s="31"/>
      <c r="MY44" s="31"/>
      <c r="MZ44" s="31"/>
      <c r="NA44" s="31"/>
      <c r="NB44" s="31"/>
      <c r="NC44" s="31"/>
      <c r="ND44" s="31"/>
      <c r="NE44" s="31"/>
      <c r="NF44" s="31"/>
      <c r="NG44" s="31"/>
      <c r="NH44" s="31"/>
      <c r="NI44" s="31"/>
      <c r="NJ44" s="31"/>
      <c r="NK44" s="31"/>
      <c r="NL44" s="31"/>
      <c r="NM44" s="31"/>
      <c r="NN44" s="31"/>
      <c r="NO44" s="31"/>
      <c r="NP44" s="31"/>
      <c r="NQ44" s="31"/>
      <c r="NR44" s="31"/>
      <c r="NS44" s="31"/>
      <c r="NT44" s="31"/>
      <c r="NU44" s="31"/>
      <c r="NV44" s="31"/>
      <c r="NW44" s="31"/>
      <c r="NX44" s="31"/>
      <c r="NY44" s="31"/>
      <c r="NZ44" s="31"/>
      <c r="OA44" s="31"/>
      <c r="OB44" s="31"/>
      <c r="OC44" s="31"/>
      <c r="OD44" s="31"/>
      <c r="OE44" s="31"/>
      <c r="OF44" s="31"/>
      <c r="OG44" s="31"/>
      <c r="OH44" s="31"/>
      <c r="OI44" s="31"/>
      <c r="OJ44" s="31"/>
      <c r="OK44" s="31"/>
      <c r="OL44" s="31"/>
      <c r="OM44" s="31"/>
      <c r="ON44" s="31"/>
      <c r="OO44" s="31"/>
      <c r="OP44" s="31"/>
      <c r="OQ44" s="31"/>
      <c r="OR44" s="31"/>
      <c r="OS44" s="31"/>
      <c r="OT44" s="31"/>
      <c r="OU44" s="31"/>
      <c r="OV44" s="31"/>
      <c r="OW44" s="31"/>
      <c r="OX44" s="31"/>
      <c r="OY44" s="31"/>
      <c r="OZ44" s="31"/>
      <c r="PA44" s="31"/>
      <c r="PB44" s="31"/>
      <c r="PC44" s="31"/>
      <c r="PD44" s="31"/>
      <c r="PE44" s="31"/>
      <c r="PF44" s="31"/>
      <c r="PG44" s="31"/>
      <c r="PH44" s="31"/>
      <c r="PI44" s="31"/>
      <c r="PJ44" s="31"/>
      <c r="PK44" s="31"/>
      <c r="PL44" s="31"/>
      <c r="PM44" s="31"/>
      <c r="PN44" s="31"/>
      <c r="PO44" s="31"/>
      <c r="PP44" s="31"/>
      <c r="PQ44" s="31"/>
      <c r="PR44" s="31"/>
      <c r="PS44" s="31"/>
      <c r="PT44" s="31"/>
      <c r="PU44" s="31"/>
      <c r="PV44" s="31"/>
      <c r="PW44" s="31"/>
      <c r="PX44" s="31"/>
      <c r="PY44" s="31"/>
      <c r="PZ44" s="31"/>
      <c r="QA44" s="31"/>
      <c r="QB44" s="31"/>
      <c r="QC44" s="31"/>
      <c r="QD44" s="31"/>
      <c r="QE44" s="31"/>
      <c r="QF44" s="31"/>
      <c r="QG44" s="31"/>
      <c r="QH44" s="31"/>
      <c r="QI44" s="31"/>
      <c r="QJ44" s="31"/>
      <c r="QK44" s="31"/>
      <c r="QL44" s="31"/>
    </row>
    <row r="45" spans="5:454" s="17" customFormat="1" ht="72" customHeight="1" x14ac:dyDescent="0.4">
      <c r="E45" s="38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  <c r="IW45" s="31"/>
      <c r="IX45" s="31"/>
      <c r="IY45" s="31"/>
      <c r="IZ45" s="31"/>
      <c r="JA45" s="31"/>
      <c r="JB45" s="31"/>
      <c r="JC45" s="31"/>
      <c r="JD45" s="31"/>
      <c r="JE45" s="31"/>
      <c r="JF45" s="31"/>
      <c r="JG45" s="31"/>
      <c r="JH45" s="31"/>
      <c r="JI45" s="31"/>
      <c r="JJ45" s="31"/>
      <c r="JK45" s="31"/>
      <c r="JL45" s="31"/>
      <c r="JM45" s="31"/>
      <c r="JN45" s="31"/>
      <c r="JO45" s="31"/>
      <c r="JP45" s="31"/>
      <c r="JQ45" s="31"/>
      <c r="JR45" s="31"/>
      <c r="JS45" s="31"/>
      <c r="JT45" s="31"/>
      <c r="JU45" s="31"/>
      <c r="JV45" s="31"/>
      <c r="JW45" s="31"/>
      <c r="JX45" s="31"/>
      <c r="JY45" s="31"/>
      <c r="JZ45" s="31"/>
      <c r="KA45" s="31"/>
      <c r="KB45" s="31"/>
      <c r="KC45" s="31"/>
      <c r="KD45" s="31"/>
      <c r="KE45" s="31"/>
      <c r="KF45" s="31"/>
      <c r="KG45" s="31"/>
      <c r="KH45" s="31"/>
      <c r="KI45" s="31"/>
      <c r="KJ45" s="31"/>
      <c r="KK45" s="31"/>
      <c r="KL45" s="31"/>
      <c r="KM45" s="31"/>
      <c r="KN45" s="31"/>
      <c r="KO45" s="31"/>
      <c r="KP45" s="31"/>
      <c r="KQ45" s="31"/>
      <c r="KR45" s="31"/>
      <c r="KS45" s="31"/>
      <c r="KT45" s="31"/>
      <c r="KU45" s="31"/>
      <c r="KV45" s="31"/>
      <c r="KW45" s="31"/>
      <c r="KX45" s="31"/>
      <c r="KY45" s="31"/>
      <c r="KZ45" s="31"/>
      <c r="LA45" s="31"/>
      <c r="LB45" s="31"/>
      <c r="LC45" s="31"/>
      <c r="LD45" s="31"/>
      <c r="LE45" s="31"/>
      <c r="LF45" s="31"/>
      <c r="LG45" s="31"/>
      <c r="LH45" s="31"/>
      <c r="LI45" s="31"/>
      <c r="LJ45" s="31"/>
      <c r="LK45" s="31"/>
      <c r="LL45" s="31"/>
      <c r="LM45" s="31"/>
      <c r="LN45" s="31"/>
      <c r="LO45" s="31"/>
      <c r="LP45" s="31"/>
      <c r="LQ45" s="31"/>
      <c r="LR45" s="31"/>
      <c r="LS45" s="31"/>
      <c r="LT45" s="31"/>
      <c r="LU45" s="31"/>
      <c r="LV45" s="31"/>
      <c r="LW45" s="31"/>
      <c r="LX45" s="31"/>
      <c r="LY45" s="31"/>
      <c r="LZ45" s="31"/>
      <c r="MA45" s="31"/>
      <c r="MB45" s="31"/>
      <c r="MC45" s="31"/>
      <c r="MD45" s="31"/>
      <c r="ME45" s="31"/>
      <c r="MF45" s="31"/>
      <c r="MG45" s="31"/>
      <c r="MH45" s="31"/>
      <c r="MI45" s="31"/>
      <c r="MJ45" s="31"/>
      <c r="MK45" s="31"/>
      <c r="ML45" s="31"/>
      <c r="MM45" s="31"/>
      <c r="MN45" s="31"/>
      <c r="MO45" s="31"/>
      <c r="MP45" s="31"/>
      <c r="MQ45" s="31"/>
      <c r="MR45" s="31"/>
      <c r="MS45" s="31"/>
      <c r="MT45" s="31"/>
      <c r="MU45" s="31"/>
      <c r="MV45" s="31"/>
      <c r="MW45" s="31"/>
      <c r="MX45" s="31"/>
      <c r="MY45" s="31"/>
      <c r="MZ45" s="31"/>
      <c r="NA45" s="31"/>
      <c r="NB45" s="31"/>
      <c r="NC45" s="31"/>
      <c r="ND45" s="31"/>
      <c r="NE45" s="31"/>
      <c r="NF45" s="31"/>
      <c r="NG45" s="31"/>
      <c r="NH45" s="31"/>
      <c r="NI45" s="31"/>
      <c r="NJ45" s="31"/>
      <c r="NK45" s="31"/>
      <c r="NL45" s="31"/>
      <c r="NM45" s="31"/>
      <c r="NN45" s="31"/>
      <c r="NO45" s="31"/>
      <c r="NP45" s="31"/>
      <c r="NQ45" s="31"/>
      <c r="NR45" s="31"/>
      <c r="NS45" s="31"/>
      <c r="NT45" s="31"/>
      <c r="NU45" s="31"/>
      <c r="NV45" s="31"/>
      <c r="NW45" s="31"/>
      <c r="NX45" s="31"/>
      <c r="NY45" s="31"/>
      <c r="NZ45" s="31"/>
      <c r="OA45" s="31"/>
      <c r="OB45" s="31"/>
      <c r="OC45" s="31"/>
      <c r="OD45" s="31"/>
      <c r="OE45" s="31"/>
      <c r="OF45" s="31"/>
      <c r="OG45" s="31"/>
      <c r="OH45" s="31"/>
      <c r="OI45" s="31"/>
      <c r="OJ45" s="31"/>
      <c r="OK45" s="31"/>
      <c r="OL45" s="31"/>
      <c r="OM45" s="31"/>
      <c r="ON45" s="31"/>
      <c r="OO45" s="31"/>
      <c r="OP45" s="31"/>
      <c r="OQ45" s="31"/>
      <c r="OR45" s="31"/>
      <c r="OS45" s="31"/>
      <c r="OT45" s="31"/>
      <c r="OU45" s="31"/>
      <c r="OV45" s="31"/>
      <c r="OW45" s="31"/>
      <c r="OX45" s="31"/>
      <c r="OY45" s="31"/>
      <c r="OZ45" s="31"/>
      <c r="PA45" s="31"/>
      <c r="PB45" s="31"/>
      <c r="PC45" s="31"/>
      <c r="PD45" s="31"/>
      <c r="PE45" s="31"/>
      <c r="PF45" s="31"/>
      <c r="PG45" s="31"/>
      <c r="PH45" s="31"/>
      <c r="PI45" s="31"/>
      <c r="PJ45" s="31"/>
      <c r="PK45" s="31"/>
      <c r="PL45" s="31"/>
      <c r="PM45" s="31"/>
      <c r="PN45" s="31"/>
      <c r="PO45" s="31"/>
      <c r="PP45" s="31"/>
      <c r="PQ45" s="31"/>
      <c r="PR45" s="31"/>
      <c r="PS45" s="31"/>
      <c r="PT45" s="31"/>
      <c r="PU45" s="31"/>
      <c r="PV45" s="31"/>
      <c r="PW45" s="31"/>
      <c r="PX45" s="31"/>
      <c r="PY45" s="31"/>
      <c r="PZ45" s="31"/>
      <c r="QA45" s="31"/>
      <c r="QB45" s="31"/>
      <c r="QC45" s="31"/>
      <c r="QD45" s="31"/>
      <c r="QE45" s="31"/>
      <c r="QF45" s="31"/>
      <c r="QG45" s="31"/>
      <c r="QH45" s="31"/>
      <c r="QI45" s="31"/>
      <c r="QJ45" s="31"/>
      <c r="QK45" s="31"/>
      <c r="QL45" s="31"/>
    </row>
    <row r="46" spans="5:454" s="17" customFormat="1" ht="72" customHeight="1" x14ac:dyDescent="0.4">
      <c r="E46" s="38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  <c r="IW46" s="31"/>
      <c r="IX46" s="31"/>
      <c r="IY46" s="31"/>
      <c r="IZ46" s="31"/>
      <c r="JA46" s="31"/>
      <c r="JB46" s="31"/>
      <c r="JC46" s="31"/>
      <c r="JD46" s="31"/>
      <c r="JE46" s="31"/>
      <c r="JF46" s="31"/>
      <c r="JG46" s="31"/>
      <c r="JH46" s="31"/>
      <c r="JI46" s="31"/>
      <c r="JJ46" s="31"/>
      <c r="JK46" s="31"/>
      <c r="JL46" s="31"/>
      <c r="JM46" s="31"/>
      <c r="JN46" s="31"/>
      <c r="JO46" s="31"/>
      <c r="JP46" s="31"/>
      <c r="JQ46" s="31"/>
      <c r="JR46" s="31"/>
      <c r="JS46" s="31"/>
      <c r="JT46" s="31"/>
      <c r="JU46" s="31"/>
      <c r="JV46" s="31"/>
      <c r="JW46" s="31"/>
      <c r="JX46" s="31"/>
      <c r="JY46" s="31"/>
      <c r="JZ46" s="31"/>
      <c r="KA46" s="31"/>
      <c r="KB46" s="31"/>
      <c r="KC46" s="31"/>
      <c r="KD46" s="31"/>
      <c r="KE46" s="31"/>
      <c r="KF46" s="31"/>
      <c r="KG46" s="31"/>
      <c r="KH46" s="31"/>
      <c r="KI46" s="31"/>
      <c r="KJ46" s="31"/>
      <c r="KK46" s="31"/>
      <c r="KL46" s="31"/>
      <c r="KM46" s="31"/>
      <c r="KN46" s="31"/>
      <c r="KO46" s="31"/>
      <c r="KP46" s="31"/>
      <c r="KQ46" s="31"/>
      <c r="KR46" s="31"/>
      <c r="KS46" s="31"/>
      <c r="KT46" s="31"/>
      <c r="KU46" s="31"/>
      <c r="KV46" s="31"/>
      <c r="KW46" s="31"/>
      <c r="KX46" s="31"/>
      <c r="KY46" s="31"/>
      <c r="KZ46" s="31"/>
      <c r="LA46" s="31"/>
      <c r="LB46" s="31"/>
      <c r="LC46" s="31"/>
      <c r="LD46" s="31"/>
      <c r="LE46" s="31"/>
      <c r="LF46" s="31"/>
      <c r="LG46" s="31"/>
      <c r="LH46" s="31"/>
      <c r="LI46" s="31"/>
      <c r="LJ46" s="31"/>
      <c r="LK46" s="31"/>
      <c r="LL46" s="31"/>
      <c r="LM46" s="31"/>
      <c r="LN46" s="31"/>
      <c r="LO46" s="31"/>
      <c r="LP46" s="31"/>
      <c r="LQ46" s="31"/>
      <c r="LR46" s="31"/>
      <c r="LS46" s="31"/>
      <c r="LT46" s="31"/>
      <c r="LU46" s="31"/>
      <c r="LV46" s="31"/>
      <c r="LW46" s="31"/>
      <c r="LX46" s="31"/>
      <c r="LY46" s="31"/>
      <c r="LZ46" s="31"/>
      <c r="MA46" s="31"/>
      <c r="MB46" s="31"/>
      <c r="MC46" s="31"/>
      <c r="MD46" s="31"/>
      <c r="ME46" s="31"/>
      <c r="MF46" s="31"/>
      <c r="MG46" s="31"/>
      <c r="MH46" s="31"/>
      <c r="MI46" s="31"/>
      <c r="MJ46" s="31"/>
      <c r="MK46" s="31"/>
      <c r="ML46" s="31"/>
      <c r="MM46" s="31"/>
      <c r="MN46" s="31"/>
      <c r="MO46" s="31"/>
      <c r="MP46" s="31"/>
      <c r="MQ46" s="31"/>
      <c r="MR46" s="31"/>
      <c r="MS46" s="31"/>
      <c r="MT46" s="31"/>
      <c r="MU46" s="31"/>
      <c r="MV46" s="31"/>
      <c r="MW46" s="31"/>
      <c r="MX46" s="31"/>
      <c r="MY46" s="31"/>
      <c r="MZ46" s="31"/>
      <c r="NA46" s="31"/>
      <c r="NB46" s="31"/>
      <c r="NC46" s="31"/>
      <c r="ND46" s="31"/>
      <c r="NE46" s="31"/>
      <c r="NF46" s="31"/>
      <c r="NG46" s="31"/>
      <c r="NH46" s="31"/>
      <c r="NI46" s="31"/>
      <c r="NJ46" s="31"/>
      <c r="NK46" s="31"/>
      <c r="NL46" s="31"/>
      <c r="NM46" s="31"/>
      <c r="NN46" s="31"/>
      <c r="NO46" s="31"/>
      <c r="NP46" s="31"/>
      <c r="NQ46" s="31"/>
      <c r="NR46" s="31"/>
      <c r="NS46" s="31"/>
      <c r="NT46" s="31"/>
      <c r="NU46" s="31"/>
      <c r="NV46" s="31"/>
      <c r="NW46" s="31"/>
      <c r="NX46" s="31"/>
      <c r="NY46" s="31"/>
      <c r="NZ46" s="31"/>
      <c r="OA46" s="31"/>
      <c r="OB46" s="31"/>
      <c r="OC46" s="31"/>
      <c r="OD46" s="31"/>
      <c r="OE46" s="31"/>
      <c r="OF46" s="31"/>
      <c r="OG46" s="31"/>
      <c r="OH46" s="31"/>
      <c r="OI46" s="31"/>
      <c r="OJ46" s="31"/>
      <c r="OK46" s="31"/>
      <c r="OL46" s="31"/>
      <c r="OM46" s="31"/>
      <c r="ON46" s="31"/>
      <c r="OO46" s="31"/>
      <c r="OP46" s="31"/>
      <c r="OQ46" s="31"/>
      <c r="OR46" s="31"/>
      <c r="OS46" s="31"/>
      <c r="OT46" s="31"/>
      <c r="OU46" s="31"/>
      <c r="OV46" s="31"/>
      <c r="OW46" s="31"/>
      <c r="OX46" s="31"/>
      <c r="OY46" s="31"/>
      <c r="OZ46" s="31"/>
      <c r="PA46" s="31"/>
      <c r="PB46" s="31"/>
      <c r="PC46" s="31"/>
      <c r="PD46" s="31"/>
      <c r="PE46" s="31"/>
      <c r="PF46" s="31"/>
      <c r="PG46" s="31"/>
      <c r="PH46" s="31"/>
      <c r="PI46" s="31"/>
      <c r="PJ46" s="31"/>
      <c r="PK46" s="31"/>
      <c r="PL46" s="31"/>
      <c r="PM46" s="31"/>
      <c r="PN46" s="31"/>
      <c r="PO46" s="31"/>
      <c r="PP46" s="31"/>
      <c r="PQ46" s="31"/>
      <c r="PR46" s="31"/>
      <c r="PS46" s="31"/>
      <c r="PT46" s="31"/>
      <c r="PU46" s="31"/>
      <c r="PV46" s="31"/>
      <c r="PW46" s="31"/>
      <c r="PX46" s="31"/>
      <c r="PY46" s="31"/>
      <c r="PZ46" s="31"/>
      <c r="QA46" s="31"/>
      <c r="QB46" s="31"/>
      <c r="QC46" s="31"/>
      <c r="QD46" s="31"/>
      <c r="QE46" s="31"/>
      <c r="QF46" s="31"/>
      <c r="QG46" s="31"/>
      <c r="QH46" s="31"/>
      <c r="QI46" s="31"/>
      <c r="QJ46" s="31"/>
      <c r="QK46" s="31"/>
      <c r="QL46" s="31"/>
    </row>
    <row r="47" spans="5:454" s="17" customFormat="1" ht="72" customHeight="1" x14ac:dyDescent="0.4">
      <c r="E47" s="38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  <c r="IO47" s="31"/>
      <c r="IP47" s="31"/>
      <c r="IQ47" s="31"/>
      <c r="IR47" s="31"/>
      <c r="IS47" s="31"/>
      <c r="IT47" s="31"/>
      <c r="IU47" s="31"/>
      <c r="IV47" s="31"/>
      <c r="IW47" s="31"/>
      <c r="IX47" s="31"/>
      <c r="IY47" s="31"/>
      <c r="IZ47" s="31"/>
      <c r="JA47" s="31"/>
      <c r="JB47" s="31"/>
      <c r="JC47" s="31"/>
      <c r="JD47" s="31"/>
      <c r="JE47" s="31"/>
      <c r="JF47" s="31"/>
      <c r="JG47" s="31"/>
      <c r="JH47" s="31"/>
      <c r="JI47" s="31"/>
      <c r="JJ47" s="31"/>
      <c r="JK47" s="31"/>
      <c r="JL47" s="31"/>
      <c r="JM47" s="31"/>
      <c r="JN47" s="31"/>
      <c r="JO47" s="31"/>
      <c r="JP47" s="31"/>
      <c r="JQ47" s="31"/>
      <c r="JR47" s="31"/>
      <c r="JS47" s="31"/>
      <c r="JT47" s="31"/>
      <c r="JU47" s="31"/>
      <c r="JV47" s="31"/>
      <c r="JW47" s="31"/>
      <c r="JX47" s="31"/>
      <c r="JY47" s="31"/>
      <c r="JZ47" s="31"/>
      <c r="KA47" s="31"/>
      <c r="KB47" s="31"/>
      <c r="KC47" s="31"/>
      <c r="KD47" s="31"/>
      <c r="KE47" s="31"/>
      <c r="KF47" s="31"/>
      <c r="KG47" s="31"/>
      <c r="KH47" s="31"/>
      <c r="KI47" s="31"/>
      <c r="KJ47" s="31"/>
      <c r="KK47" s="31"/>
      <c r="KL47" s="31"/>
      <c r="KM47" s="31"/>
      <c r="KN47" s="31"/>
      <c r="KO47" s="31"/>
      <c r="KP47" s="31"/>
      <c r="KQ47" s="31"/>
      <c r="KR47" s="31"/>
      <c r="KS47" s="31"/>
      <c r="KT47" s="31"/>
      <c r="KU47" s="31"/>
      <c r="KV47" s="31"/>
      <c r="KW47" s="31"/>
      <c r="KX47" s="31"/>
      <c r="KY47" s="31"/>
      <c r="KZ47" s="31"/>
      <c r="LA47" s="31"/>
      <c r="LB47" s="31"/>
      <c r="LC47" s="31"/>
      <c r="LD47" s="31"/>
      <c r="LE47" s="31"/>
      <c r="LF47" s="31"/>
      <c r="LG47" s="31"/>
      <c r="LH47" s="31"/>
      <c r="LI47" s="31"/>
      <c r="LJ47" s="31"/>
      <c r="LK47" s="31"/>
      <c r="LL47" s="31"/>
      <c r="LM47" s="31"/>
      <c r="LN47" s="31"/>
      <c r="LO47" s="31"/>
      <c r="LP47" s="31"/>
      <c r="LQ47" s="31"/>
      <c r="LR47" s="31"/>
      <c r="LS47" s="31"/>
      <c r="LT47" s="31"/>
      <c r="LU47" s="31"/>
      <c r="LV47" s="31"/>
      <c r="LW47" s="31"/>
      <c r="LX47" s="31"/>
      <c r="LY47" s="31"/>
      <c r="LZ47" s="31"/>
      <c r="MA47" s="31"/>
      <c r="MB47" s="31"/>
      <c r="MC47" s="31"/>
      <c r="MD47" s="31"/>
      <c r="ME47" s="31"/>
      <c r="MF47" s="31"/>
      <c r="MG47" s="31"/>
      <c r="MH47" s="31"/>
      <c r="MI47" s="31"/>
      <c r="MJ47" s="31"/>
      <c r="MK47" s="31"/>
      <c r="ML47" s="31"/>
      <c r="MM47" s="31"/>
      <c r="MN47" s="31"/>
      <c r="MO47" s="31"/>
      <c r="MP47" s="31"/>
      <c r="MQ47" s="31"/>
      <c r="MR47" s="31"/>
      <c r="MS47" s="31"/>
      <c r="MT47" s="31"/>
      <c r="MU47" s="31"/>
      <c r="MV47" s="31"/>
      <c r="MW47" s="31"/>
      <c r="MX47" s="31"/>
      <c r="MY47" s="31"/>
      <c r="MZ47" s="31"/>
      <c r="NA47" s="31"/>
      <c r="NB47" s="31"/>
      <c r="NC47" s="31"/>
      <c r="ND47" s="31"/>
      <c r="NE47" s="31"/>
      <c r="NF47" s="31"/>
      <c r="NG47" s="31"/>
      <c r="NH47" s="31"/>
      <c r="NI47" s="31"/>
      <c r="NJ47" s="31"/>
      <c r="NK47" s="31"/>
      <c r="NL47" s="31"/>
      <c r="NM47" s="31"/>
      <c r="NN47" s="31"/>
      <c r="NO47" s="31"/>
      <c r="NP47" s="31"/>
      <c r="NQ47" s="31"/>
      <c r="NR47" s="31"/>
      <c r="NS47" s="31"/>
      <c r="NT47" s="31"/>
      <c r="NU47" s="31"/>
      <c r="NV47" s="31"/>
      <c r="NW47" s="31"/>
      <c r="NX47" s="31"/>
      <c r="NY47" s="31"/>
      <c r="NZ47" s="31"/>
      <c r="OA47" s="31"/>
      <c r="OB47" s="31"/>
      <c r="OC47" s="31"/>
      <c r="OD47" s="31"/>
      <c r="OE47" s="31"/>
      <c r="OF47" s="31"/>
      <c r="OG47" s="31"/>
      <c r="OH47" s="31"/>
      <c r="OI47" s="31"/>
      <c r="OJ47" s="31"/>
      <c r="OK47" s="31"/>
      <c r="OL47" s="31"/>
      <c r="OM47" s="31"/>
      <c r="ON47" s="31"/>
      <c r="OO47" s="31"/>
      <c r="OP47" s="31"/>
      <c r="OQ47" s="31"/>
      <c r="OR47" s="31"/>
      <c r="OS47" s="31"/>
      <c r="OT47" s="31"/>
      <c r="OU47" s="31"/>
      <c r="OV47" s="31"/>
      <c r="OW47" s="31"/>
      <c r="OX47" s="31"/>
      <c r="OY47" s="31"/>
      <c r="OZ47" s="31"/>
      <c r="PA47" s="31"/>
      <c r="PB47" s="31"/>
      <c r="PC47" s="31"/>
      <c r="PD47" s="31"/>
      <c r="PE47" s="31"/>
      <c r="PF47" s="31"/>
      <c r="PG47" s="31"/>
      <c r="PH47" s="31"/>
      <c r="PI47" s="31"/>
      <c r="PJ47" s="31"/>
      <c r="PK47" s="31"/>
      <c r="PL47" s="31"/>
      <c r="PM47" s="31"/>
      <c r="PN47" s="31"/>
      <c r="PO47" s="31"/>
      <c r="PP47" s="31"/>
      <c r="PQ47" s="31"/>
      <c r="PR47" s="31"/>
      <c r="PS47" s="31"/>
      <c r="PT47" s="31"/>
      <c r="PU47" s="31"/>
      <c r="PV47" s="31"/>
      <c r="PW47" s="31"/>
      <c r="PX47" s="31"/>
      <c r="PY47" s="31"/>
      <c r="PZ47" s="31"/>
      <c r="QA47" s="31"/>
      <c r="QB47" s="31"/>
      <c r="QC47" s="31"/>
      <c r="QD47" s="31"/>
      <c r="QE47" s="31"/>
      <c r="QF47" s="31"/>
      <c r="QG47" s="31"/>
      <c r="QH47" s="31"/>
      <c r="QI47" s="31"/>
      <c r="QJ47" s="31"/>
      <c r="QK47" s="31"/>
      <c r="QL47" s="31"/>
    </row>
    <row r="48" spans="5:454" s="17" customFormat="1" ht="72" customHeight="1" x14ac:dyDescent="0.4">
      <c r="E48" s="38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</row>
    <row r="49" spans="5:454" s="17" customFormat="1" ht="72" customHeight="1" x14ac:dyDescent="0.4">
      <c r="E49" s="38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  <c r="IO49" s="31"/>
      <c r="IP49" s="31"/>
      <c r="IQ49" s="31"/>
      <c r="IR49" s="31"/>
      <c r="IS49" s="31"/>
      <c r="IT49" s="31"/>
      <c r="IU49" s="31"/>
      <c r="IV49" s="31"/>
      <c r="IW49" s="31"/>
      <c r="IX49" s="31"/>
      <c r="IY49" s="31"/>
      <c r="IZ49" s="31"/>
      <c r="JA49" s="31"/>
      <c r="JB49" s="31"/>
      <c r="JC49" s="31"/>
      <c r="JD49" s="31"/>
      <c r="JE49" s="31"/>
      <c r="JF49" s="31"/>
      <c r="JG49" s="31"/>
      <c r="JH49" s="31"/>
      <c r="JI49" s="31"/>
      <c r="JJ49" s="31"/>
      <c r="JK49" s="31"/>
      <c r="JL49" s="31"/>
      <c r="JM49" s="31"/>
      <c r="JN49" s="31"/>
      <c r="JO49" s="31"/>
      <c r="JP49" s="31"/>
      <c r="JQ49" s="31"/>
      <c r="JR49" s="31"/>
      <c r="JS49" s="31"/>
      <c r="JT49" s="31"/>
      <c r="JU49" s="31"/>
      <c r="JV49" s="31"/>
      <c r="JW49" s="31"/>
      <c r="JX49" s="31"/>
      <c r="JY49" s="31"/>
      <c r="JZ49" s="31"/>
      <c r="KA49" s="31"/>
      <c r="KB49" s="31"/>
      <c r="KC49" s="31"/>
      <c r="KD49" s="31"/>
      <c r="KE49" s="31"/>
      <c r="KF49" s="31"/>
      <c r="KG49" s="31"/>
      <c r="KH49" s="31"/>
      <c r="KI49" s="31"/>
      <c r="KJ49" s="31"/>
      <c r="KK49" s="31"/>
      <c r="KL49" s="31"/>
      <c r="KM49" s="31"/>
      <c r="KN49" s="31"/>
      <c r="KO49" s="31"/>
      <c r="KP49" s="31"/>
      <c r="KQ49" s="31"/>
      <c r="KR49" s="31"/>
      <c r="KS49" s="31"/>
      <c r="KT49" s="31"/>
      <c r="KU49" s="31"/>
      <c r="KV49" s="31"/>
      <c r="KW49" s="31"/>
      <c r="KX49" s="31"/>
      <c r="KY49" s="31"/>
      <c r="KZ49" s="31"/>
      <c r="LA49" s="31"/>
      <c r="LB49" s="31"/>
      <c r="LC49" s="31"/>
      <c r="LD49" s="31"/>
      <c r="LE49" s="31"/>
      <c r="LF49" s="31"/>
      <c r="LG49" s="31"/>
      <c r="LH49" s="31"/>
      <c r="LI49" s="31"/>
      <c r="LJ49" s="31"/>
      <c r="LK49" s="31"/>
      <c r="LL49" s="31"/>
      <c r="LM49" s="31"/>
      <c r="LN49" s="31"/>
      <c r="LO49" s="31"/>
      <c r="LP49" s="31"/>
      <c r="LQ49" s="31"/>
      <c r="LR49" s="31"/>
      <c r="LS49" s="31"/>
      <c r="LT49" s="31"/>
      <c r="LU49" s="31"/>
      <c r="LV49" s="31"/>
      <c r="LW49" s="31"/>
      <c r="LX49" s="31"/>
      <c r="LY49" s="31"/>
      <c r="LZ49" s="31"/>
      <c r="MA49" s="31"/>
      <c r="MB49" s="31"/>
      <c r="MC49" s="31"/>
      <c r="MD49" s="31"/>
      <c r="ME49" s="31"/>
      <c r="MF49" s="31"/>
      <c r="MG49" s="31"/>
      <c r="MH49" s="31"/>
      <c r="MI49" s="31"/>
      <c r="MJ49" s="31"/>
      <c r="MK49" s="31"/>
      <c r="ML49" s="31"/>
      <c r="MM49" s="31"/>
      <c r="MN49" s="31"/>
      <c r="MO49" s="31"/>
      <c r="MP49" s="31"/>
      <c r="MQ49" s="31"/>
      <c r="MR49" s="31"/>
      <c r="MS49" s="31"/>
      <c r="MT49" s="31"/>
      <c r="MU49" s="31"/>
      <c r="MV49" s="31"/>
      <c r="MW49" s="31"/>
      <c r="MX49" s="31"/>
      <c r="MY49" s="31"/>
      <c r="MZ49" s="31"/>
      <c r="NA49" s="31"/>
      <c r="NB49" s="31"/>
      <c r="NC49" s="31"/>
      <c r="ND49" s="31"/>
      <c r="NE49" s="31"/>
      <c r="NF49" s="31"/>
      <c r="NG49" s="31"/>
      <c r="NH49" s="31"/>
      <c r="NI49" s="31"/>
      <c r="NJ49" s="31"/>
      <c r="NK49" s="31"/>
      <c r="NL49" s="31"/>
      <c r="NM49" s="31"/>
      <c r="NN49" s="31"/>
      <c r="NO49" s="31"/>
      <c r="NP49" s="31"/>
      <c r="NQ49" s="31"/>
      <c r="NR49" s="31"/>
      <c r="NS49" s="31"/>
      <c r="NT49" s="31"/>
      <c r="NU49" s="31"/>
      <c r="NV49" s="31"/>
      <c r="NW49" s="31"/>
      <c r="NX49" s="31"/>
      <c r="NY49" s="31"/>
      <c r="NZ49" s="31"/>
      <c r="OA49" s="31"/>
      <c r="OB49" s="31"/>
      <c r="OC49" s="31"/>
      <c r="OD49" s="31"/>
      <c r="OE49" s="31"/>
      <c r="OF49" s="31"/>
      <c r="OG49" s="31"/>
      <c r="OH49" s="31"/>
      <c r="OI49" s="31"/>
      <c r="OJ49" s="31"/>
      <c r="OK49" s="31"/>
      <c r="OL49" s="31"/>
      <c r="OM49" s="31"/>
      <c r="ON49" s="31"/>
      <c r="OO49" s="31"/>
      <c r="OP49" s="31"/>
      <c r="OQ49" s="31"/>
      <c r="OR49" s="31"/>
      <c r="OS49" s="31"/>
      <c r="OT49" s="31"/>
      <c r="OU49" s="31"/>
      <c r="OV49" s="31"/>
      <c r="OW49" s="31"/>
      <c r="OX49" s="31"/>
      <c r="OY49" s="31"/>
      <c r="OZ49" s="31"/>
      <c r="PA49" s="31"/>
      <c r="PB49" s="31"/>
      <c r="PC49" s="31"/>
      <c r="PD49" s="31"/>
      <c r="PE49" s="31"/>
      <c r="PF49" s="31"/>
      <c r="PG49" s="31"/>
      <c r="PH49" s="31"/>
      <c r="PI49" s="31"/>
      <c r="PJ49" s="31"/>
      <c r="PK49" s="31"/>
      <c r="PL49" s="31"/>
      <c r="PM49" s="31"/>
      <c r="PN49" s="31"/>
      <c r="PO49" s="31"/>
      <c r="PP49" s="31"/>
      <c r="PQ49" s="31"/>
      <c r="PR49" s="31"/>
      <c r="PS49" s="31"/>
      <c r="PT49" s="31"/>
      <c r="PU49" s="31"/>
      <c r="PV49" s="31"/>
      <c r="PW49" s="31"/>
      <c r="PX49" s="31"/>
      <c r="PY49" s="31"/>
      <c r="PZ49" s="31"/>
      <c r="QA49" s="31"/>
      <c r="QB49" s="31"/>
      <c r="QC49" s="31"/>
      <c r="QD49" s="31"/>
      <c r="QE49" s="31"/>
      <c r="QF49" s="31"/>
      <c r="QG49" s="31"/>
      <c r="QH49" s="31"/>
      <c r="QI49" s="31"/>
      <c r="QJ49" s="31"/>
      <c r="QK49" s="31"/>
      <c r="QL49" s="31"/>
    </row>
  </sheetData>
  <mergeCells count="19">
    <mergeCell ref="A22:M22"/>
    <mergeCell ref="A21:F21"/>
    <mergeCell ref="K3:K4"/>
    <mergeCell ref="L3:L4"/>
    <mergeCell ref="M3:M4"/>
    <mergeCell ref="A6:N6"/>
    <mergeCell ref="F3:F4"/>
    <mergeCell ref="I3:I4"/>
    <mergeCell ref="J1:N1"/>
    <mergeCell ref="J3:J4"/>
    <mergeCell ref="G3:G4"/>
    <mergeCell ref="A3:A4"/>
    <mergeCell ref="B3:B4"/>
    <mergeCell ref="C3:C4"/>
    <mergeCell ref="D3:D4"/>
    <mergeCell ref="E3:E4"/>
    <mergeCell ref="A2:N2"/>
    <mergeCell ref="H3:H4"/>
    <mergeCell ref="N3:N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9" fitToHeight="0" orientation="landscape" r:id="rId1"/>
  <headerFoot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9"/>
  <sheetViews>
    <sheetView zoomScale="55" zoomScaleNormal="55" zoomScaleSheetLayoutView="55" workbookViewId="0">
      <selection activeCell="B1" sqref="B1"/>
    </sheetView>
  </sheetViews>
  <sheetFormatPr defaultColWidth="43.08984375" defaultRowHeight="18.5" x14ac:dyDescent="0.45"/>
  <cols>
    <col min="1" max="1" width="5.453125" style="10" bestFit="1" customWidth="1"/>
    <col min="2" max="2" width="175" style="10" customWidth="1"/>
    <col min="3" max="3" width="10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63.6328125" style="10" customWidth="1"/>
    <col min="12" max="12" width="77.0898437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471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54" customHeight="1" x14ac:dyDescent="0.45">
      <c r="A6" s="211" t="s">
        <v>440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35" customFormat="1" ht="155.25" customHeight="1" x14ac:dyDescent="0.35">
      <c r="A7" s="104">
        <v>1</v>
      </c>
      <c r="B7" s="105" t="s">
        <v>424</v>
      </c>
      <c r="C7" s="106" t="s">
        <v>425</v>
      </c>
      <c r="D7" s="107" t="s">
        <v>24</v>
      </c>
      <c r="E7" s="103">
        <v>320</v>
      </c>
      <c r="F7" s="108"/>
      <c r="G7" s="109">
        <f>E7*F7</f>
        <v>0</v>
      </c>
      <c r="H7" s="110"/>
      <c r="I7" s="111">
        <f>G7*H7</f>
        <v>0</v>
      </c>
      <c r="J7" s="112">
        <f>G7+I7</f>
        <v>0</v>
      </c>
      <c r="K7" s="36"/>
      <c r="L7" s="36"/>
      <c r="M7" s="36"/>
      <c r="N7" s="36"/>
    </row>
    <row r="8" spans="1:14" s="26" customFormat="1" ht="72" customHeight="1" x14ac:dyDescent="0.35">
      <c r="A8" s="229" t="s">
        <v>394</v>
      </c>
      <c r="B8" s="229"/>
      <c r="C8" s="229"/>
      <c r="D8" s="229"/>
      <c r="E8" s="229"/>
      <c r="F8" s="229"/>
      <c r="G8" s="22">
        <f>SUM(G7)</f>
        <v>0</v>
      </c>
      <c r="H8" s="23"/>
      <c r="I8" s="22">
        <f>SUM(I7)</f>
        <v>0</v>
      </c>
      <c r="J8" s="22">
        <f>SUM(J7)</f>
        <v>0</v>
      </c>
      <c r="K8" s="24"/>
      <c r="L8" s="25"/>
      <c r="M8" s="25"/>
      <c r="N8" s="30">
        <f>SUM(N7:N7)</f>
        <v>0</v>
      </c>
    </row>
    <row r="9" spans="1:14" s="98" customFormat="1" x14ac:dyDescent="0.45">
      <c r="B9" s="99"/>
      <c r="C9" s="100"/>
      <c r="D9" s="101"/>
      <c r="E9" s="102"/>
    </row>
  </sheetData>
  <mergeCells count="18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8:F8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0"/>
  <sheetViews>
    <sheetView zoomScale="55" zoomScaleNormal="55" zoomScaleSheetLayoutView="55" workbookViewId="0">
      <selection activeCell="B1" sqref="B1"/>
    </sheetView>
  </sheetViews>
  <sheetFormatPr defaultColWidth="43.08984375" defaultRowHeight="18.5" x14ac:dyDescent="0.45"/>
  <cols>
    <col min="1" max="1" width="5.453125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472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32.25" customHeight="1" x14ac:dyDescent="0.4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 ht="72" customHeight="1" x14ac:dyDescent="0.45">
      <c r="A7" s="211" t="s">
        <v>330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</row>
    <row r="8" spans="1:14" s="44" customFormat="1" ht="72" customHeight="1" x14ac:dyDescent="0.75">
      <c r="A8" s="40">
        <v>1</v>
      </c>
      <c r="B8" s="187" t="s">
        <v>464</v>
      </c>
      <c r="C8" s="188" t="s">
        <v>465</v>
      </c>
      <c r="D8" s="187" t="s">
        <v>27</v>
      </c>
      <c r="E8" s="187">
        <v>180</v>
      </c>
      <c r="F8" s="72"/>
      <c r="G8" s="73">
        <f>E8*F8</f>
        <v>0</v>
      </c>
      <c r="H8" s="79"/>
      <c r="I8" s="73">
        <f>G8*H8</f>
        <v>0</v>
      </c>
      <c r="J8" s="73">
        <f>G8+I8</f>
        <v>0</v>
      </c>
      <c r="K8" s="40"/>
      <c r="L8" s="40"/>
      <c r="M8" s="40"/>
      <c r="N8" s="40"/>
    </row>
    <row r="9" spans="1:14" s="82" customFormat="1" ht="72" customHeight="1" x14ac:dyDescent="0.35">
      <c r="A9" s="229" t="s">
        <v>394</v>
      </c>
      <c r="B9" s="229"/>
      <c r="C9" s="229"/>
      <c r="D9" s="229"/>
      <c r="E9" s="229"/>
      <c r="F9" s="229"/>
      <c r="G9" s="80">
        <f>SUM(G8:G8)</f>
        <v>0</v>
      </c>
      <c r="H9" s="81"/>
      <c r="I9" s="80">
        <f>SUM(I8:I8)</f>
        <v>0</v>
      </c>
      <c r="J9" s="80">
        <f>SUM(J8:J8)</f>
        <v>0</v>
      </c>
      <c r="K9" s="63"/>
      <c r="L9" s="64"/>
      <c r="M9" s="64"/>
      <c r="N9" s="65">
        <f>SUM(N8:N8)</f>
        <v>0</v>
      </c>
    </row>
    <row r="10" spans="1:14" ht="72" customHeight="1" x14ac:dyDescent="0.45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</row>
  </sheetData>
  <mergeCells count="20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7:N7"/>
    <mergeCell ref="A9:F9"/>
    <mergeCell ref="A10:N10"/>
    <mergeCell ref="A6:N6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9"/>
  <sheetViews>
    <sheetView view="pageBreakPreview" zoomScale="56" zoomScaleNormal="40" zoomScaleSheetLayoutView="56" workbookViewId="0">
      <selection activeCell="B1" sqref="B1"/>
    </sheetView>
  </sheetViews>
  <sheetFormatPr defaultColWidth="43.08984375" defaultRowHeight="18.5" x14ac:dyDescent="0.45"/>
  <cols>
    <col min="1" max="1" width="5.453125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9" customFormat="1" ht="72" customHeight="1" x14ac:dyDescent="0.35">
      <c r="A1" s="8"/>
      <c r="B1" s="116" t="s">
        <v>473</v>
      </c>
      <c r="C1" s="8"/>
      <c r="D1" s="8"/>
      <c r="E1" s="8"/>
      <c r="F1" s="8"/>
      <c r="G1" s="8"/>
      <c r="H1" s="8"/>
      <c r="I1" s="8"/>
      <c r="J1" s="234" t="s">
        <v>396</v>
      </c>
      <c r="K1" s="234"/>
      <c r="L1" s="234"/>
      <c r="M1" s="234"/>
      <c r="N1" s="234"/>
    </row>
    <row r="2" spans="1:14" ht="83.25" customHeight="1" x14ac:dyDescent="0.4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54.75" customHeight="1" x14ac:dyDescent="0.45">
      <c r="A6" s="232" t="s">
        <v>41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4" ht="72" customHeight="1" x14ac:dyDescent="0.45">
      <c r="A7" s="1">
        <v>1</v>
      </c>
      <c r="B7" s="189" t="s">
        <v>466</v>
      </c>
      <c r="C7" s="190" t="s">
        <v>467</v>
      </c>
      <c r="D7" s="190" t="s">
        <v>27</v>
      </c>
      <c r="E7" s="91">
        <v>25</v>
      </c>
      <c r="F7" s="2"/>
      <c r="G7" s="3">
        <f>E7*F7</f>
        <v>0</v>
      </c>
      <c r="H7"/>
      <c r="I7" s="3">
        <f>G7*H7</f>
        <v>0</v>
      </c>
      <c r="J7" s="3">
        <f>G7+I7</f>
        <v>0</v>
      </c>
      <c r="K7" s="3"/>
      <c r="L7" s="1"/>
      <c r="M7" s="1"/>
      <c r="N7" s="1"/>
    </row>
    <row r="8" spans="1:14" s="12" customFormat="1" ht="72" customHeight="1" x14ac:dyDescent="0.35">
      <c r="A8" s="233" t="s">
        <v>394</v>
      </c>
      <c r="B8" s="233"/>
      <c r="C8" s="233"/>
      <c r="D8" s="233"/>
      <c r="E8" s="233"/>
      <c r="F8" s="233"/>
      <c r="G8" s="4">
        <f>SUM(G7:G7)</f>
        <v>0</v>
      </c>
      <c r="H8" s="5"/>
      <c r="I8" s="4">
        <f>SUM(I7:I7)</f>
        <v>0</v>
      </c>
      <c r="J8" s="4">
        <f>SUM(J7:J7)</f>
        <v>0</v>
      </c>
      <c r="K8" s="6"/>
      <c r="L8" s="6"/>
      <c r="M8" s="6"/>
      <c r="N8" s="7">
        <f>SUM(N7:N7)</f>
        <v>0</v>
      </c>
    </row>
    <row r="9" spans="1:14" ht="72" customHeight="1" x14ac:dyDescent="0.4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13"/>
    </row>
  </sheetData>
  <mergeCells count="19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8:F8"/>
    <mergeCell ref="A9:M9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9"/>
  <sheetViews>
    <sheetView tabSelected="1" view="pageBreakPreview" topLeftCell="B1" zoomScale="40" zoomScaleNormal="40" zoomScaleSheetLayoutView="40" workbookViewId="0">
      <selection activeCell="A8" sqref="A8:F8"/>
    </sheetView>
  </sheetViews>
  <sheetFormatPr defaultColWidth="43.08984375" defaultRowHeight="18.5" x14ac:dyDescent="0.45"/>
  <cols>
    <col min="1" max="1" width="5.453125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9" customFormat="1" ht="72" customHeight="1" x14ac:dyDescent="0.35">
      <c r="A1" s="8"/>
      <c r="B1" s="116" t="s">
        <v>474</v>
      </c>
      <c r="C1" s="8"/>
      <c r="D1" s="8"/>
      <c r="E1" s="8"/>
      <c r="F1" s="8"/>
      <c r="G1" s="8"/>
      <c r="H1" s="8"/>
      <c r="I1" s="8"/>
      <c r="J1" s="234" t="s">
        <v>396</v>
      </c>
      <c r="K1" s="234"/>
      <c r="L1" s="234"/>
      <c r="M1" s="234"/>
      <c r="N1" s="234"/>
    </row>
    <row r="2" spans="1:14" ht="83.25" customHeight="1" x14ac:dyDescent="0.4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54.75" customHeight="1" x14ac:dyDescent="0.45">
      <c r="A6" s="232" t="s">
        <v>41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4" ht="72" customHeight="1" x14ac:dyDescent="0.45">
      <c r="A7" s="1">
        <v>1</v>
      </c>
      <c r="B7" s="182" t="s">
        <v>475</v>
      </c>
      <c r="C7" s="188" t="s">
        <v>468</v>
      </c>
      <c r="D7" s="191" t="s">
        <v>469</v>
      </c>
      <c r="E7" s="187">
        <v>12</v>
      </c>
      <c r="F7" s="2"/>
      <c r="G7" s="3">
        <f>E7*F7</f>
        <v>0</v>
      </c>
      <c r="H7"/>
      <c r="I7" s="3">
        <f>G7*H7</f>
        <v>0</v>
      </c>
      <c r="J7" s="3">
        <f>G7+I7</f>
        <v>0</v>
      </c>
      <c r="K7" s="3"/>
      <c r="L7" s="1"/>
      <c r="M7" s="1"/>
      <c r="N7" s="1"/>
    </row>
    <row r="8" spans="1:14" s="12" customFormat="1" ht="72" customHeight="1" x14ac:dyDescent="0.35">
      <c r="A8" s="233" t="s">
        <v>394</v>
      </c>
      <c r="B8" s="233"/>
      <c r="C8" s="233"/>
      <c r="D8" s="233"/>
      <c r="E8" s="233"/>
      <c r="F8" s="233"/>
      <c r="G8" s="4">
        <f>SUM(G7:G7)</f>
        <v>0</v>
      </c>
      <c r="H8" s="5"/>
      <c r="I8" s="4">
        <f>SUM(I7:I7)</f>
        <v>0</v>
      </c>
      <c r="J8" s="4">
        <f>SUM(J7:J7)</f>
        <v>0</v>
      </c>
      <c r="K8" s="6"/>
      <c r="L8" s="6"/>
      <c r="M8" s="6"/>
      <c r="N8" s="7">
        <f>SUM(N7:N7)</f>
        <v>0</v>
      </c>
    </row>
    <row r="9" spans="1:14" ht="72" customHeight="1" x14ac:dyDescent="0.45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13"/>
    </row>
  </sheetData>
  <mergeCells count="19">
    <mergeCell ref="A6:N6"/>
    <mergeCell ref="A8:F8"/>
    <mergeCell ref="A9:M9"/>
    <mergeCell ref="I3:I4"/>
    <mergeCell ref="J3:J4"/>
    <mergeCell ref="K3:K4"/>
    <mergeCell ref="L3:L4"/>
    <mergeCell ref="M3:M4"/>
    <mergeCell ref="N3:N4"/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R49"/>
  <sheetViews>
    <sheetView view="pageBreakPreview" zoomScale="50" zoomScaleNormal="40" zoomScaleSheetLayoutView="50" zoomScalePageLayoutView="10" workbookViewId="0">
      <selection activeCell="B1" sqref="B1"/>
    </sheetView>
  </sheetViews>
  <sheetFormatPr defaultColWidth="43.08984375" defaultRowHeight="72" customHeight="1" x14ac:dyDescent="0.35"/>
  <cols>
    <col min="1" max="1" width="7.453125" style="13" bestFit="1" customWidth="1"/>
    <col min="2" max="2" width="175" style="13" customWidth="1"/>
    <col min="3" max="3" width="116.6328125" style="13" customWidth="1"/>
    <col min="4" max="4" width="30.90625" style="13" customWidth="1"/>
    <col min="5" max="5" width="42.90625" style="13" customWidth="1"/>
    <col min="6" max="6" width="39.453125" style="13" customWidth="1"/>
    <col min="7" max="7" width="40.54296875" style="13" customWidth="1"/>
    <col min="8" max="8" width="33.6328125" style="13" customWidth="1"/>
    <col min="9" max="9" width="57.90625" style="13" customWidth="1"/>
    <col min="10" max="10" width="57" style="13" customWidth="1"/>
    <col min="11" max="11" width="74" style="13" customWidth="1"/>
    <col min="12" max="12" width="87.453125" style="13" customWidth="1"/>
    <col min="13" max="13" width="66.6328125" style="13" customWidth="1"/>
    <col min="14" max="14" width="81" style="13" customWidth="1"/>
    <col min="15" max="16384" width="43.08984375" style="13"/>
  </cols>
  <sheetData>
    <row r="1" spans="1:720" s="115" customFormat="1" ht="72" customHeight="1" x14ac:dyDescent="0.35">
      <c r="B1" s="116" t="s">
        <v>471</v>
      </c>
      <c r="J1" s="192"/>
      <c r="K1" s="192"/>
      <c r="L1" s="192"/>
      <c r="M1" s="192"/>
      <c r="N1" s="192"/>
    </row>
    <row r="2" spans="1:720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720" s="27" customFormat="1" ht="72" customHeight="1" x14ac:dyDescent="0.35">
      <c r="A3" s="196" t="s">
        <v>0</v>
      </c>
      <c r="B3" s="197" t="s">
        <v>1</v>
      </c>
      <c r="C3" s="196" t="s">
        <v>370</v>
      </c>
      <c r="D3" s="198" t="s">
        <v>2</v>
      </c>
      <c r="E3" s="193" t="s">
        <v>405</v>
      </c>
      <c r="F3" s="193" t="s">
        <v>406</v>
      </c>
      <c r="G3" s="193" t="s">
        <v>407</v>
      </c>
      <c r="H3" s="193" t="s">
        <v>5</v>
      </c>
      <c r="I3" s="196" t="s">
        <v>426</v>
      </c>
      <c r="J3" s="193" t="s">
        <v>408</v>
      </c>
      <c r="K3" s="193" t="s">
        <v>3</v>
      </c>
      <c r="L3" s="193" t="s">
        <v>4</v>
      </c>
      <c r="M3" s="193" t="s">
        <v>409</v>
      </c>
      <c r="N3" s="193" t="s">
        <v>410</v>
      </c>
    </row>
    <row r="4" spans="1:720" s="27" customFormat="1" ht="72" customHeight="1" x14ac:dyDescent="0.35">
      <c r="A4" s="196"/>
      <c r="B4" s="197"/>
      <c r="C4" s="196"/>
      <c r="D4" s="198"/>
      <c r="E4" s="195"/>
      <c r="F4" s="195"/>
      <c r="G4" s="195"/>
      <c r="H4" s="195"/>
      <c r="I4" s="196"/>
      <c r="J4" s="194"/>
      <c r="K4" s="195"/>
      <c r="L4" s="195"/>
      <c r="M4" s="195"/>
      <c r="N4" s="195"/>
    </row>
    <row r="5" spans="1:720" s="15" customFormat="1" ht="22.5" customHeight="1" x14ac:dyDescent="0.35">
      <c r="A5" s="18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 t="s">
        <v>14</v>
      </c>
      <c r="J5" s="18" t="s">
        <v>15</v>
      </c>
      <c r="K5" s="18" t="s">
        <v>16</v>
      </c>
      <c r="L5" s="18" t="s">
        <v>17</v>
      </c>
      <c r="M5" s="18" t="s">
        <v>18</v>
      </c>
      <c r="N5" s="18" t="s">
        <v>372</v>
      </c>
    </row>
    <row r="6" spans="1:720" s="32" customFormat="1" ht="24.75" customHeight="1" x14ac:dyDescent="0.35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</row>
    <row r="7" spans="1:720" s="33" customFormat="1" ht="72" customHeight="1" x14ac:dyDescent="0.35">
      <c r="A7" s="210" t="s">
        <v>41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</row>
    <row r="8" spans="1:720" s="44" customFormat="1" ht="57.75" customHeight="1" x14ac:dyDescent="0.75">
      <c r="A8" s="40">
        <v>1</v>
      </c>
      <c r="B8" s="41" t="s">
        <v>42</v>
      </c>
      <c r="C8" s="41" t="s">
        <v>43</v>
      </c>
      <c r="D8" s="42" t="s">
        <v>27</v>
      </c>
      <c r="E8" s="153">
        <v>20</v>
      </c>
      <c r="F8" s="57"/>
      <c r="G8" s="59">
        <f>E8*F8</f>
        <v>0</v>
      </c>
      <c r="H8" s="60"/>
      <c r="I8" s="60">
        <f>G8*H8</f>
        <v>0</v>
      </c>
      <c r="J8" s="60">
        <f>G8+I8</f>
        <v>0</v>
      </c>
      <c r="K8" s="67"/>
      <c r="L8" s="67"/>
      <c r="M8" s="67"/>
      <c r="N8" s="67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</row>
    <row r="9" spans="1:720" s="44" customFormat="1" ht="54.75" customHeight="1" x14ac:dyDescent="0.75">
      <c r="A9" s="40">
        <v>2</v>
      </c>
      <c r="B9" s="45" t="s">
        <v>44</v>
      </c>
      <c r="C9" s="45" t="s">
        <v>45</v>
      </c>
      <c r="D9" s="46" t="s">
        <v>27</v>
      </c>
      <c r="E9" s="153">
        <v>8</v>
      </c>
      <c r="F9" s="57"/>
      <c r="G9" s="59">
        <f t="shared" ref="G9:G47" si="0">E9*F9</f>
        <v>0</v>
      </c>
      <c r="H9" s="60"/>
      <c r="I9" s="60">
        <f t="shared" ref="I9:I47" si="1">G9*H9</f>
        <v>0</v>
      </c>
      <c r="J9" s="60">
        <f t="shared" ref="J9:J47" si="2">G9+I9</f>
        <v>0</v>
      </c>
      <c r="K9" s="67"/>
      <c r="L9" s="67"/>
      <c r="M9" s="67"/>
      <c r="N9" s="67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</row>
    <row r="10" spans="1:720" s="44" customFormat="1" ht="57" customHeight="1" x14ac:dyDescent="0.75">
      <c r="A10" s="40">
        <v>3</v>
      </c>
      <c r="B10" s="45" t="s">
        <v>46</v>
      </c>
      <c r="C10" s="45" t="s">
        <v>47</v>
      </c>
      <c r="D10" s="46" t="s">
        <v>27</v>
      </c>
      <c r="E10" s="153">
        <v>700</v>
      </c>
      <c r="F10" s="57"/>
      <c r="G10" s="59">
        <f t="shared" si="0"/>
        <v>0</v>
      </c>
      <c r="H10" s="60"/>
      <c r="I10" s="60">
        <f t="shared" si="1"/>
        <v>0</v>
      </c>
      <c r="J10" s="60">
        <f t="shared" si="2"/>
        <v>0</v>
      </c>
      <c r="K10" s="67"/>
      <c r="L10" s="67"/>
      <c r="M10" s="67"/>
      <c r="N10" s="67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1:720" s="44" customFormat="1" ht="60.75" customHeight="1" x14ac:dyDescent="0.75">
      <c r="A11" s="40">
        <v>4</v>
      </c>
      <c r="B11" s="45" t="s">
        <v>48</v>
      </c>
      <c r="C11" s="45" t="s">
        <v>49</v>
      </c>
      <c r="D11" s="46" t="s">
        <v>27</v>
      </c>
      <c r="E11" s="153">
        <v>4</v>
      </c>
      <c r="F11" s="57"/>
      <c r="G11" s="59">
        <f t="shared" si="0"/>
        <v>0</v>
      </c>
      <c r="H11" s="60"/>
      <c r="I11" s="60">
        <f t="shared" si="1"/>
        <v>0</v>
      </c>
      <c r="J11" s="60">
        <f t="shared" si="2"/>
        <v>0</v>
      </c>
      <c r="K11" s="67"/>
      <c r="L11" s="67"/>
      <c r="M11" s="67"/>
      <c r="N11" s="67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1:720" s="44" customFormat="1" ht="57" customHeight="1" x14ac:dyDescent="0.75">
      <c r="A12" s="40">
        <v>5</v>
      </c>
      <c r="B12" s="45" t="s">
        <v>50</v>
      </c>
      <c r="C12" s="45" t="s">
        <v>51</v>
      </c>
      <c r="D12" s="46" t="s">
        <v>27</v>
      </c>
      <c r="E12" s="153">
        <v>70</v>
      </c>
      <c r="F12" s="57"/>
      <c r="G12" s="59">
        <f t="shared" si="0"/>
        <v>0</v>
      </c>
      <c r="H12" s="60"/>
      <c r="I12" s="60">
        <f t="shared" si="1"/>
        <v>0</v>
      </c>
      <c r="J12" s="60">
        <f t="shared" si="2"/>
        <v>0</v>
      </c>
      <c r="K12" s="67"/>
      <c r="L12" s="67"/>
      <c r="M12" s="67"/>
      <c r="N12" s="67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1:720" s="44" customFormat="1" ht="51.75" customHeight="1" x14ac:dyDescent="0.75">
      <c r="A13" s="40">
        <v>6</v>
      </c>
      <c r="B13" s="45" t="s">
        <v>52</v>
      </c>
      <c r="C13" s="45" t="s">
        <v>53</v>
      </c>
      <c r="D13" s="46" t="s">
        <v>27</v>
      </c>
      <c r="E13" s="153">
        <v>65</v>
      </c>
      <c r="F13" s="57"/>
      <c r="G13" s="59">
        <f t="shared" si="0"/>
        <v>0</v>
      </c>
      <c r="H13" s="60"/>
      <c r="I13" s="60">
        <f t="shared" si="1"/>
        <v>0</v>
      </c>
      <c r="J13" s="60">
        <f t="shared" si="2"/>
        <v>0</v>
      </c>
      <c r="K13" s="67"/>
      <c r="L13" s="67"/>
      <c r="M13" s="67"/>
      <c r="N13" s="67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1:720" s="44" customFormat="1" ht="81" customHeight="1" x14ac:dyDescent="0.75">
      <c r="A14" s="40">
        <v>7</v>
      </c>
      <c r="B14" s="45" t="s">
        <v>54</v>
      </c>
      <c r="C14" s="45" t="s">
        <v>55</v>
      </c>
      <c r="D14" s="46" t="s">
        <v>27</v>
      </c>
      <c r="E14" s="153">
        <v>45</v>
      </c>
      <c r="F14" s="57"/>
      <c r="G14" s="59">
        <f t="shared" si="0"/>
        <v>0</v>
      </c>
      <c r="H14" s="60"/>
      <c r="I14" s="60">
        <f t="shared" si="1"/>
        <v>0</v>
      </c>
      <c r="J14" s="60">
        <f t="shared" si="2"/>
        <v>0</v>
      </c>
      <c r="K14" s="67"/>
      <c r="L14" s="67"/>
      <c r="M14" s="67"/>
      <c r="N14" s="67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1:720" s="44" customFormat="1" ht="62.25" customHeight="1" x14ac:dyDescent="0.75">
      <c r="A15" s="40">
        <v>8</v>
      </c>
      <c r="B15" s="45" t="s">
        <v>56</v>
      </c>
      <c r="C15" s="45" t="s">
        <v>57</v>
      </c>
      <c r="D15" s="46" t="s">
        <v>27</v>
      </c>
      <c r="E15" s="153">
        <v>270</v>
      </c>
      <c r="F15" s="57"/>
      <c r="G15" s="59">
        <f t="shared" si="0"/>
        <v>0</v>
      </c>
      <c r="H15" s="60"/>
      <c r="I15" s="60">
        <f t="shared" si="1"/>
        <v>0</v>
      </c>
      <c r="J15" s="60">
        <f t="shared" si="2"/>
        <v>0</v>
      </c>
      <c r="K15" s="67"/>
      <c r="L15" s="67"/>
      <c r="M15" s="67"/>
      <c r="N15" s="67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1:720" s="44" customFormat="1" ht="99.75" customHeight="1" x14ac:dyDescent="0.75">
      <c r="A16" s="40">
        <v>9</v>
      </c>
      <c r="B16" s="45" t="s">
        <v>58</v>
      </c>
      <c r="C16" s="45" t="s">
        <v>59</v>
      </c>
      <c r="D16" s="46" t="s">
        <v>27</v>
      </c>
      <c r="E16" s="153">
        <v>200</v>
      </c>
      <c r="F16" s="57"/>
      <c r="G16" s="59">
        <f t="shared" si="0"/>
        <v>0</v>
      </c>
      <c r="H16" s="60"/>
      <c r="I16" s="60">
        <f t="shared" si="1"/>
        <v>0</v>
      </c>
      <c r="J16" s="60">
        <f t="shared" si="2"/>
        <v>0</v>
      </c>
      <c r="K16" s="67"/>
      <c r="L16" s="67"/>
      <c r="M16" s="67"/>
      <c r="N16" s="67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1:123" s="44" customFormat="1" ht="65" x14ac:dyDescent="0.75">
      <c r="A17" s="40">
        <v>10</v>
      </c>
      <c r="B17" s="45" t="s">
        <v>60</v>
      </c>
      <c r="C17" s="45" t="s">
        <v>61</v>
      </c>
      <c r="D17" s="46" t="s">
        <v>27</v>
      </c>
      <c r="E17" s="153">
        <v>1</v>
      </c>
      <c r="F17" s="57"/>
      <c r="G17" s="59">
        <f t="shared" si="0"/>
        <v>0</v>
      </c>
      <c r="H17" s="60"/>
      <c r="I17" s="60">
        <f t="shared" si="1"/>
        <v>0</v>
      </c>
      <c r="J17" s="60">
        <f t="shared" si="2"/>
        <v>0</v>
      </c>
      <c r="K17" s="67"/>
      <c r="L17" s="67"/>
      <c r="M17" s="67"/>
      <c r="N17" s="67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1:123" s="44" customFormat="1" ht="65.25" customHeight="1" x14ac:dyDescent="0.75">
      <c r="A18" s="40">
        <v>11</v>
      </c>
      <c r="B18" s="45" t="s">
        <v>62</v>
      </c>
      <c r="C18" s="47" t="s">
        <v>63</v>
      </c>
      <c r="D18" s="46" t="s">
        <v>27</v>
      </c>
      <c r="E18" s="153">
        <v>2</v>
      </c>
      <c r="F18" s="57"/>
      <c r="G18" s="59">
        <f t="shared" si="0"/>
        <v>0</v>
      </c>
      <c r="H18" s="60"/>
      <c r="I18" s="60">
        <f t="shared" si="1"/>
        <v>0</v>
      </c>
      <c r="J18" s="60">
        <f t="shared" si="2"/>
        <v>0</v>
      </c>
      <c r="K18" s="67"/>
      <c r="L18" s="67"/>
      <c r="M18" s="67"/>
      <c r="N18" s="67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1:123" s="44" customFormat="1" ht="142.5" customHeight="1" x14ac:dyDescent="0.75">
      <c r="A19" s="40">
        <v>12</v>
      </c>
      <c r="B19" s="45" t="s">
        <v>64</v>
      </c>
      <c r="C19" s="45" t="s">
        <v>65</v>
      </c>
      <c r="D19" s="46" t="s">
        <v>27</v>
      </c>
      <c r="E19" s="153">
        <v>5</v>
      </c>
      <c r="F19" s="57"/>
      <c r="G19" s="59">
        <f t="shared" si="0"/>
        <v>0</v>
      </c>
      <c r="H19" s="60"/>
      <c r="I19" s="60">
        <f t="shared" si="1"/>
        <v>0</v>
      </c>
      <c r="J19" s="60">
        <f t="shared" si="2"/>
        <v>0</v>
      </c>
      <c r="K19" s="67"/>
      <c r="L19" s="67"/>
      <c r="M19" s="67"/>
      <c r="N19" s="67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44" customFormat="1" ht="63.75" customHeight="1" x14ac:dyDescent="0.75">
      <c r="A20" s="40">
        <v>13</v>
      </c>
      <c r="B20" s="45" t="s">
        <v>66</v>
      </c>
      <c r="C20" s="45" t="s">
        <v>67</v>
      </c>
      <c r="D20" s="46" t="s">
        <v>27</v>
      </c>
      <c r="E20" s="153">
        <v>1000</v>
      </c>
      <c r="F20" s="57"/>
      <c r="G20" s="59">
        <f t="shared" si="0"/>
        <v>0</v>
      </c>
      <c r="H20" s="60"/>
      <c r="I20" s="60">
        <f t="shared" si="1"/>
        <v>0</v>
      </c>
      <c r="J20" s="60">
        <f t="shared" si="2"/>
        <v>0</v>
      </c>
      <c r="K20" s="67"/>
      <c r="L20" s="67"/>
      <c r="M20" s="67"/>
      <c r="N20" s="67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1:123" s="44" customFormat="1" ht="58.5" customHeight="1" x14ac:dyDescent="0.75">
      <c r="A21" s="40">
        <v>14</v>
      </c>
      <c r="B21" s="45" t="s">
        <v>68</v>
      </c>
      <c r="C21" s="45" t="s">
        <v>69</v>
      </c>
      <c r="D21" s="46" t="s">
        <v>27</v>
      </c>
      <c r="E21" s="153">
        <v>10</v>
      </c>
      <c r="F21" s="57"/>
      <c r="G21" s="59">
        <f t="shared" si="0"/>
        <v>0</v>
      </c>
      <c r="H21" s="60"/>
      <c r="I21" s="60">
        <f t="shared" si="1"/>
        <v>0</v>
      </c>
      <c r="J21" s="60">
        <f t="shared" si="2"/>
        <v>0</v>
      </c>
      <c r="K21" s="67"/>
      <c r="L21" s="67"/>
      <c r="M21" s="67"/>
      <c r="N21" s="67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s="44" customFormat="1" ht="58.5" customHeight="1" x14ac:dyDescent="0.75">
      <c r="A22" s="40">
        <v>15</v>
      </c>
      <c r="B22" s="45" t="s">
        <v>70</v>
      </c>
      <c r="C22" s="45" t="s">
        <v>71</v>
      </c>
      <c r="D22" s="46" t="s">
        <v>27</v>
      </c>
      <c r="E22" s="153">
        <v>90</v>
      </c>
      <c r="F22" s="57"/>
      <c r="G22" s="59">
        <f t="shared" si="0"/>
        <v>0</v>
      </c>
      <c r="H22" s="60"/>
      <c r="I22" s="60">
        <f t="shared" si="1"/>
        <v>0</v>
      </c>
      <c r="J22" s="60">
        <f t="shared" si="2"/>
        <v>0</v>
      </c>
      <c r="K22" s="67"/>
      <c r="L22" s="67"/>
      <c r="M22" s="67"/>
      <c r="N22" s="67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</row>
    <row r="23" spans="1:123" s="44" customFormat="1" ht="65.25" customHeight="1" x14ac:dyDescent="0.75">
      <c r="A23" s="40">
        <v>16</v>
      </c>
      <c r="B23" s="45" t="s">
        <v>72</v>
      </c>
      <c r="C23" s="45" t="s">
        <v>73</v>
      </c>
      <c r="D23" s="46" t="s">
        <v>27</v>
      </c>
      <c r="E23" s="153">
        <v>120</v>
      </c>
      <c r="F23" s="57"/>
      <c r="G23" s="59">
        <f t="shared" si="0"/>
        <v>0</v>
      </c>
      <c r="H23" s="60"/>
      <c r="I23" s="60">
        <f t="shared" si="1"/>
        <v>0</v>
      </c>
      <c r="J23" s="60">
        <f t="shared" si="2"/>
        <v>0</v>
      </c>
      <c r="K23" s="67"/>
      <c r="L23" s="67"/>
      <c r="M23" s="67"/>
      <c r="N23" s="67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</row>
    <row r="24" spans="1:123" s="44" customFormat="1" ht="63.75" customHeight="1" x14ac:dyDescent="0.75">
      <c r="A24" s="40">
        <v>17</v>
      </c>
      <c r="B24" s="45" t="s">
        <v>74</v>
      </c>
      <c r="C24" s="45" t="s">
        <v>75</v>
      </c>
      <c r="D24" s="46" t="s">
        <v>27</v>
      </c>
      <c r="E24" s="153">
        <v>150</v>
      </c>
      <c r="F24" s="57"/>
      <c r="G24" s="59">
        <f t="shared" si="0"/>
        <v>0</v>
      </c>
      <c r="H24" s="60"/>
      <c r="I24" s="60">
        <f t="shared" si="1"/>
        <v>0</v>
      </c>
      <c r="J24" s="60">
        <f t="shared" si="2"/>
        <v>0</v>
      </c>
      <c r="K24" s="67"/>
      <c r="L24" s="67"/>
      <c r="M24" s="67"/>
      <c r="N24" s="67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</row>
    <row r="25" spans="1:123" s="44" customFormat="1" ht="60" customHeight="1" x14ac:dyDescent="0.75">
      <c r="A25" s="40">
        <v>18</v>
      </c>
      <c r="B25" s="45" t="s">
        <v>76</v>
      </c>
      <c r="C25" s="45" t="s">
        <v>77</v>
      </c>
      <c r="D25" s="46" t="s">
        <v>27</v>
      </c>
      <c r="E25" s="153">
        <v>70</v>
      </c>
      <c r="F25" s="57"/>
      <c r="G25" s="59">
        <f t="shared" si="0"/>
        <v>0</v>
      </c>
      <c r="H25" s="60"/>
      <c r="I25" s="60">
        <f t="shared" si="1"/>
        <v>0</v>
      </c>
      <c r="J25" s="60">
        <f t="shared" si="2"/>
        <v>0</v>
      </c>
      <c r="K25" s="67"/>
      <c r="L25" s="67"/>
      <c r="M25" s="67"/>
      <c r="N25" s="67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</row>
    <row r="26" spans="1:123" s="44" customFormat="1" ht="57" customHeight="1" x14ac:dyDescent="0.75">
      <c r="A26" s="40">
        <v>19</v>
      </c>
      <c r="B26" s="45" t="s">
        <v>78</v>
      </c>
      <c r="C26" s="45" t="s">
        <v>79</v>
      </c>
      <c r="D26" s="46" t="s">
        <v>27</v>
      </c>
      <c r="E26" s="153">
        <v>100</v>
      </c>
      <c r="F26" s="57"/>
      <c r="G26" s="59">
        <f t="shared" si="0"/>
        <v>0</v>
      </c>
      <c r="H26" s="60"/>
      <c r="I26" s="60">
        <f t="shared" si="1"/>
        <v>0</v>
      </c>
      <c r="J26" s="60">
        <f t="shared" si="2"/>
        <v>0</v>
      </c>
      <c r="K26" s="67"/>
      <c r="L26" s="67"/>
      <c r="M26" s="67"/>
      <c r="N26" s="6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</row>
    <row r="27" spans="1:123" s="44" customFormat="1" ht="67.5" customHeight="1" x14ac:dyDescent="0.75">
      <c r="A27" s="40">
        <v>20</v>
      </c>
      <c r="B27" s="45" t="s">
        <v>80</v>
      </c>
      <c r="C27" s="45" t="s">
        <v>81</v>
      </c>
      <c r="D27" s="46" t="s">
        <v>27</v>
      </c>
      <c r="E27" s="153">
        <v>110</v>
      </c>
      <c r="F27" s="57"/>
      <c r="G27" s="59">
        <f t="shared" si="0"/>
        <v>0</v>
      </c>
      <c r="H27" s="60"/>
      <c r="I27" s="60">
        <f t="shared" si="1"/>
        <v>0</v>
      </c>
      <c r="J27" s="60">
        <f t="shared" si="2"/>
        <v>0</v>
      </c>
      <c r="K27" s="67"/>
      <c r="L27" s="67"/>
      <c r="M27" s="67"/>
      <c r="N27" s="67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</row>
    <row r="28" spans="1:123" s="44" customFormat="1" ht="51.75" customHeight="1" x14ac:dyDescent="0.75">
      <c r="A28" s="40">
        <v>21</v>
      </c>
      <c r="B28" s="45" t="s">
        <v>82</v>
      </c>
      <c r="C28" s="47" t="s">
        <v>83</v>
      </c>
      <c r="D28" s="46" t="s">
        <v>27</v>
      </c>
      <c r="E28" s="153">
        <v>450</v>
      </c>
      <c r="F28" s="57"/>
      <c r="G28" s="59">
        <f t="shared" si="0"/>
        <v>0</v>
      </c>
      <c r="H28" s="60"/>
      <c r="I28" s="60">
        <f t="shared" si="1"/>
        <v>0</v>
      </c>
      <c r="J28" s="60">
        <f t="shared" si="2"/>
        <v>0</v>
      </c>
      <c r="K28" s="67"/>
      <c r="L28" s="67"/>
      <c r="M28" s="67"/>
      <c r="N28" s="67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</row>
    <row r="29" spans="1:123" s="44" customFormat="1" ht="60" customHeight="1" x14ac:dyDescent="0.75">
      <c r="A29" s="40">
        <v>22</v>
      </c>
      <c r="B29" s="45" t="s">
        <v>84</v>
      </c>
      <c r="C29" s="45" t="s">
        <v>85</v>
      </c>
      <c r="D29" s="46" t="s">
        <v>27</v>
      </c>
      <c r="E29" s="153">
        <v>40</v>
      </c>
      <c r="F29" s="57"/>
      <c r="G29" s="59">
        <f t="shared" si="0"/>
        <v>0</v>
      </c>
      <c r="H29" s="60"/>
      <c r="I29" s="60">
        <f t="shared" si="1"/>
        <v>0</v>
      </c>
      <c r="J29" s="60">
        <f t="shared" si="2"/>
        <v>0</v>
      </c>
      <c r="K29" s="67"/>
      <c r="L29" s="67"/>
      <c r="M29" s="67"/>
      <c r="N29" s="67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</row>
    <row r="30" spans="1:123" s="44" customFormat="1" ht="98.25" customHeight="1" x14ac:dyDescent="0.75">
      <c r="A30" s="40">
        <v>23</v>
      </c>
      <c r="B30" s="45" t="s">
        <v>86</v>
      </c>
      <c r="C30" s="45" t="s">
        <v>87</v>
      </c>
      <c r="D30" s="46" t="s">
        <v>27</v>
      </c>
      <c r="E30" s="153">
        <v>30</v>
      </c>
      <c r="F30" s="57"/>
      <c r="G30" s="59">
        <f t="shared" si="0"/>
        <v>0</v>
      </c>
      <c r="H30" s="60"/>
      <c r="I30" s="60">
        <f t="shared" si="1"/>
        <v>0</v>
      </c>
      <c r="J30" s="60">
        <f t="shared" si="2"/>
        <v>0</v>
      </c>
      <c r="K30" s="67"/>
      <c r="L30" s="67"/>
      <c r="M30" s="67"/>
      <c r="N30" s="67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</row>
    <row r="31" spans="1:123" s="44" customFormat="1" ht="60.75" customHeight="1" x14ac:dyDescent="0.75">
      <c r="A31" s="40">
        <v>24</v>
      </c>
      <c r="B31" s="45" t="s">
        <v>88</v>
      </c>
      <c r="C31" s="45" t="s">
        <v>89</v>
      </c>
      <c r="D31" s="46" t="s">
        <v>27</v>
      </c>
      <c r="E31" s="153">
        <v>75</v>
      </c>
      <c r="F31" s="57"/>
      <c r="G31" s="59">
        <f t="shared" si="0"/>
        <v>0</v>
      </c>
      <c r="H31" s="60"/>
      <c r="I31" s="60">
        <f t="shared" si="1"/>
        <v>0</v>
      </c>
      <c r="J31" s="60">
        <f t="shared" si="2"/>
        <v>0</v>
      </c>
      <c r="K31" s="67"/>
      <c r="L31" s="67"/>
      <c r="M31" s="67"/>
      <c r="N31" s="67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</row>
    <row r="32" spans="1:123" s="44" customFormat="1" ht="62.25" customHeight="1" x14ac:dyDescent="0.75">
      <c r="A32" s="40">
        <v>25</v>
      </c>
      <c r="B32" s="45" t="s">
        <v>90</v>
      </c>
      <c r="C32" s="45" t="s">
        <v>91</v>
      </c>
      <c r="D32" s="46" t="s">
        <v>27</v>
      </c>
      <c r="E32" s="153">
        <v>120</v>
      </c>
      <c r="F32" s="57"/>
      <c r="G32" s="59">
        <f t="shared" si="0"/>
        <v>0</v>
      </c>
      <c r="H32" s="60"/>
      <c r="I32" s="60">
        <f t="shared" si="1"/>
        <v>0</v>
      </c>
      <c r="J32" s="60">
        <f t="shared" si="2"/>
        <v>0</v>
      </c>
      <c r="K32" s="67"/>
      <c r="L32" s="67"/>
      <c r="M32" s="67"/>
      <c r="N32" s="67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44" customFormat="1" ht="50.25" customHeight="1" x14ac:dyDescent="0.75">
      <c r="A33" s="40">
        <v>26</v>
      </c>
      <c r="B33" s="45" t="s">
        <v>92</v>
      </c>
      <c r="C33" s="45" t="s">
        <v>93</v>
      </c>
      <c r="D33" s="46" t="s">
        <v>27</v>
      </c>
      <c r="E33" s="153">
        <v>3</v>
      </c>
      <c r="F33" s="57"/>
      <c r="G33" s="59">
        <f t="shared" si="0"/>
        <v>0</v>
      </c>
      <c r="H33" s="60"/>
      <c r="I33" s="60">
        <f t="shared" si="1"/>
        <v>0</v>
      </c>
      <c r="J33" s="60">
        <f t="shared" si="2"/>
        <v>0</v>
      </c>
      <c r="K33" s="67"/>
      <c r="L33" s="67"/>
      <c r="M33" s="67"/>
      <c r="N33" s="67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44" customFormat="1" ht="60" customHeight="1" x14ac:dyDescent="0.75">
      <c r="A34" s="40">
        <v>27</v>
      </c>
      <c r="B34" s="45" t="s">
        <v>94</v>
      </c>
      <c r="C34" s="45" t="s">
        <v>95</v>
      </c>
      <c r="D34" s="46" t="s">
        <v>27</v>
      </c>
      <c r="E34" s="153">
        <v>60</v>
      </c>
      <c r="F34" s="57"/>
      <c r="G34" s="59">
        <f t="shared" si="0"/>
        <v>0</v>
      </c>
      <c r="H34" s="60"/>
      <c r="I34" s="60">
        <f t="shared" si="1"/>
        <v>0</v>
      </c>
      <c r="J34" s="60">
        <f t="shared" si="2"/>
        <v>0</v>
      </c>
      <c r="K34" s="67"/>
      <c r="L34" s="67"/>
      <c r="M34" s="67"/>
      <c r="N34" s="67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</row>
    <row r="35" spans="1:123" s="44" customFormat="1" ht="58.5" customHeight="1" x14ac:dyDescent="0.75">
      <c r="A35" s="40">
        <v>28</v>
      </c>
      <c r="B35" s="45" t="s">
        <v>96</v>
      </c>
      <c r="C35" s="45" t="s">
        <v>97</v>
      </c>
      <c r="D35" s="46" t="s">
        <v>22</v>
      </c>
      <c r="E35" s="153">
        <v>4</v>
      </c>
      <c r="F35" s="57"/>
      <c r="G35" s="59">
        <f t="shared" si="0"/>
        <v>0</v>
      </c>
      <c r="H35" s="60"/>
      <c r="I35" s="60">
        <f t="shared" si="1"/>
        <v>0</v>
      </c>
      <c r="J35" s="60">
        <f t="shared" si="2"/>
        <v>0</v>
      </c>
      <c r="K35" s="67"/>
      <c r="L35" s="67"/>
      <c r="M35" s="67"/>
      <c r="N35" s="67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</row>
    <row r="36" spans="1:123" s="44" customFormat="1" ht="62.25" customHeight="1" x14ac:dyDescent="0.75">
      <c r="A36" s="40">
        <v>29</v>
      </c>
      <c r="B36" s="45" t="s">
        <v>98</v>
      </c>
      <c r="C36" s="45" t="s">
        <v>99</v>
      </c>
      <c r="D36" s="46" t="s">
        <v>27</v>
      </c>
      <c r="E36" s="153">
        <v>18</v>
      </c>
      <c r="F36" s="57"/>
      <c r="G36" s="59">
        <f t="shared" si="0"/>
        <v>0</v>
      </c>
      <c r="H36" s="60"/>
      <c r="I36" s="60">
        <f t="shared" si="1"/>
        <v>0</v>
      </c>
      <c r="J36" s="60">
        <f t="shared" si="2"/>
        <v>0</v>
      </c>
      <c r="K36" s="67"/>
      <c r="L36" s="67"/>
      <c r="M36" s="67"/>
      <c r="N36" s="6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</row>
    <row r="37" spans="1:123" s="44" customFormat="1" ht="60" customHeight="1" x14ac:dyDescent="0.75">
      <c r="A37" s="40">
        <v>30</v>
      </c>
      <c r="B37" s="45" t="s">
        <v>100</v>
      </c>
      <c r="C37" s="45" t="s">
        <v>101</v>
      </c>
      <c r="D37" s="46" t="s">
        <v>27</v>
      </c>
      <c r="E37" s="153">
        <v>5</v>
      </c>
      <c r="F37" s="57"/>
      <c r="G37" s="59">
        <f t="shared" si="0"/>
        <v>0</v>
      </c>
      <c r="H37" s="60"/>
      <c r="I37" s="60">
        <f t="shared" si="1"/>
        <v>0</v>
      </c>
      <c r="J37" s="60">
        <f t="shared" si="2"/>
        <v>0</v>
      </c>
      <c r="K37" s="67"/>
      <c r="L37" s="67"/>
      <c r="M37" s="67"/>
      <c r="N37" s="6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</row>
    <row r="38" spans="1:123" s="44" customFormat="1" ht="101.25" customHeight="1" x14ac:dyDescent="0.75">
      <c r="A38" s="40">
        <v>31</v>
      </c>
      <c r="B38" s="45" t="s">
        <v>102</v>
      </c>
      <c r="C38" s="45" t="s">
        <v>103</v>
      </c>
      <c r="D38" s="46" t="s">
        <v>27</v>
      </c>
      <c r="E38" s="153">
        <v>10</v>
      </c>
      <c r="F38" s="57"/>
      <c r="G38" s="59">
        <f t="shared" si="0"/>
        <v>0</v>
      </c>
      <c r="H38" s="60"/>
      <c r="I38" s="60">
        <f t="shared" si="1"/>
        <v>0</v>
      </c>
      <c r="J38" s="60">
        <f t="shared" si="2"/>
        <v>0</v>
      </c>
      <c r="K38" s="67"/>
      <c r="L38" s="67"/>
      <c r="M38" s="67"/>
      <c r="N38" s="6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</row>
    <row r="39" spans="1:123" s="44" customFormat="1" ht="60" customHeight="1" x14ac:dyDescent="0.75">
      <c r="A39" s="40">
        <v>32</v>
      </c>
      <c r="B39" s="45" t="s">
        <v>104</v>
      </c>
      <c r="C39" s="45" t="s">
        <v>105</v>
      </c>
      <c r="D39" s="46" t="s">
        <v>27</v>
      </c>
      <c r="E39" s="153">
        <v>1</v>
      </c>
      <c r="F39" s="57"/>
      <c r="G39" s="59">
        <f t="shared" si="0"/>
        <v>0</v>
      </c>
      <c r="H39" s="60"/>
      <c r="I39" s="60">
        <f t="shared" si="1"/>
        <v>0</v>
      </c>
      <c r="J39" s="60">
        <f t="shared" si="2"/>
        <v>0</v>
      </c>
      <c r="K39" s="67"/>
      <c r="L39" s="67"/>
      <c r="M39" s="67"/>
      <c r="N39" s="6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</row>
    <row r="40" spans="1:123" s="44" customFormat="1" ht="97.5" customHeight="1" x14ac:dyDescent="0.75">
      <c r="A40" s="40">
        <v>33</v>
      </c>
      <c r="B40" s="45" t="s">
        <v>106</v>
      </c>
      <c r="C40" s="154" t="s">
        <v>445</v>
      </c>
      <c r="D40" s="46" t="s">
        <v>27</v>
      </c>
      <c r="E40" s="153">
        <v>1</v>
      </c>
      <c r="F40" s="57"/>
      <c r="G40" s="59">
        <f t="shared" si="0"/>
        <v>0</v>
      </c>
      <c r="H40" s="60"/>
      <c r="I40" s="60">
        <f t="shared" si="1"/>
        <v>0</v>
      </c>
      <c r="J40" s="60">
        <f t="shared" si="2"/>
        <v>0</v>
      </c>
      <c r="K40" s="67"/>
      <c r="L40" s="67"/>
      <c r="M40" s="67"/>
      <c r="N40" s="6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</row>
    <row r="41" spans="1:123" s="44" customFormat="1" ht="70.5" customHeight="1" x14ac:dyDescent="0.75">
      <c r="A41" s="40">
        <v>34</v>
      </c>
      <c r="B41" s="45" t="s">
        <v>107</v>
      </c>
      <c r="C41" s="48" t="s">
        <v>108</v>
      </c>
      <c r="D41" s="46" t="s">
        <v>27</v>
      </c>
      <c r="E41" s="153">
        <v>1</v>
      </c>
      <c r="F41" s="57"/>
      <c r="G41" s="59">
        <f t="shared" si="0"/>
        <v>0</v>
      </c>
      <c r="H41" s="60"/>
      <c r="I41" s="60">
        <f t="shared" si="1"/>
        <v>0</v>
      </c>
      <c r="J41" s="60">
        <f t="shared" si="2"/>
        <v>0</v>
      </c>
      <c r="K41" s="67"/>
      <c r="L41" s="67"/>
      <c r="M41" s="67"/>
      <c r="N41" s="67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</row>
    <row r="42" spans="1:123" s="44" customFormat="1" ht="70.5" customHeight="1" x14ac:dyDescent="0.75">
      <c r="A42" s="40">
        <v>35</v>
      </c>
      <c r="B42" s="45" t="s">
        <v>109</v>
      </c>
      <c r="C42" s="45" t="s">
        <v>110</v>
      </c>
      <c r="D42" s="46" t="s">
        <v>27</v>
      </c>
      <c r="E42" s="153">
        <v>1</v>
      </c>
      <c r="F42" s="57"/>
      <c r="G42" s="59">
        <f t="shared" si="0"/>
        <v>0</v>
      </c>
      <c r="H42" s="60"/>
      <c r="I42" s="60">
        <f t="shared" si="1"/>
        <v>0</v>
      </c>
      <c r="J42" s="60">
        <f t="shared" si="2"/>
        <v>0</v>
      </c>
      <c r="K42" s="67"/>
      <c r="L42" s="67"/>
      <c r="M42" s="67"/>
      <c r="N42" s="67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</row>
    <row r="43" spans="1:123" s="44" customFormat="1" ht="75.75" customHeight="1" x14ac:dyDescent="0.75">
      <c r="A43" s="40">
        <v>36</v>
      </c>
      <c r="B43" s="45" t="s">
        <v>111</v>
      </c>
      <c r="C43" s="47" t="s">
        <v>112</v>
      </c>
      <c r="D43" s="46" t="s">
        <v>27</v>
      </c>
      <c r="E43" s="153">
        <v>16</v>
      </c>
      <c r="F43" s="57"/>
      <c r="G43" s="59">
        <f t="shared" si="0"/>
        <v>0</v>
      </c>
      <c r="H43" s="60"/>
      <c r="I43" s="60">
        <f t="shared" si="1"/>
        <v>0</v>
      </c>
      <c r="J43" s="60">
        <f t="shared" si="2"/>
        <v>0</v>
      </c>
      <c r="K43" s="67"/>
      <c r="L43" s="67"/>
      <c r="M43" s="67"/>
      <c r="N43" s="67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</row>
    <row r="44" spans="1:123" s="44" customFormat="1" ht="75.75" customHeight="1" x14ac:dyDescent="0.75">
      <c r="A44" s="40">
        <v>37</v>
      </c>
      <c r="B44" s="45" t="s">
        <v>113</v>
      </c>
      <c r="C44" s="49" t="s">
        <v>114</v>
      </c>
      <c r="D44" s="50" t="s">
        <v>27</v>
      </c>
      <c r="E44" s="153">
        <v>70</v>
      </c>
      <c r="F44" s="57"/>
      <c r="G44" s="59">
        <f t="shared" si="0"/>
        <v>0</v>
      </c>
      <c r="H44" s="60"/>
      <c r="I44" s="60">
        <f t="shared" si="1"/>
        <v>0</v>
      </c>
      <c r="J44" s="60">
        <f t="shared" si="2"/>
        <v>0</v>
      </c>
      <c r="K44" s="67"/>
      <c r="L44" s="67"/>
      <c r="M44" s="67"/>
      <c r="N44" s="67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</row>
    <row r="45" spans="1:123" s="44" customFormat="1" ht="69" customHeight="1" x14ac:dyDescent="0.75">
      <c r="A45" s="40">
        <v>38</v>
      </c>
      <c r="B45" s="45" t="s">
        <v>115</v>
      </c>
      <c r="C45" s="49" t="s">
        <v>116</v>
      </c>
      <c r="D45" s="50" t="s">
        <v>27</v>
      </c>
      <c r="E45" s="153">
        <v>1</v>
      </c>
      <c r="F45" s="57"/>
      <c r="G45" s="59">
        <f t="shared" si="0"/>
        <v>0</v>
      </c>
      <c r="H45" s="60"/>
      <c r="I45" s="60">
        <f t="shared" si="1"/>
        <v>0</v>
      </c>
      <c r="J45" s="60">
        <f t="shared" si="2"/>
        <v>0</v>
      </c>
      <c r="K45" s="67"/>
      <c r="L45" s="67"/>
      <c r="M45" s="67"/>
      <c r="N45" s="67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</row>
    <row r="46" spans="1:123" s="44" customFormat="1" ht="105.75" customHeight="1" x14ac:dyDescent="0.75">
      <c r="A46" s="51">
        <v>39</v>
      </c>
      <c r="B46" s="49" t="s">
        <v>431</v>
      </c>
      <c r="C46" s="49" t="s">
        <v>432</v>
      </c>
      <c r="D46" s="50" t="s">
        <v>27</v>
      </c>
      <c r="E46" s="155">
        <v>3</v>
      </c>
      <c r="F46" s="58"/>
      <c r="G46" s="59">
        <f t="shared" si="0"/>
        <v>0</v>
      </c>
      <c r="H46" s="60"/>
      <c r="I46" s="60">
        <f t="shared" si="1"/>
        <v>0</v>
      </c>
      <c r="J46" s="60">
        <f t="shared" si="2"/>
        <v>0</v>
      </c>
      <c r="K46" s="67"/>
      <c r="L46" s="67"/>
      <c r="M46" s="67"/>
      <c r="N46" s="67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</row>
    <row r="47" spans="1:123" s="44" customFormat="1" ht="72" customHeight="1" x14ac:dyDescent="0.75">
      <c r="A47" s="51">
        <v>40</v>
      </c>
      <c r="B47" s="56" t="s">
        <v>117</v>
      </c>
      <c r="C47" s="56" t="s">
        <v>118</v>
      </c>
      <c r="D47" s="91" t="s">
        <v>27</v>
      </c>
      <c r="E47" s="153">
        <v>90</v>
      </c>
      <c r="F47" s="58"/>
      <c r="G47" s="59">
        <f t="shared" si="0"/>
        <v>0</v>
      </c>
      <c r="H47" s="60"/>
      <c r="I47" s="60">
        <f t="shared" si="1"/>
        <v>0</v>
      </c>
      <c r="J47" s="60">
        <f t="shared" si="2"/>
        <v>0</v>
      </c>
      <c r="K47" s="67"/>
      <c r="L47" s="67"/>
      <c r="M47" s="67"/>
      <c r="N47" s="67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</row>
    <row r="48" spans="1:123" s="53" customFormat="1" ht="72" customHeight="1" x14ac:dyDescent="0.35">
      <c r="A48" s="203" t="s">
        <v>394</v>
      </c>
      <c r="B48" s="203"/>
      <c r="C48" s="203"/>
      <c r="D48" s="203"/>
      <c r="E48" s="203"/>
      <c r="F48" s="203"/>
      <c r="G48" s="61">
        <f>SUM(G8:G47)</f>
        <v>0</v>
      </c>
      <c r="H48" s="62" t="s">
        <v>430</v>
      </c>
      <c r="I48" s="61">
        <f>SUM(I8:I47)</f>
        <v>0</v>
      </c>
      <c r="J48" s="61">
        <f>SUM(J8:J47)</f>
        <v>0</v>
      </c>
      <c r="K48" s="63"/>
      <c r="L48" s="64"/>
      <c r="M48" s="64"/>
      <c r="N48" s="66">
        <f>SUM(N8:N47)</f>
        <v>0</v>
      </c>
    </row>
    <row r="49" s="54" customFormat="1" ht="72" customHeight="1" x14ac:dyDescent="0.65"/>
  </sheetData>
  <mergeCells count="19">
    <mergeCell ref="A48:F48"/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6:N6"/>
    <mergeCell ref="A7:N7"/>
  </mergeCells>
  <pageMargins left="0.7" right="0.7" top="0.75" bottom="0.75" header="0.3" footer="0.3"/>
  <pageSetup paperSize="9" scale="1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0"/>
  <sheetViews>
    <sheetView zoomScale="50" zoomScaleNormal="50" zoomScaleSheetLayoutView="40" workbookViewId="0">
      <selection activeCell="B1" sqref="B1"/>
    </sheetView>
  </sheetViews>
  <sheetFormatPr defaultColWidth="43.08984375" defaultRowHeight="18.5" x14ac:dyDescent="0.45"/>
  <cols>
    <col min="1" max="1" width="8" style="10" bestFit="1" customWidth="1"/>
    <col min="2" max="2" width="175" style="10" customWidth="1"/>
    <col min="3" max="3" width="124.54296875" style="10" customWidth="1"/>
    <col min="4" max="4" width="30.90625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34.906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471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54.75" customHeight="1" x14ac:dyDescent="0.45">
      <c r="A6" s="211" t="s">
        <v>119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44" customFormat="1" ht="72" customHeight="1" x14ac:dyDescent="0.75">
      <c r="A7" s="156">
        <v>1</v>
      </c>
      <c r="B7" s="41" t="s">
        <v>120</v>
      </c>
      <c r="C7" s="76" t="s">
        <v>121</v>
      </c>
      <c r="D7" s="42" t="s">
        <v>27</v>
      </c>
      <c r="E7" s="157">
        <v>5</v>
      </c>
      <c r="F7" s="124"/>
      <c r="G7" s="73">
        <f>E7*F7</f>
        <v>0</v>
      </c>
      <c r="H7" s="74"/>
      <c r="I7" s="73">
        <f>G7*H7</f>
        <v>0</v>
      </c>
      <c r="J7" s="73">
        <f>G7+I7</f>
        <v>0</v>
      </c>
      <c r="K7" s="73"/>
      <c r="L7" s="75"/>
      <c r="M7" s="75"/>
      <c r="N7" s="75"/>
    </row>
    <row r="8" spans="1:14" s="44" customFormat="1" ht="72" customHeight="1" x14ac:dyDescent="0.75">
      <c r="A8" s="158">
        <v>2</v>
      </c>
      <c r="B8" s="45" t="s">
        <v>122</v>
      </c>
      <c r="C8" s="71" t="s">
        <v>123</v>
      </c>
      <c r="D8" s="46" t="s">
        <v>27</v>
      </c>
      <c r="E8" s="153">
        <v>1</v>
      </c>
      <c r="F8" s="125"/>
      <c r="G8" s="73">
        <f t="shared" ref="G8:G58" si="0">E8*F8</f>
        <v>0</v>
      </c>
      <c r="H8" s="74"/>
      <c r="I8" s="73">
        <f t="shared" ref="I8:I58" si="1">G8*H8</f>
        <v>0</v>
      </c>
      <c r="J8" s="73">
        <f t="shared" ref="J8:J58" si="2">G8+I8</f>
        <v>0</v>
      </c>
      <c r="K8" s="40"/>
      <c r="L8" s="40"/>
      <c r="M8" s="40"/>
      <c r="N8" s="40"/>
    </row>
    <row r="9" spans="1:14" s="44" customFormat="1" ht="72" customHeight="1" x14ac:dyDescent="0.75">
      <c r="A9" s="156">
        <v>3</v>
      </c>
      <c r="B9" s="45" t="s">
        <v>124</v>
      </c>
      <c r="C9" s="71" t="s">
        <v>125</v>
      </c>
      <c r="D9" s="46" t="s">
        <v>27</v>
      </c>
      <c r="E9" s="153">
        <v>1</v>
      </c>
      <c r="F9" s="125"/>
      <c r="G9" s="73">
        <f t="shared" si="0"/>
        <v>0</v>
      </c>
      <c r="H9" s="74"/>
      <c r="I9" s="73">
        <f t="shared" si="1"/>
        <v>0</v>
      </c>
      <c r="J9" s="73">
        <f t="shared" si="2"/>
        <v>0</v>
      </c>
      <c r="K9" s="40"/>
      <c r="L9" s="40"/>
      <c r="M9" s="40"/>
      <c r="N9" s="40"/>
    </row>
    <row r="10" spans="1:14" s="44" customFormat="1" ht="72" customHeight="1" x14ac:dyDescent="0.75">
      <c r="A10" s="158">
        <v>4</v>
      </c>
      <c r="B10" s="45" t="s">
        <v>126</v>
      </c>
      <c r="C10" s="71" t="s">
        <v>127</v>
      </c>
      <c r="D10" s="46" t="s">
        <v>27</v>
      </c>
      <c r="E10" s="153">
        <v>1</v>
      </c>
      <c r="F10" s="125"/>
      <c r="G10" s="73">
        <f t="shared" si="0"/>
        <v>0</v>
      </c>
      <c r="H10" s="74"/>
      <c r="I10" s="73">
        <f t="shared" si="1"/>
        <v>0</v>
      </c>
      <c r="J10" s="73">
        <f t="shared" si="2"/>
        <v>0</v>
      </c>
      <c r="K10" s="40"/>
      <c r="L10" s="40"/>
      <c r="M10" s="40"/>
      <c r="N10" s="40"/>
    </row>
    <row r="11" spans="1:14" s="44" customFormat="1" ht="105.75" customHeight="1" x14ac:dyDescent="0.75">
      <c r="A11" s="156">
        <v>5</v>
      </c>
      <c r="B11" s="45" t="s">
        <v>128</v>
      </c>
      <c r="C11" s="71" t="s">
        <v>129</v>
      </c>
      <c r="D11" s="46" t="s">
        <v>27</v>
      </c>
      <c r="E11" s="153">
        <v>3</v>
      </c>
      <c r="F11" s="125"/>
      <c r="G11" s="73">
        <f t="shared" si="0"/>
        <v>0</v>
      </c>
      <c r="H11" s="74"/>
      <c r="I11" s="73">
        <f t="shared" si="1"/>
        <v>0</v>
      </c>
      <c r="J11" s="73">
        <f t="shared" si="2"/>
        <v>0</v>
      </c>
      <c r="K11" s="40"/>
      <c r="L11" s="40"/>
      <c r="M11" s="40"/>
      <c r="N11" s="40"/>
    </row>
    <row r="12" spans="1:14" s="44" customFormat="1" ht="72" customHeight="1" x14ac:dyDescent="0.75">
      <c r="A12" s="158">
        <v>6</v>
      </c>
      <c r="B12" s="45" t="s">
        <v>130</v>
      </c>
      <c r="C12" s="71" t="s">
        <v>131</v>
      </c>
      <c r="D12" s="46" t="s">
        <v>27</v>
      </c>
      <c r="E12" s="153">
        <v>13</v>
      </c>
      <c r="F12" s="125"/>
      <c r="G12" s="73">
        <f t="shared" si="0"/>
        <v>0</v>
      </c>
      <c r="H12" s="74"/>
      <c r="I12" s="73">
        <f t="shared" si="1"/>
        <v>0</v>
      </c>
      <c r="J12" s="73">
        <f t="shared" si="2"/>
        <v>0</v>
      </c>
      <c r="K12" s="40"/>
      <c r="L12" s="40"/>
      <c r="M12" s="40"/>
      <c r="N12" s="40"/>
    </row>
    <row r="13" spans="1:14" s="44" customFormat="1" ht="72" customHeight="1" x14ac:dyDescent="0.75">
      <c r="A13" s="156">
        <v>7</v>
      </c>
      <c r="B13" s="45" t="s">
        <v>132</v>
      </c>
      <c r="C13" s="48" t="s">
        <v>133</v>
      </c>
      <c r="D13" s="46" t="s">
        <v>27</v>
      </c>
      <c r="E13" s="153">
        <v>20</v>
      </c>
      <c r="F13" s="125"/>
      <c r="G13" s="73">
        <f t="shared" si="0"/>
        <v>0</v>
      </c>
      <c r="H13" s="74"/>
      <c r="I13" s="73">
        <f t="shared" si="1"/>
        <v>0</v>
      </c>
      <c r="J13" s="73">
        <f t="shared" si="2"/>
        <v>0</v>
      </c>
      <c r="K13" s="40"/>
      <c r="L13" s="40"/>
      <c r="M13" s="40"/>
      <c r="N13" s="40"/>
    </row>
    <row r="14" spans="1:14" s="44" customFormat="1" ht="72" customHeight="1" x14ac:dyDescent="0.75">
      <c r="A14" s="158">
        <v>8</v>
      </c>
      <c r="B14" s="45" t="s">
        <v>134</v>
      </c>
      <c r="C14" s="71" t="s">
        <v>135</v>
      </c>
      <c r="D14" s="46" t="s">
        <v>27</v>
      </c>
      <c r="E14" s="153">
        <v>6</v>
      </c>
      <c r="F14" s="125"/>
      <c r="G14" s="73">
        <f t="shared" si="0"/>
        <v>0</v>
      </c>
      <c r="H14" s="74"/>
      <c r="I14" s="73">
        <f t="shared" si="1"/>
        <v>0</v>
      </c>
      <c r="J14" s="73">
        <f t="shared" si="2"/>
        <v>0</v>
      </c>
      <c r="K14" s="40"/>
      <c r="L14" s="40"/>
      <c r="M14" s="40"/>
      <c r="N14" s="40"/>
    </row>
    <row r="15" spans="1:14" s="44" customFormat="1" ht="72" customHeight="1" x14ac:dyDescent="0.75">
      <c r="A15" s="156">
        <v>9</v>
      </c>
      <c r="B15" s="45" t="s">
        <v>136</v>
      </c>
      <c r="C15" s="71" t="s">
        <v>135</v>
      </c>
      <c r="D15" s="46" t="s">
        <v>27</v>
      </c>
      <c r="E15" s="153">
        <v>28</v>
      </c>
      <c r="F15" s="125"/>
      <c r="G15" s="73">
        <f t="shared" si="0"/>
        <v>0</v>
      </c>
      <c r="H15" s="74"/>
      <c r="I15" s="73">
        <f t="shared" si="1"/>
        <v>0</v>
      </c>
      <c r="J15" s="73">
        <f t="shared" si="2"/>
        <v>0</v>
      </c>
      <c r="K15" s="40"/>
      <c r="L15" s="40"/>
      <c r="M15" s="40"/>
      <c r="N15" s="40"/>
    </row>
    <row r="16" spans="1:14" s="44" customFormat="1" ht="72" customHeight="1" x14ac:dyDescent="0.75">
      <c r="A16" s="158">
        <v>10</v>
      </c>
      <c r="B16" s="45" t="s">
        <v>137</v>
      </c>
      <c r="C16" s="71" t="s">
        <v>138</v>
      </c>
      <c r="D16" s="46" t="s">
        <v>27</v>
      </c>
      <c r="E16" s="153">
        <v>1</v>
      </c>
      <c r="F16" s="125"/>
      <c r="G16" s="73">
        <f t="shared" si="0"/>
        <v>0</v>
      </c>
      <c r="H16" s="74"/>
      <c r="I16" s="73">
        <f t="shared" si="1"/>
        <v>0</v>
      </c>
      <c r="J16" s="73">
        <f t="shared" si="2"/>
        <v>0</v>
      </c>
      <c r="K16" s="40"/>
      <c r="L16" s="40"/>
      <c r="M16" s="40"/>
      <c r="N16" s="40"/>
    </row>
    <row r="17" spans="1:14" s="44" customFormat="1" ht="72" customHeight="1" x14ac:dyDescent="0.75">
      <c r="A17" s="156">
        <v>11</v>
      </c>
      <c r="B17" s="45" t="s">
        <v>139</v>
      </c>
      <c r="C17" s="71" t="s">
        <v>140</v>
      </c>
      <c r="D17" s="46" t="s">
        <v>27</v>
      </c>
      <c r="E17" s="153">
        <v>4</v>
      </c>
      <c r="F17" s="125"/>
      <c r="G17" s="73">
        <f t="shared" si="0"/>
        <v>0</v>
      </c>
      <c r="H17" s="74"/>
      <c r="I17" s="73">
        <f t="shared" si="1"/>
        <v>0</v>
      </c>
      <c r="J17" s="73">
        <f t="shared" si="2"/>
        <v>0</v>
      </c>
      <c r="K17" s="40"/>
      <c r="L17" s="40"/>
      <c r="M17" s="40"/>
      <c r="N17" s="40"/>
    </row>
    <row r="18" spans="1:14" s="44" customFormat="1" ht="72" customHeight="1" x14ac:dyDescent="0.75">
      <c r="A18" s="158">
        <v>12</v>
      </c>
      <c r="B18" s="45" t="s">
        <v>141</v>
      </c>
      <c r="C18" s="71" t="s">
        <v>142</v>
      </c>
      <c r="D18" s="46" t="s">
        <v>27</v>
      </c>
      <c r="E18" s="153">
        <v>2</v>
      </c>
      <c r="F18" s="125"/>
      <c r="G18" s="73">
        <f t="shared" si="0"/>
        <v>0</v>
      </c>
      <c r="H18" s="74"/>
      <c r="I18" s="73">
        <f t="shared" si="1"/>
        <v>0</v>
      </c>
      <c r="J18" s="73">
        <f t="shared" si="2"/>
        <v>0</v>
      </c>
      <c r="K18" s="40"/>
      <c r="L18" s="40"/>
      <c r="M18" s="40"/>
      <c r="N18" s="40"/>
    </row>
    <row r="19" spans="1:14" s="44" customFormat="1" ht="72" customHeight="1" x14ac:dyDescent="0.75">
      <c r="A19" s="156">
        <v>13</v>
      </c>
      <c r="B19" s="45" t="s">
        <v>143</v>
      </c>
      <c r="C19" s="71" t="s">
        <v>144</v>
      </c>
      <c r="D19" s="46" t="s">
        <v>27</v>
      </c>
      <c r="E19" s="153">
        <v>60</v>
      </c>
      <c r="F19" s="125"/>
      <c r="G19" s="73">
        <f t="shared" si="0"/>
        <v>0</v>
      </c>
      <c r="H19" s="74"/>
      <c r="I19" s="73">
        <f t="shared" si="1"/>
        <v>0</v>
      </c>
      <c r="J19" s="73">
        <f t="shared" si="2"/>
        <v>0</v>
      </c>
      <c r="K19" s="40"/>
      <c r="L19" s="40"/>
      <c r="M19" s="40"/>
      <c r="N19" s="40"/>
    </row>
    <row r="20" spans="1:14" s="44" customFormat="1" ht="72" customHeight="1" x14ac:dyDescent="0.75">
      <c r="A20" s="158">
        <v>14</v>
      </c>
      <c r="B20" s="45" t="s">
        <v>145</v>
      </c>
      <c r="C20" s="71" t="s">
        <v>446</v>
      </c>
      <c r="D20" s="46" t="s">
        <v>27</v>
      </c>
      <c r="E20" s="153">
        <v>1</v>
      </c>
      <c r="F20" s="125"/>
      <c r="G20" s="73">
        <f t="shared" si="0"/>
        <v>0</v>
      </c>
      <c r="H20" s="74"/>
      <c r="I20" s="73">
        <f t="shared" si="1"/>
        <v>0</v>
      </c>
      <c r="J20" s="73">
        <f t="shared" si="2"/>
        <v>0</v>
      </c>
      <c r="K20" s="40"/>
      <c r="L20" s="40"/>
      <c r="M20" s="40"/>
      <c r="N20" s="40"/>
    </row>
    <row r="21" spans="1:14" s="44" customFormat="1" ht="72" customHeight="1" x14ac:dyDescent="0.75">
      <c r="A21" s="156">
        <v>15</v>
      </c>
      <c r="B21" s="45" t="s">
        <v>146</v>
      </c>
      <c r="C21" s="71" t="s">
        <v>147</v>
      </c>
      <c r="D21" s="46" t="s">
        <v>27</v>
      </c>
      <c r="E21" s="153">
        <v>1</v>
      </c>
      <c r="F21" s="125"/>
      <c r="G21" s="73">
        <f t="shared" si="0"/>
        <v>0</v>
      </c>
      <c r="H21" s="74"/>
      <c r="I21" s="73">
        <f t="shared" si="1"/>
        <v>0</v>
      </c>
      <c r="J21" s="73">
        <f t="shared" si="2"/>
        <v>0</v>
      </c>
      <c r="K21" s="40"/>
      <c r="L21" s="40"/>
      <c r="M21" s="40"/>
      <c r="N21" s="40"/>
    </row>
    <row r="22" spans="1:14" s="44" customFormat="1" ht="72" customHeight="1" x14ac:dyDescent="0.75">
      <c r="A22" s="158">
        <v>16</v>
      </c>
      <c r="B22" s="45" t="s">
        <v>435</v>
      </c>
      <c r="C22" s="71" t="s">
        <v>190</v>
      </c>
      <c r="D22" s="46" t="s">
        <v>27</v>
      </c>
      <c r="E22" s="153">
        <v>1</v>
      </c>
      <c r="F22" s="125"/>
      <c r="G22" s="73">
        <f t="shared" si="0"/>
        <v>0</v>
      </c>
      <c r="H22" s="74"/>
      <c r="I22" s="73">
        <f t="shared" si="1"/>
        <v>0</v>
      </c>
      <c r="J22" s="73">
        <f t="shared" si="2"/>
        <v>0</v>
      </c>
      <c r="K22" s="40"/>
      <c r="L22" s="40"/>
      <c r="M22" s="40"/>
      <c r="N22" s="40"/>
    </row>
    <row r="23" spans="1:14" s="44" customFormat="1" ht="72" customHeight="1" x14ac:dyDescent="0.75">
      <c r="A23" s="156">
        <v>17</v>
      </c>
      <c r="B23" s="45" t="s">
        <v>148</v>
      </c>
      <c r="C23" s="71" t="s">
        <v>447</v>
      </c>
      <c r="D23" s="46" t="s">
        <v>27</v>
      </c>
      <c r="E23" s="153">
        <v>2</v>
      </c>
      <c r="F23" s="125"/>
      <c r="G23" s="73">
        <f t="shared" si="0"/>
        <v>0</v>
      </c>
      <c r="H23" s="74"/>
      <c r="I23" s="73">
        <f t="shared" si="1"/>
        <v>0</v>
      </c>
      <c r="J23" s="73">
        <f t="shared" si="2"/>
        <v>0</v>
      </c>
      <c r="K23" s="40"/>
      <c r="L23" s="40"/>
      <c r="M23" s="40"/>
      <c r="N23" s="40"/>
    </row>
    <row r="24" spans="1:14" s="44" customFormat="1" ht="72" customHeight="1" x14ac:dyDescent="0.75">
      <c r="A24" s="158">
        <v>18</v>
      </c>
      <c r="B24" s="45" t="s">
        <v>436</v>
      </c>
      <c r="C24" s="71" t="s">
        <v>149</v>
      </c>
      <c r="D24" s="46" t="s">
        <v>27</v>
      </c>
      <c r="E24" s="153">
        <v>1</v>
      </c>
      <c r="F24" s="125"/>
      <c r="G24" s="73">
        <f t="shared" si="0"/>
        <v>0</v>
      </c>
      <c r="H24" s="74"/>
      <c r="I24" s="73">
        <f t="shared" si="1"/>
        <v>0</v>
      </c>
      <c r="J24" s="73">
        <f t="shared" si="2"/>
        <v>0</v>
      </c>
      <c r="K24" s="40"/>
      <c r="L24" s="40"/>
      <c r="M24" s="40"/>
      <c r="N24" s="40"/>
    </row>
    <row r="25" spans="1:14" s="44" customFormat="1" ht="72" customHeight="1" x14ac:dyDescent="0.75">
      <c r="A25" s="156">
        <v>19</v>
      </c>
      <c r="B25" s="45" t="s">
        <v>150</v>
      </c>
      <c r="C25" s="71" t="s">
        <v>448</v>
      </c>
      <c r="D25" s="46" t="s">
        <v>27</v>
      </c>
      <c r="E25" s="153">
        <v>25</v>
      </c>
      <c r="F25" s="125"/>
      <c r="G25" s="73">
        <f t="shared" si="0"/>
        <v>0</v>
      </c>
      <c r="H25" s="74"/>
      <c r="I25" s="73">
        <f t="shared" si="1"/>
        <v>0</v>
      </c>
      <c r="J25" s="73">
        <f t="shared" si="2"/>
        <v>0</v>
      </c>
      <c r="K25" s="40"/>
      <c r="L25" s="40"/>
      <c r="M25" s="40"/>
      <c r="N25" s="40"/>
    </row>
    <row r="26" spans="1:14" s="44" customFormat="1" ht="72" customHeight="1" x14ac:dyDescent="0.75">
      <c r="A26" s="158">
        <v>20</v>
      </c>
      <c r="B26" s="45" t="s">
        <v>151</v>
      </c>
      <c r="C26" s="71" t="s">
        <v>152</v>
      </c>
      <c r="D26" s="46" t="s">
        <v>27</v>
      </c>
      <c r="E26" s="153">
        <v>12</v>
      </c>
      <c r="F26" s="125"/>
      <c r="G26" s="73">
        <f t="shared" si="0"/>
        <v>0</v>
      </c>
      <c r="H26" s="74"/>
      <c r="I26" s="73">
        <f t="shared" si="1"/>
        <v>0</v>
      </c>
      <c r="J26" s="73">
        <f t="shared" si="2"/>
        <v>0</v>
      </c>
      <c r="K26" s="40"/>
      <c r="L26" s="40"/>
      <c r="M26" s="40"/>
      <c r="N26" s="40"/>
    </row>
    <row r="27" spans="1:14" s="44" customFormat="1" ht="72" customHeight="1" x14ac:dyDescent="0.75">
      <c r="A27" s="156">
        <v>21</v>
      </c>
      <c r="B27" s="45" t="s">
        <v>412</v>
      </c>
      <c r="C27" s="71" t="s">
        <v>413</v>
      </c>
      <c r="D27" s="46" t="s">
        <v>27</v>
      </c>
      <c r="E27" s="153">
        <v>3</v>
      </c>
      <c r="F27" s="125"/>
      <c r="G27" s="73">
        <f t="shared" si="0"/>
        <v>0</v>
      </c>
      <c r="H27" s="74"/>
      <c r="I27" s="73">
        <f t="shared" si="1"/>
        <v>0</v>
      </c>
      <c r="J27" s="73">
        <f t="shared" si="2"/>
        <v>0</v>
      </c>
      <c r="K27" s="40"/>
      <c r="L27" s="40"/>
      <c r="M27" s="40"/>
      <c r="N27" s="40"/>
    </row>
    <row r="28" spans="1:14" s="44" customFormat="1" ht="72" customHeight="1" x14ac:dyDescent="0.75">
      <c r="A28" s="158">
        <v>22</v>
      </c>
      <c r="B28" s="45" t="s">
        <v>153</v>
      </c>
      <c r="C28" s="71" t="s">
        <v>154</v>
      </c>
      <c r="D28" s="46" t="s">
        <v>27</v>
      </c>
      <c r="E28" s="153">
        <v>3</v>
      </c>
      <c r="F28" s="125"/>
      <c r="G28" s="73">
        <f t="shared" si="0"/>
        <v>0</v>
      </c>
      <c r="H28" s="74"/>
      <c r="I28" s="73">
        <f t="shared" si="1"/>
        <v>0</v>
      </c>
      <c r="J28" s="73">
        <f t="shared" si="2"/>
        <v>0</v>
      </c>
      <c r="K28" s="40"/>
      <c r="L28" s="40"/>
      <c r="M28" s="40"/>
      <c r="N28" s="40"/>
    </row>
    <row r="29" spans="1:14" s="44" customFormat="1" ht="72" customHeight="1" x14ac:dyDescent="0.75">
      <c r="A29" s="156">
        <v>23</v>
      </c>
      <c r="B29" s="45" t="s">
        <v>155</v>
      </c>
      <c r="C29" s="71" t="s">
        <v>449</v>
      </c>
      <c r="D29" s="46" t="s">
        <v>27</v>
      </c>
      <c r="E29" s="153">
        <v>3</v>
      </c>
      <c r="F29" s="125"/>
      <c r="G29" s="73">
        <f t="shared" si="0"/>
        <v>0</v>
      </c>
      <c r="H29" s="74"/>
      <c r="I29" s="73">
        <f t="shared" si="1"/>
        <v>0</v>
      </c>
      <c r="J29" s="73">
        <f t="shared" si="2"/>
        <v>0</v>
      </c>
      <c r="K29" s="40"/>
      <c r="L29" s="40"/>
      <c r="M29" s="40"/>
      <c r="N29" s="40"/>
    </row>
    <row r="30" spans="1:14" s="44" customFormat="1" ht="72" customHeight="1" x14ac:dyDescent="0.75">
      <c r="A30" s="158">
        <v>24</v>
      </c>
      <c r="B30" s="45" t="s">
        <v>156</v>
      </c>
      <c r="C30" s="71" t="s">
        <v>157</v>
      </c>
      <c r="D30" s="46" t="s">
        <v>27</v>
      </c>
      <c r="E30" s="153">
        <v>1</v>
      </c>
      <c r="F30" s="125"/>
      <c r="G30" s="73">
        <f t="shared" si="0"/>
        <v>0</v>
      </c>
      <c r="H30" s="74"/>
      <c r="I30" s="73">
        <f t="shared" si="1"/>
        <v>0</v>
      </c>
      <c r="J30" s="73">
        <f t="shared" si="2"/>
        <v>0</v>
      </c>
      <c r="K30" s="40"/>
      <c r="L30" s="40"/>
      <c r="M30" s="40"/>
      <c r="N30" s="40"/>
    </row>
    <row r="31" spans="1:14" s="44" customFormat="1" ht="72" customHeight="1" x14ac:dyDescent="0.75">
      <c r="A31" s="156">
        <v>25</v>
      </c>
      <c r="B31" s="45" t="s">
        <v>158</v>
      </c>
      <c r="C31" s="71" t="s">
        <v>159</v>
      </c>
      <c r="D31" s="46" t="s">
        <v>27</v>
      </c>
      <c r="E31" s="153">
        <v>3</v>
      </c>
      <c r="F31" s="125"/>
      <c r="G31" s="73">
        <f t="shared" si="0"/>
        <v>0</v>
      </c>
      <c r="H31" s="74"/>
      <c r="I31" s="73">
        <f t="shared" si="1"/>
        <v>0</v>
      </c>
      <c r="J31" s="73">
        <f t="shared" si="2"/>
        <v>0</v>
      </c>
      <c r="K31" s="40"/>
      <c r="L31" s="40"/>
      <c r="M31" s="40"/>
      <c r="N31" s="40"/>
    </row>
    <row r="32" spans="1:14" s="44" customFormat="1" ht="72" customHeight="1" x14ac:dyDescent="0.75">
      <c r="A32" s="158">
        <v>26</v>
      </c>
      <c r="B32" s="45" t="s">
        <v>160</v>
      </c>
      <c r="C32" s="71" t="s">
        <v>161</v>
      </c>
      <c r="D32" s="46" t="s">
        <v>27</v>
      </c>
      <c r="E32" s="153">
        <v>15</v>
      </c>
      <c r="F32" s="125"/>
      <c r="G32" s="73">
        <f t="shared" si="0"/>
        <v>0</v>
      </c>
      <c r="H32" s="74"/>
      <c r="I32" s="73">
        <f t="shared" si="1"/>
        <v>0</v>
      </c>
      <c r="J32" s="73">
        <f t="shared" si="2"/>
        <v>0</v>
      </c>
      <c r="K32" s="40"/>
      <c r="L32" s="40"/>
      <c r="M32" s="40"/>
      <c r="N32" s="40"/>
    </row>
    <row r="33" spans="1:14" s="44" customFormat="1" ht="72" customHeight="1" x14ac:dyDescent="0.75">
      <c r="A33" s="156">
        <v>27</v>
      </c>
      <c r="B33" s="45" t="s">
        <v>162</v>
      </c>
      <c r="C33" s="71" t="s">
        <v>163</v>
      </c>
      <c r="D33" s="46" t="s">
        <v>27</v>
      </c>
      <c r="E33" s="153">
        <v>5</v>
      </c>
      <c r="F33" s="125"/>
      <c r="G33" s="73">
        <f t="shared" si="0"/>
        <v>0</v>
      </c>
      <c r="H33" s="74"/>
      <c r="I33" s="73">
        <f t="shared" si="1"/>
        <v>0</v>
      </c>
      <c r="J33" s="73">
        <f t="shared" si="2"/>
        <v>0</v>
      </c>
      <c r="K33" s="40"/>
      <c r="L33" s="40"/>
      <c r="M33" s="40"/>
      <c r="N33" s="40"/>
    </row>
    <row r="34" spans="1:14" s="44" customFormat="1" ht="72" customHeight="1" x14ac:dyDescent="0.75">
      <c r="A34" s="158">
        <v>28</v>
      </c>
      <c r="B34" s="45" t="s">
        <v>164</v>
      </c>
      <c r="C34" s="71" t="s">
        <v>165</v>
      </c>
      <c r="D34" s="46" t="s">
        <v>27</v>
      </c>
      <c r="E34" s="153">
        <v>8</v>
      </c>
      <c r="F34" s="125"/>
      <c r="G34" s="73">
        <f t="shared" si="0"/>
        <v>0</v>
      </c>
      <c r="H34" s="74"/>
      <c r="I34" s="73">
        <f t="shared" si="1"/>
        <v>0</v>
      </c>
      <c r="J34" s="73">
        <f t="shared" si="2"/>
        <v>0</v>
      </c>
      <c r="K34" s="40"/>
      <c r="L34" s="40"/>
      <c r="M34" s="40"/>
      <c r="N34" s="40"/>
    </row>
    <row r="35" spans="1:14" s="44" customFormat="1" ht="72" customHeight="1" x14ac:dyDescent="0.75">
      <c r="A35" s="156">
        <v>29</v>
      </c>
      <c r="B35" s="45" t="s">
        <v>166</v>
      </c>
      <c r="C35" s="71" t="s">
        <v>167</v>
      </c>
      <c r="D35" s="46" t="s">
        <v>27</v>
      </c>
      <c r="E35" s="153">
        <v>4</v>
      </c>
      <c r="F35" s="125"/>
      <c r="G35" s="73">
        <f t="shared" si="0"/>
        <v>0</v>
      </c>
      <c r="H35" s="74"/>
      <c r="I35" s="73">
        <f t="shared" si="1"/>
        <v>0</v>
      </c>
      <c r="J35" s="73">
        <f t="shared" si="2"/>
        <v>0</v>
      </c>
      <c r="K35" s="40"/>
      <c r="L35" s="40"/>
      <c r="M35" s="40"/>
      <c r="N35" s="40"/>
    </row>
    <row r="36" spans="1:14" s="44" customFormat="1" ht="72" customHeight="1" x14ac:dyDescent="0.75">
      <c r="A36" s="158">
        <v>30</v>
      </c>
      <c r="B36" s="45" t="s">
        <v>168</v>
      </c>
      <c r="C36" s="71" t="s">
        <v>169</v>
      </c>
      <c r="D36" s="46" t="s">
        <v>27</v>
      </c>
      <c r="E36" s="153">
        <v>35</v>
      </c>
      <c r="F36" s="125"/>
      <c r="G36" s="73">
        <f t="shared" si="0"/>
        <v>0</v>
      </c>
      <c r="H36" s="74"/>
      <c r="I36" s="73">
        <f t="shared" si="1"/>
        <v>0</v>
      </c>
      <c r="J36" s="73">
        <f t="shared" si="2"/>
        <v>0</v>
      </c>
      <c r="K36" s="40"/>
      <c r="L36" s="40"/>
      <c r="M36" s="40"/>
      <c r="N36" s="40"/>
    </row>
    <row r="37" spans="1:14" s="44" customFormat="1" ht="72" customHeight="1" x14ac:dyDescent="0.75">
      <c r="A37" s="156">
        <v>31</v>
      </c>
      <c r="B37" s="45" t="s">
        <v>450</v>
      </c>
      <c r="C37" s="71" t="s">
        <v>170</v>
      </c>
      <c r="D37" s="46" t="s">
        <v>27</v>
      </c>
      <c r="E37" s="153">
        <v>2</v>
      </c>
      <c r="F37" s="125"/>
      <c r="G37" s="73">
        <f t="shared" si="0"/>
        <v>0</v>
      </c>
      <c r="H37" s="74"/>
      <c r="I37" s="73">
        <f t="shared" si="1"/>
        <v>0</v>
      </c>
      <c r="J37" s="73">
        <f t="shared" si="2"/>
        <v>0</v>
      </c>
      <c r="K37" s="40"/>
      <c r="L37" s="40"/>
      <c r="M37" s="40"/>
      <c r="N37" s="40"/>
    </row>
    <row r="38" spans="1:14" s="44" customFormat="1" ht="269.25" customHeight="1" x14ac:dyDescent="0.75">
      <c r="A38" s="158">
        <v>32</v>
      </c>
      <c r="B38" s="45" t="s">
        <v>171</v>
      </c>
      <c r="C38" s="71" t="s">
        <v>172</v>
      </c>
      <c r="D38" s="46" t="s">
        <v>27</v>
      </c>
      <c r="E38" s="153">
        <v>18</v>
      </c>
      <c r="F38" s="125"/>
      <c r="G38" s="73">
        <f t="shared" si="0"/>
        <v>0</v>
      </c>
      <c r="H38" s="74"/>
      <c r="I38" s="73">
        <f t="shared" si="1"/>
        <v>0</v>
      </c>
      <c r="J38" s="73">
        <f t="shared" si="2"/>
        <v>0</v>
      </c>
      <c r="K38" s="40"/>
      <c r="L38" s="40"/>
      <c r="M38" s="40"/>
      <c r="N38" s="40"/>
    </row>
    <row r="39" spans="1:14" s="44" customFormat="1" ht="103.5" customHeight="1" x14ac:dyDescent="0.75">
      <c r="A39" s="156">
        <v>33</v>
      </c>
      <c r="B39" s="45" t="s">
        <v>173</v>
      </c>
      <c r="C39" s="71" t="s">
        <v>174</v>
      </c>
      <c r="D39" s="46" t="s">
        <v>27</v>
      </c>
      <c r="E39" s="153">
        <v>4</v>
      </c>
      <c r="F39" s="125"/>
      <c r="G39" s="73">
        <f t="shared" si="0"/>
        <v>0</v>
      </c>
      <c r="H39" s="74"/>
      <c r="I39" s="73">
        <f t="shared" si="1"/>
        <v>0</v>
      </c>
      <c r="J39" s="73">
        <f t="shared" si="2"/>
        <v>0</v>
      </c>
      <c r="K39" s="40"/>
      <c r="L39" s="40"/>
      <c r="M39" s="40"/>
      <c r="N39" s="40"/>
    </row>
    <row r="40" spans="1:14" s="44" customFormat="1" ht="72" customHeight="1" x14ac:dyDescent="0.75">
      <c r="A40" s="158">
        <v>34</v>
      </c>
      <c r="B40" s="45" t="s">
        <v>175</v>
      </c>
      <c r="C40" s="71" t="s">
        <v>451</v>
      </c>
      <c r="D40" s="46" t="s">
        <v>27</v>
      </c>
      <c r="E40" s="153">
        <v>7</v>
      </c>
      <c r="F40" s="125"/>
      <c r="G40" s="73">
        <f t="shared" si="0"/>
        <v>0</v>
      </c>
      <c r="H40" s="74"/>
      <c r="I40" s="73">
        <f t="shared" si="1"/>
        <v>0</v>
      </c>
      <c r="J40" s="73">
        <f t="shared" si="2"/>
        <v>0</v>
      </c>
      <c r="K40" s="40"/>
      <c r="L40" s="40"/>
      <c r="M40" s="40"/>
      <c r="N40" s="40"/>
    </row>
    <row r="41" spans="1:14" s="44" customFormat="1" ht="72" customHeight="1" x14ac:dyDescent="0.75">
      <c r="A41" s="156">
        <v>35</v>
      </c>
      <c r="B41" s="45" t="s">
        <v>176</v>
      </c>
      <c r="C41" s="71" t="s">
        <v>177</v>
      </c>
      <c r="D41" s="46" t="s">
        <v>27</v>
      </c>
      <c r="E41" s="153">
        <v>1</v>
      </c>
      <c r="F41" s="125"/>
      <c r="G41" s="73">
        <f t="shared" si="0"/>
        <v>0</v>
      </c>
      <c r="H41" s="74"/>
      <c r="I41" s="73">
        <f t="shared" si="1"/>
        <v>0</v>
      </c>
      <c r="J41" s="73">
        <f t="shared" si="2"/>
        <v>0</v>
      </c>
      <c r="K41" s="40"/>
      <c r="L41" s="40"/>
      <c r="M41" s="40"/>
      <c r="N41" s="40"/>
    </row>
    <row r="42" spans="1:14" s="44" customFormat="1" ht="72" customHeight="1" x14ac:dyDescent="0.75">
      <c r="A42" s="158">
        <v>36</v>
      </c>
      <c r="B42" s="45" t="s">
        <v>178</v>
      </c>
      <c r="C42" s="71" t="s">
        <v>165</v>
      </c>
      <c r="D42" s="46" t="s">
        <v>27</v>
      </c>
      <c r="E42" s="153">
        <v>1</v>
      </c>
      <c r="F42" s="125"/>
      <c r="G42" s="73">
        <f t="shared" si="0"/>
        <v>0</v>
      </c>
      <c r="H42" s="74"/>
      <c r="I42" s="73">
        <f t="shared" si="1"/>
        <v>0</v>
      </c>
      <c r="J42" s="73">
        <f t="shared" si="2"/>
        <v>0</v>
      </c>
      <c r="K42" s="40"/>
      <c r="L42" s="40"/>
      <c r="M42" s="40"/>
      <c r="N42" s="40"/>
    </row>
    <row r="43" spans="1:14" s="44" customFormat="1" ht="72" customHeight="1" x14ac:dyDescent="0.75">
      <c r="A43" s="156">
        <v>37</v>
      </c>
      <c r="B43" s="45" t="s">
        <v>179</v>
      </c>
      <c r="C43" s="71" t="s">
        <v>180</v>
      </c>
      <c r="D43" s="46" t="s">
        <v>27</v>
      </c>
      <c r="E43" s="153">
        <v>1</v>
      </c>
      <c r="F43" s="125"/>
      <c r="G43" s="73">
        <f t="shared" si="0"/>
        <v>0</v>
      </c>
      <c r="H43" s="74"/>
      <c r="I43" s="73">
        <f t="shared" si="1"/>
        <v>0</v>
      </c>
      <c r="J43" s="73">
        <f t="shared" si="2"/>
        <v>0</v>
      </c>
      <c r="K43" s="40"/>
      <c r="L43" s="40"/>
      <c r="M43" s="40"/>
      <c r="N43" s="40"/>
    </row>
    <row r="44" spans="1:14" s="44" customFormat="1" ht="72" customHeight="1" x14ac:dyDescent="0.75">
      <c r="A44" s="158">
        <v>38</v>
      </c>
      <c r="B44" s="45" t="s">
        <v>181</v>
      </c>
      <c r="C44" s="71" t="s">
        <v>452</v>
      </c>
      <c r="D44" s="46" t="s">
        <v>27</v>
      </c>
      <c r="E44" s="153">
        <v>800</v>
      </c>
      <c r="F44" s="125"/>
      <c r="G44" s="73">
        <f t="shared" si="0"/>
        <v>0</v>
      </c>
      <c r="H44" s="74"/>
      <c r="I44" s="73">
        <f t="shared" si="1"/>
        <v>0</v>
      </c>
      <c r="J44" s="73">
        <f t="shared" si="2"/>
        <v>0</v>
      </c>
      <c r="K44" s="40"/>
      <c r="L44" s="40"/>
      <c r="M44" s="40"/>
      <c r="N44" s="40"/>
    </row>
    <row r="45" spans="1:14" s="44" customFormat="1" ht="72" customHeight="1" x14ac:dyDescent="0.75">
      <c r="A45" s="156">
        <v>39</v>
      </c>
      <c r="B45" s="45" t="s">
        <v>182</v>
      </c>
      <c r="C45" s="71" t="s">
        <v>373</v>
      </c>
      <c r="D45" s="46" t="s">
        <v>27</v>
      </c>
      <c r="E45" s="153">
        <v>10</v>
      </c>
      <c r="F45" s="125"/>
      <c r="G45" s="73">
        <f t="shared" si="0"/>
        <v>0</v>
      </c>
      <c r="H45" s="74"/>
      <c r="I45" s="73">
        <f t="shared" si="1"/>
        <v>0</v>
      </c>
      <c r="J45" s="73">
        <f t="shared" si="2"/>
        <v>0</v>
      </c>
      <c r="K45" s="40"/>
      <c r="L45" s="40"/>
      <c r="M45" s="40"/>
      <c r="N45" s="40"/>
    </row>
    <row r="46" spans="1:14" s="44" customFormat="1" ht="72" customHeight="1" x14ac:dyDescent="0.75">
      <c r="A46" s="158">
        <v>40</v>
      </c>
      <c r="B46" s="45" t="s">
        <v>183</v>
      </c>
      <c r="C46" s="71" t="s">
        <v>184</v>
      </c>
      <c r="D46" s="46" t="s">
        <v>27</v>
      </c>
      <c r="E46" s="153">
        <v>3</v>
      </c>
      <c r="F46" s="125"/>
      <c r="G46" s="73">
        <f t="shared" si="0"/>
        <v>0</v>
      </c>
      <c r="H46" s="74"/>
      <c r="I46" s="73">
        <f t="shared" si="1"/>
        <v>0</v>
      </c>
      <c r="J46" s="73">
        <f t="shared" si="2"/>
        <v>0</v>
      </c>
      <c r="K46" s="40"/>
      <c r="L46" s="40"/>
      <c r="M46" s="40"/>
      <c r="N46" s="40"/>
    </row>
    <row r="47" spans="1:14" s="44" customFormat="1" ht="72" customHeight="1" x14ac:dyDescent="0.75">
      <c r="A47" s="156">
        <v>41</v>
      </c>
      <c r="B47" s="45" t="s">
        <v>185</v>
      </c>
      <c r="C47" s="71" t="s">
        <v>186</v>
      </c>
      <c r="D47" s="46" t="s">
        <v>27</v>
      </c>
      <c r="E47" s="153">
        <v>1</v>
      </c>
      <c r="F47" s="125"/>
      <c r="G47" s="73">
        <f t="shared" si="0"/>
        <v>0</v>
      </c>
      <c r="H47" s="74"/>
      <c r="I47" s="73">
        <f t="shared" si="1"/>
        <v>0</v>
      </c>
      <c r="J47" s="73">
        <f t="shared" si="2"/>
        <v>0</v>
      </c>
      <c r="K47" s="40"/>
      <c r="L47" s="40"/>
      <c r="M47" s="40"/>
      <c r="N47" s="40"/>
    </row>
    <row r="48" spans="1:14" s="44" customFormat="1" ht="72" customHeight="1" x14ac:dyDescent="0.75">
      <c r="A48" s="158">
        <v>42</v>
      </c>
      <c r="B48" s="45" t="s">
        <v>187</v>
      </c>
      <c r="C48" s="71" t="s">
        <v>188</v>
      </c>
      <c r="D48" s="46" t="s">
        <v>27</v>
      </c>
      <c r="E48" s="153">
        <v>40</v>
      </c>
      <c r="F48" s="125"/>
      <c r="G48" s="73">
        <f t="shared" si="0"/>
        <v>0</v>
      </c>
      <c r="H48" s="74"/>
      <c r="I48" s="73">
        <f t="shared" si="1"/>
        <v>0</v>
      </c>
      <c r="J48" s="73">
        <f t="shared" si="2"/>
        <v>0</v>
      </c>
      <c r="K48" s="40"/>
      <c r="L48" s="40"/>
      <c r="M48" s="40"/>
      <c r="N48" s="40"/>
    </row>
    <row r="49" spans="1:14" s="44" customFormat="1" ht="72" customHeight="1" x14ac:dyDescent="0.75">
      <c r="A49" s="156">
        <v>43</v>
      </c>
      <c r="B49" s="45" t="s">
        <v>189</v>
      </c>
      <c r="C49" s="71" t="s">
        <v>190</v>
      </c>
      <c r="D49" s="46" t="s">
        <v>27</v>
      </c>
      <c r="E49" s="153">
        <v>50</v>
      </c>
      <c r="F49" s="125"/>
      <c r="G49" s="73">
        <f t="shared" si="0"/>
        <v>0</v>
      </c>
      <c r="H49" s="74"/>
      <c r="I49" s="73">
        <f t="shared" si="1"/>
        <v>0</v>
      </c>
      <c r="J49" s="73">
        <f t="shared" si="2"/>
        <v>0</v>
      </c>
      <c r="K49" s="40"/>
      <c r="L49" s="40"/>
      <c r="M49" s="40"/>
      <c r="N49" s="40"/>
    </row>
    <row r="50" spans="1:14" s="44" customFormat="1" ht="72" customHeight="1" x14ac:dyDescent="0.75">
      <c r="A50" s="158">
        <v>44</v>
      </c>
      <c r="B50" s="45" t="s">
        <v>191</v>
      </c>
      <c r="C50" s="71" t="s">
        <v>192</v>
      </c>
      <c r="D50" s="46" t="s">
        <v>27</v>
      </c>
      <c r="E50" s="153">
        <v>20</v>
      </c>
      <c r="F50" s="125"/>
      <c r="G50" s="73">
        <f t="shared" si="0"/>
        <v>0</v>
      </c>
      <c r="H50" s="74"/>
      <c r="I50" s="73">
        <f t="shared" si="1"/>
        <v>0</v>
      </c>
      <c r="J50" s="73">
        <f t="shared" si="2"/>
        <v>0</v>
      </c>
      <c r="K50" s="40"/>
      <c r="L50" s="40"/>
      <c r="M50" s="40"/>
      <c r="N50" s="40"/>
    </row>
    <row r="51" spans="1:14" s="44" customFormat="1" ht="72" customHeight="1" x14ac:dyDescent="0.75">
      <c r="A51" s="156">
        <v>45</v>
      </c>
      <c r="B51" s="45" t="s">
        <v>193</v>
      </c>
      <c r="C51" s="71" t="s">
        <v>194</v>
      </c>
      <c r="D51" s="46" t="s">
        <v>27</v>
      </c>
      <c r="E51" s="153">
        <v>25</v>
      </c>
      <c r="F51" s="125"/>
      <c r="G51" s="73">
        <f t="shared" si="0"/>
        <v>0</v>
      </c>
      <c r="H51" s="74"/>
      <c r="I51" s="73">
        <f t="shared" si="1"/>
        <v>0</v>
      </c>
      <c r="J51" s="73">
        <f t="shared" si="2"/>
        <v>0</v>
      </c>
      <c r="K51" s="40"/>
      <c r="L51" s="40"/>
      <c r="M51" s="40"/>
      <c r="N51" s="40"/>
    </row>
    <row r="52" spans="1:14" s="44" customFormat="1" ht="72" customHeight="1" x14ac:dyDescent="0.75">
      <c r="A52" s="158">
        <v>46</v>
      </c>
      <c r="B52" s="45" t="s">
        <v>195</v>
      </c>
      <c r="C52" s="71" t="s">
        <v>196</v>
      </c>
      <c r="D52" s="46" t="s">
        <v>27</v>
      </c>
      <c r="E52" s="153">
        <v>150</v>
      </c>
      <c r="F52" s="125"/>
      <c r="G52" s="73">
        <f t="shared" si="0"/>
        <v>0</v>
      </c>
      <c r="H52" s="74"/>
      <c r="I52" s="73">
        <f t="shared" si="1"/>
        <v>0</v>
      </c>
      <c r="J52" s="73">
        <f t="shared" si="2"/>
        <v>0</v>
      </c>
      <c r="K52" s="40"/>
      <c r="L52" s="40"/>
      <c r="M52" s="40"/>
      <c r="N52" s="40"/>
    </row>
    <row r="53" spans="1:14" s="44" customFormat="1" ht="72" customHeight="1" x14ac:dyDescent="0.75">
      <c r="A53" s="156">
        <v>47</v>
      </c>
      <c r="B53" s="45" t="s">
        <v>197</v>
      </c>
      <c r="C53" s="71" t="s">
        <v>198</v>
      </c>
      <c r="D53" s="46" t="s">
        <v>27</v>
      </c>
      <c r="E53" s="153">
        <v>5</v>
      </c>
      <c r="F53" s="125"/>
      <c r="G53" s="73">
        <f t="shared" si="0"/>
        <v>0</v>
      </c>
      <c r="H53" s="74"/>
      <c r="I53" s="73">
        <f t="shared" si="1"/>
        <v>0</v>
      </c>
      <c r="J53" s="73">
        <f t="shared" si="2"/>
        <v>0</v>
      </c>
      <c r="K53" s="40"/>
      <c r="L53" s="40"/>
      <c r="M53" s="40"/>
      <c r="N53" s="40"/>
    </row>
    <row r="54" spans="1:14" s="44" customFormat="1" ht="72" customHeight="1" x14ac:dyDescent="0.75">
      <c r="A54" s="158">
        <v>48</v>
      </c>
      <c r="B54" s="45" t="s">
        <v>199</v>
      </c>
      <c r="C54" s="71" t="s">
        <v>200</v>
      </c>
      <c r="D54" s="46" t="s">
        <v>27</v>
      </c>
      <c r="E54" s="153">
        <v>1</v>
      </c>
      <c r="F54" s="125"/>
      <c r="G54" s="73">
        <f t="shared" si="0"/>
        <v>0</v>
      </c>
      <c r="H54" s="74"/>
      <c r="I54" s="73">
        <f t="shared" si="1"/>
        <v>0</v>
      </c>
      <c r="J54" s="73">
        <f t="shared" si="2"/>
        <v>0</v>
      </c>
      <c r="K54" s="40"/>
      <c r="L54" s="40"/>
      <c r="M54" s="40"/>
      <c r="N54" s="40"/>
    </row>
    <row r="55" spans="1:14" s="44" customFormat="1" ht="72" customHeight="1" x14ac:dyDescent="0.75">
      <c r="A55" s="156">
        <v>49</v>
      </c>
      <c r="B55" s="45" t="s">
        <v>201</v>
      </c>
      <c r="C55" s="71" t="s">
        <v>202</v>
      </c>
      <c r="D55" s="46" t="s">
        <v>27</v>
      </c>
      <c r="E55" s="153">
        <v>2</v>
      </c>
      <c r="F55" s="125"/>
      <c r="G55" s="73">
        <f t="shared" si="0"/>
        <v>0</v>
      </c>
      <c r="H55" s="74"/>
      <c r="I55" s="73">
        <f t="shared" si="1"/>
        <v>0</v>
      </c>
      <c r="J55" s="73">
        <f t="shared" si="2"/>
        <v>0</v>
      </c>
      <c r="K55" s="40"/>
      <c r="L55" s="40"/>
      <c r="M55" s="40"/>
      <c r="N55" s="40"/>
    </row>
    <row r="56" spans="1:14" s="44" customFormat="1" ht="72" customHeight="1" x14ac:dyDescent="0.75">
      <c r="A56" s="158">
        <v>50</v>
      </c>
      <c r="B56" s="45" t="s">
        <v>203</v>
      </c>
      <c r="C56" s="71" t="s">
        <v>204</v>
      </c>
      <c r="D56" s="46" t="s">
        <v>27</v>
      </c>
      <c r="E56" s="153">
        <v>5</v>
      </c>
      <c r="F56" s="125"/>
      <c r="G56" s="73">
        <f t="shared" si="0"/>
        <v>0</v>
      </c>
      <c r="H56" s="74"/>
      <c r="I56" s="73">
        <f t="shared" si="1"/>
        <v>0</v>
      </c>
      <c r="J56" s="73">
        <f t="shared" si="2"/>
        <v>0</v>
      </c>
      <c r="K56" s="40"/>
      <c r="L56" s="40"/>
      <c r="M56" s="40"/>
      <c r="N56" s="40"/>
    </row>
    <row r="57" spans="1:14" s="44" customFormat="1" ht="72" customHeight="1" x14ac:dyDescent="0.75">
      <c r="A57" s="156">
        <v>51</v>
      </c>
      <c r="B57" s="49" t="s">
        <v>374</v>
      </c>
      <c r="C57" s="48" t="s">
        <v>375</v>
      </c>
      <c r="D57" s="50" t="s">
        <v>27</v>
      </c>
      <c r="E57" s="155">
        <v>4</v>
      </c>
      <c r="F57" s="126"/>
      <c r="G57" s="73">
        <f t="shared" si="0"/>
        <v>0</v>
      </c>
      <c r="H57" s="74"/>
      <c r="I57" s="73">
        <f t="shared" si="1"/>
        <v>0</v>
      </c>
      <c r="J57" s="73">
        <f t="shared" si="2"/>
        <v>0</v>
      </c>
      <c r="K57" s="40"/>
      <c r="L57" s="40"/>
      <c r="M57" s="40"/>
      <c r="N57" s="40"/>
    </row>
    <row r="58" spans="1:14" s="44" customFormat="1" ht="72" customHeight="1" x14ac:dyDescent="0.75">
      <c r="A58" s="158">
        <v>52</v>
      </c>
      <c r="B58" s="56" t="s">
        <v>205</v>
      </c>
      <c r="C58" s="56" t="s">
        <v>206</v>
      </c>
      <c r="D58" s="91" t="s">
        <v>27</v>
      </c>
      <c r="E58" s="153">
        <v>15</v>
      </c>
      <c r="F58" s="125"/>
      <c r="G58" s="73">
        <f t="shared" si="0"/>
        <v>0</v>
      </c>
      <c r="H58" s="74"/>
      <c r="I58" s="73">
        <f t="shared" si="1"/>
        <v>0</v>
      </c>
      <c r="J58" s="73">
        <f t="shared" si="2"/>
        <v>0</v>
      </c>
      <c r="K58" s="40"/>
      <c r="L58" s="40"/>
      <c r="M58" s="40"/>
      <c r="N58" s="40"/>
    </row>
    <row r="59" spans="1:14" s="12" customFormat="1" ht="72" customHeight="1" x14ac:dyDescent="0.35">
      <c r="A59" s="212" t="s">
        <v>394</v>
      </c>
      <c r="B59" s="212"/>
      <c r="C59" s="212"/>
      <c r="D59" s="212"/>
      <c r="E59" s="212"/>
      <c r="F59" s="212"/>
      <c r="G59" s="28">
        <f>SUM(G7:G58)</f>
        <v>0</v>
      </c>
      <c r="H59" s="29"/>
      <c r="I59" s="28">
        <f>SUM(I7:I58)</f>
        <v>0</v>
      </c>
      <c r="J59" s="28">
        <f>SUM(J7:J58)</f>
        <v>0</v>
      </c>
      <c r="K59" s="6"/>
      <c r="L59" s="6"/>
      <c r="M59" s="6"/>
      <c r="N59" s="30">
        <f>SUM(N7:N58)</f>
        <v>0</v>
      </c>
    </row>
    <row r="60" spans="1:14" ht="72" customHeight="1" x14ac:dyDescent="0.45">
      <c r="A60" s="213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13"/>
    </row>
  </sheetData>
  <mergeCells count="19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59:F59"/>
    <mergeCell ref="A60:M60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8"/>
  <sheetViews>
    <sheetView view="pageBreakPreview" zoomScale="55" zoomScaleNormal="40" zoomScaleSheetLayoutView="55" zoomScalePageLayoutView="40" workbookViewId="0">
      <selection activeCell="B9" sqref="B9"/>
    </sheetView>
  </sheetViews>
  <sheetFormatPr defaultColWidth="43.08984375" defaultRowHeight="18.5" x14ac:dyDescent="0.45"/>
  <cols>
    <col min="1" max="1" width="8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471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41.25" customHeight="1" x14ac:dyDescent="0.4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160" customFormat="1" ht="72" customHeight="1" x14ac:dyDescent="0.35">
      <c r="A7" s="156">
        <v>1</v>
      </c>
      <c r="B7" s="41" t="s">
        <v>207</v>
      </c>
      <c r="C7" s="76" t="s">
        <v>208</v>
      </c>
      <c r="D7" s="42" t="s">
        <v>27</v>
      </c>
      <c r="E7" s="157">
        <v>50</v>
      </c>
      <c r="F7" s="159"/>
      <c r="G7" s="159">
        <f>E7*F7</f>
        <v>0</v>
      </c>
      <c r="H7" s="157"/>
      <c r="I7" s="165">
        <f>G7*H7</f>
        <v>0</v>
      </c>
      <c r="J7" s="165">
        <f>G7+I7</f>
        <v>0</v>
      </c>
      <c r="K7" s="157"/>
      <c r="L7" s="157"/>
      <c r="M7" s="157"/>
      <c r="N7" s="157"/>
    </row>
    <row r="8" spans="1:14" s="160" customFormat="1" ht="72" customHeight="1" x14ac:dyDescent="0.35">
      <c r="A8" s="158">
        <v>2</v>
      </c>
      <c r="B8" s="45" t="s">
        <v>209</v>
      </c>
      <c r="C8" s="71" t="s">
        <v>210</v>
      </c>
      <c r="D8" s="46" t="s">
        <v>27</v>
      </c>
      <c r="E8" s="153">
        <v>65</v>
      </c>
      <c r="F8" s="161"/>
      <c r="G8" s="159">
        <f t="shared" ref="G8:G71" si="0">E8*F8</f>
        <v>0</v>
      </c>
      <c r="H8" s="153"/>
      <c r="I8" s="165">
        <f t="shared" ref="I8:I71" si="1">G8*H8</f>
        <v>0</v>
      </c>
      <c r="J8" s="165">
        <f t="shared" ref="J8:J71" si="2">G8+I8</f>
        <v>0</v>
      </c>
      <c r="K8" s="153"/>
      <c r="L8" s="153"/>
      <c r="M8" s="153"/>
      <c r="N8" s="153"/>
    </row>
    <row r="9" spans="1:14" s="160" customFormat="1" ht="72" customHeight="1" x14ac:dyDescent="0.35">
      <c r="A9" s="158">
        <v>3</v>
      </c>
      <c r="B9" s="45" t="s">
        <v>209</v>
      </c>
      <c r="C9" s="71" t="s">
        <v>211</v>
      </c>
      <c r="D9" s="46" t="s">
        <v>27</v>
      </c>
      <c r="E9" s="153">
        <v>60</v>
      </c>
      <c r="F9" s="161"/>
      <c r="G9" s="159">
        <f t="shared" si="0"/>
        <v>0</v>
      </c>
      <c r="H9" s="153"/>
      <c r="I9" s="165">
        <f t="shared" si="1"/>
        <v>0</v>
      </c>
      <c r="J9" s="165">
        <f t="shared" si="2"/>
        <v>0</v>
      </c>
      <c r="K9" s="153"/>
      <c r="L9" s="153"/>
      <c r="M9" s="153"/>
      <c r="N9" s="153"/>
    </row>
    <row r="10" spans="1:14" s="160" customFormat="1" ht="72" customHeight="1" x14ac:dyDescent="0.35">
      <c r="A10" s="158">
        <v>4</v>
      </c>
      <c r="B10" s="45" t="s">
        <v>414</v>
      </c>
      <c r="C10" s="71" t="s">
        <v>376</v>
      </c>
      <c r="D10" s="46" t="s">
        <v>27</v>
      </c>
      <c r="E10" s="153">
        <v>1</v>
      </c>
      <c r="F10" s="161"/>
      <c r="G10" s="159">
        <f t="shared" si="0"/>
        <v>0</v>
      </c>
      <c r="H10" s="153"/>
      <c r="I10" s="165">
        <f t="shared" si="1"/>
        <v>0</v>
      </c>
      <c r="J10" s="165">
        <f t="shared" si="2"/>
        <v>0</v>
      </c>
      <c r="K10" s="153"/>
      <c r="L10" s="153"/>
      <c r="M10" s="153"/>
      <c r="N10" s="153"/>
    </row>
    <row r="11" spans="1:14" s="160" customFormat="1" ht="72" customHeight="1" x14ac:dyDescent="0.35">
      <c r="A11" s="158">
        <v>5</v>
      </c>
      <c r="B11" s="45" t="s">
        <v>212</v>
      </c>
      <c r="C11" s="71" t="s">
        <v>213</v>
      </c>
      <c r="D11" s="46" t="s">
        <v>27</v>
      </c>
      <c r="E11" s="153">
        <v>7</v>
      </c>
      <c r="F11" s="161"/>
      <c r="G11" s="159">
        <f t="shared" si="0"/>
        <v>0</v>
      </c>
      <c r="H11" s="153"/>
      <c r="I11" s="165">
        <f t="shared" si="1"/>
        <v>0</v>
      </c>
      <c r="J11" s="165">
        <f t="shared" si="2"/>
        <v>0</v>
      </c>
      <c r="K11" s="153"/>
      <c r="L11" s="153"/>
      <c r="M11" s="153"/>
      <c r="N11" s="153"/>
    </row>
    <row r="12" spans="1:14" s="160" customFormat="1" ht="72" customHeight="1" x14ac:dyDescent="0.35">
      <c r="A12" s="158">
        <v>6</v>
      </c>
      <c r="B12" s="45" t="s">
        <v>214</v>
      </c>
      <c r="C12" s="71" t="s">
        <v>215</v>
      </c>
      <c r="D12" s="46" t="s">
        <v>27</v>
      </c>
      <c r="E12" s="153">
        <v>7</v>
      </c>
      <c r="F12" s="161"/>
      <c r="G12" s="159">
        <f t="shared" si="0"/>
        <v>0</v>
      </c>
      <c r="H12" s="153"/>
      <c r="I12" s="165">
        <f t="shared" si="1"/>
        <v>0</v>
      </c>
      <c r="J12" s="165">
        <f t="shared" si="2"/>
        <v>0</v>
      </c>
      <c r="K12" s="153"/>
      <c r="L12" s="153"/>
      <c r="M12" s="153"/>
      <c r="N12" s="153"/>
    </row>
    <row r="13" spans="1:14" s="160" customFormat="1" ht="72" customHeight="1" x14ac:dyDescent="0.35">
      <c r="A13" s="158">
        <v>7</v>
      </c>
      <c r="B13" s="45" t="s">
        <v>216</v>
      </c>
      <c r="C13" s="71" t="s">
        <v>217</v>
      </c>
      <c r="D13" s="46" t="s">
        <v>27</v>
      </c>
      <c r="E13" s="153">
        <v>1</v>
      </c>
      <c r="F13" s="161"/>
      <c r="G13" s="159">
        <f t="shared" si="0"/>
        <v>0</v>
      </c>
      <c r="H13" s="153"/>
      <c r="I13" s="165">
        <f t="shared" si="1"/>
        <v>0</v>
      </c>
      <c r="J13" s="165">
        <f t="shared" si="2"/>
        <v>0</v>
      </c>
      <c r="K13" s="153"/>
      <c r="L13" s="153"/>
      <c r="M13" s="153"/>
      <c r="N13" s="153"/>
    </row>
    <row r="14" spans="1:14" s="160" customFormat="1" ht="72" customHeight="1" x14ac:dyDescent="0.35">
      <c r="A14" s="158">
        <v>8</v>
      </c>
      <c r="B14" s="45" t="s">
        <v>453</v>
      </c>
      <c r="C14" s="71" t="s">
        <v>454</v>
      </c>
      <c r="D14" s="46" t="s">
        <v>27</v>
      </c>
      <c r="E14" s="153">
        <v>6</v>
      </c>
      <c r="F14" s="161"/>
      <c r="G14" s="159">
        <f t="shared" si="0"/>
        <v>0</v>
      </c>
      <c r="H14" s="153"/>
      <c r="I14" s="165">
        <f t="shared" si="1"/>
        <v>0</v>
      </c>
      <c r="J14" s="165">
        <f t="shared" si="2"/>
        <v>0</v>
      </c>
      <c r="K14" s="153"/>
      <c r="L14" s="153"/>
      <c r="M14" s="153"/>
      <c r="N14" s="153"/>
    </row>
    <row r="15" spans="1:14" s="160" customFormat="1" ht="72" customHeight="1" x14ac:dyDescent="0.35">
      <c r="A15" s="158">
        <v>9</v>
      </c>
      <c r="B15" s="45" t="s">
        <v>453</v>
      </c>
      <c r="C15" s="71" t="s">
        <v>455</v>
      </c>
      <c r="D15" s="46" t="s">
        <v>27</v>
      </c>
      <c r="E15" s="153">
        <v>6</v>
      </c>
      <c r="F15" s="161"/>
      <c r="G15" s="159">
        <f t="shared" si="0"/>
        <v>0</v>
      </c>
      <c r="H15" s="153"/>
      <c r="I15" s="165">
        <f t="shared" si="1"/>
        <v>0</v>
      </c>
      <c r="J15" s="165">
        <f t="shared" si="2"/>
        <v>0</v>
      </c>
      <c r="K15" s="153"/>
      <c r="L15" s="153"/>
      <c r="M15" s="153"/>
      <c r="N15" s="153"/>
    </row>
    <row r="16" spans="1:14" s="160" customFormat="1" ht="72" customHeight="1" x14ac:dyDescent="0.35">
      <c r="A16" s="158">
        <v>10</v>
      </c>
      <c r="B16" s="45" t="s">
        <v>218</v>
      </c>
      <c r="C16" s="71" t="s">
        <v>219</v>
      </c>
      <c r="D16" s="46" t="s">
        <v>27</v>
      </c>
      <c r="E16" s="153">
        <v>1</v>
      </c>
      <c r="F16" s="161"/>
      <c r="G16" s="159">
        <f t="shared" si="0"/>
        <v>0</v>
      </c>
      <c r="H16" s="153"/>
      <c r="I16" s="165">
        <f t="shared" si="1"/>
        <v>0</v>
      </c>
      <c r="J16" s="165">
        <f t="shared" si="2"/>
        <v>0</v>
      </c>
      <c r="K16" s="153"/>
      <c r="L16" s="153"/>
      <c r="M16" s="153"/>
      <c r="N16" s="153"/>
    </row>
    <row r="17" spans="1:14" s="160" customFormat="1" ht="72" customHeight="1" x14ac:dyDescent="0.35">
      <c r="A17" s="158">
        <v>11</v>
      </c>
      <c r="B17" s="45" t="s">
        <v>220</v>
      </c>
      <c r="C17" s="71" t="s">
        <v>221</v>
      </c>
      <c r="D17" s="46" t="s">
        <v>27</v>
      </c>
      <c r="E17" s="153">
        <v>85</v>
      </c>
      <c r="F17" s="161"/>
      <c r="G17" s="159">
        <f t="shared" si="0"/>
        <v>0</v>
      </c>
      <c r="H17" s="153"/>
      <c r="I17" s="165">
        <f t="shared" si="1"/>
        <v>0</v>
      </c>
      <c r="J17" s="165">
        <f t="shared" si="2"/>
        <v>0</v>
      </c>
      <c r="K17" s="153"/>
      <c r="L17" s="153"/>
      <c r="M17" s="153"/>
      <c r="N17" s="153"/>
    </row>
    <row r="18" spans="1:14" s="160" customFormat="1" ht="72" customHeight="1" x14ac:dyDescent="0.35">
      <c r="A18" s="158">
        <v>12</v>
      </c>
      <c r="B18" s="45" t="s">
        <v>222</v>
      </c>
      <c r="C18" s="71" t="s">
        <v>223</v>
      </c>
      <c r="D18" s="46" t="s">
        <v>27</v>
      </c>
      <c r="E18" s="153">
        <v>145</v>
      </c>
      <c r="F18" s="161"/>
      <c r="G18" s="159">
        <f t="shared" si="0"/>
        <v>0</v>
      </c>
      <c r="H18" s="153"/>
      <c r="I18" s="165">
        <f t="shared" si="1"/>
        <v>0</v>
      </c>
      <c r="J18" s="165">
        <f t="shared" si="2"/>
        <v>0</v>
      </c>
      <c r="K18" s="153"/>
      <c r="L18" s="153"/>
      <c r="M18" s="153"/>
      <c r="N18" s="153"/>
    </row>
    <row r="19" spans="1:14" s="160" customFormat="1" ht="72" customHeight="1" x14ac:dyDescent="0.35">
      <c r="A19" s="158">
        <v>13</v>
      </c>
      <c r="B19" s="45" t="s">
        <v>224</v>
      </c>
      <c r="C19" s="71" t="s">
        <v>225</v>
      </c>
      <c r="D19" s="46" t="s">
        <v>27</v>
      </c>
      <c r="E19" s="153">
        <v>3</v>
      </c>
      <c r="F19" s="161"/>
      <c r="G19" s="159">
        <f t="shared" si="0"/>
        <v>0</v>
      </c>
      <c r="H19" s="153"/>
      <c r="I19" s="165">
        <f t="shared" si="1"/>
        <v>0</v>
      </c>
      <c r="J19" s="165">
        <f t="shared" si="2"/>
        <v>0</v>
      </c>
      <c r="K19" s="153"/>
      <c r="L19" s="153"/>
      <c r="M19" s="153"/>
      <c r="N19" s="153"/>
    </row>
    <row r="20" spans="1:14" s="160" customFormat="1" ht="72" customHeight="1" x14ac:dyDescent="0.35">
      <c r="A20" s="158">
        <v>14</v>
      </c>
      <c r="B20" s="45" t="s">
        <v>226</v>
      </c>
      <c r="C20" s="71" t="s">
        <v>227</v>
      </c>
      <c r="D20" s="46" t="s">
        <v>27</v>
      </c>
      <c r="E20" s="153">
        <v>2</v>
      </c>
      <c r="F20" s="161"/>
      <c r="G20" s="159">
        <f t="shared" si="0"/>
        <v>0</v>
      </c>
      <c r="H20" s="153"/>
      <c r="I20" s="165">
        <f t="shared" si="1"/>
        <v>0</v>
      </c>
      <c r="J20" s="165">
        <f t="shared" si="2"/>
        <v>0</v>
      </c>
      <c r="K20" s="153"/>
      <c r="L20" s="153"/>
      <c r="M20" s="153"/>
      <c r="N20" s="153"/>
    </row>
    <row r="21" spans="1:14" s="160" customFormat="1" ht="72" customHeight="1" x14ac:dyDescent="0.35">
      <c r="A21" s="158">
        <v>15</v>
      </c>
      <c r="B21" s="45" t="s">
        <v>228</v>
      </c>
      <c r="C21" s="71" t="s">
        <v>229</v>
      </c>
      <c r="D21" s="46" t="s">
        <v>27</v>
      </c>
      <c r="E21" s="153">
        <v>50</v>
      </c>
      <c r="F21" s="161"/>
      <c r="G21" s="159">
        <f t="shared" si="0"/>
        <v>0</v>
      </c>
      <c r="H21" s="153"/>
      <c r="I21" s="165">
        <f t="shared" si="1"/>
        <v>0</v>
      </c>
      <c r="J21" s="165">
        <f t="shared" si="2"/>
        <v>0</v>
      </c>
      <c r="K21" s="153"/>
      <c r="L21" s="153"/>
      <c r="M21" s="153"/>
      <c r="N21" s="153"/>
    </row>
    <row r="22" spans="1:14" s="160" customFormat="1" ht="72" customHeight="1" x14ac:dyDescent="0.35">
      <c r="A22" s="158">
        <v>16</v>
      </c>
      <c r="B22" s="45" t="s">
        <v>230</v>
      </c>
      <c r="C22" s="52" t="s">
        <v>231</v>
      </c>
      <c r="D22" s="50" t="s">
        <v>27</v>
      </c>
      <c r="E22" s="153">
        <v>1</v>
      </c>
      <c r="F22" s="161"/>
      <c r="G22" s="159">
        <f t="shared" si="0"/>
        <v>0</v>
      </c>
      <c r="H22" s="153"/>
      <c r="I22" s="165">
        <f t="shared" si="1"/>
        <v>0</v>
      </c>
      <c r="J22" s="165">
        <f t="shared" si="2"/>
        <v>0</v>
      </c>
      <c r="K22" s="153"/>
      <c r="L22" s="153"/>
      <c r="M22" s="153"/>
      <c r="N22" s="153"/>
    </row>
    <row r="23" spans="1:14" s="160" customFormat="1" ht="72" customHeight="1" x14ac:dyDescent="0.35">
      <c r="A23" s="158">
        <v>17</v>
      </c>
      <c r="B23" s="55" t="s">
        <v>232</v>
      </c>
      <c r="C23" s="90" t="s">
        <v>233</v>
      </c>
      <c r="D23" s="162" t="s">
        <v>27</v>
      </c>
      <c r="E23" s="153">
        <v>1</v>
      </c>
      <c r="F23" s="161"/>
      <c r="G23" s="159">
        <f t="shared" si="0"/>
        <v>0</v>
      </c>
      <c r="H23" s="153"/>
      <c r="I23" s="165">
        <f t="shared" si="1"/>
        <v>0</v>
      </c>
      <c r="J23" s="165">
        <f t="shared" si="2"/>
        <v>0</v>
      </c>
      <c r="K23" s="153"/>
      <c r="L23" s="153"/>
      <c r="M23" s="153"/>
      <c r="N23" s="153"/>
    </row>
    <row r="24" spans="1:14" s="160" customFormat="1" ht="72" customHeight="1" x14ac:dyDescent="0.35">
      <c r="A24" s="158">
        <v>18</v>
      </c>
      <c r="B24" s="45" t="s">
        <v>234</v>
      </c>
      <c r="C24" s="76" t="s">
        <v>235</v>
      </c>
      <c r="D24" s="42" t="s">
        <v>27</v>
      </c>
      <c r="E24" s="153">
        <v>50</v>
      </c>
      <c r="F24" s="161"/>
      <c r="G24" s="159">
        <f t="shared" si="0"/>
        <v>0</v>
      </c>
      <c r="H24" s="153"/>
      <c r="I24" s="165">
        <f t="shared" si="1"/>
        <v>0</v>
      </c>
      <c r="J24" s="165">
        <f t="shared" si="2"/>
        <v>0</v>
      </c>
      <c r="K24" s="153"/>
      <c r="L24" s="153"/>
      <c r="M24" s="153"/>
      <c r="N24" s="153"/>
    </row>
    <row r="25" spans="1:14" s="160" customFormat="1" ht="72" customHeight="1" x14ac:dyDescent="0.35">
      <c r="A25" s="158">
        <v>19</v>
      </c>
      <c r="B25" s="45" t="s">
        <v>236</v>
      </c>
      <c r="C25" s="71" t="s">
        <v>237</v>
      </c>
      <c r="D25" s="46" t="s">
        <v>27</v>
      </c>
      <c r="E25" s="153">
        <v>3</v>
      </c>
      <c r="F25" s="161"/>
      <c r="G25" s="159">
        <f t="shared" si="0"/>
        <v>0</v>
      </c>
      <c r="H25" s="153"/>
      <c r="I25" s="165">
        <f t="shared" si="1"/>
        <v>0</v>
      </c>
      <c r="J25" s="165">
        <f t="shared" si="2"/>
        <v>0</v>
      </c>
      <c r="K25" s="153"/>
      <c r="L25" s="153"/>
      <c r="M25" s="153"/>
      <c r="N25" s="153"/>
    </row>
    <row r="26" spans="1:14" s="160" customFormat="1" ht="72" customHeight="1" x14ac:dyDescent="0.35">
      <c r="A26" s="158">
        <v>20</v>
      </c>
      <c r="B26" s="45" t="s">
        <v>238</v>
      </c>
      <c r="C26" s="71" t="s">
        <v>239</v>
      </c>
      <c r="D26" s="46" t="s">
        <v>27</v>
      </c>
      <c r="E26" s="153">
        <v>10</v>
      </c>
      <c r="F26" s="161"/>
      <c r="G26" s="159">
        <f t="shared" si="0"/>
        <v>0</v>
      </c>
      <c r="H26" s="153"/>
      <c r="I26" s="165">
        <f t="shared" si="1"/>
        <v>0</v>
      </c>
      <c r="J26" s="165">
        <f t="shared" si="2"/>
        <v>0</v>
      </c>
      <c r="K26" s="153"/>
      <c r="L26" s="153"/>
      <c r="M26" s="153"/>
      <c r="N26" s="153"/>
    </row>
    <row r="27" spans="1:14" s="160" customFormat="1" ht="72" customHeight="1" x14ac:dyDescent="0.35">
      <c r="A27" s="158">
        <v>21</v>
      </c>
      <c r="B27" s="45" t="s">
        <v>240</v>
      </c>
      <c r="C27" s="71" t="s">
        <v>241</v>
      </c>
      <c r="D27" s="46" t="s">
        <v>27</v>
      </c>
      <c r="E27" s="153">
        <v>1</v>
      </c>
      <c r="F27" s="161"/>
      <c r="G27" s="159">
        <f t="shared" si="0"/>
        <v>0</v>
      </c>
      <c r="H27" s="153"/>
      <c r="I27" s="165">
        <f t="shared" si="1"/>
        <v>0</v>
      </c>
      <c r="J27" s="165">
        <f t="shared" si="2"/>
        <v>0</v>
      </c>
      <c r="K27" s="153"/>
      <c r="L27" s="153"/>
      <c r="M27" s="153"/>
      <c r="N27" s="153"/>
    </row>
    <row r="28" spans="1:14" s="160" customFormat="1" ht="72" customHeight="1" x14ac:dyDescent="0.35">
      <c r="A28" s="158">
        <v>22</v>
      </c>
      <c r="B28" s="45" t="s">
        <v>242</v>
      </c>
      <c r="C28" s="71" t="s">
        <v>243</v>
      </c>
      <c r="D28" s="46" t="s">
        <v>27</v>
      </c>
      <c r="E28" s="153">
        <v>1</v>
      </c>
      <c r="F28" s="161"/>
      <c r="G28" s="159">
        <f t="shared" si="0"/>
        <v>0</v>
      </c>
      <c r="H28" s="153"/>
      <c r="I28" s="165">
        <f t="shared" si="1"/>
        <v>0</v>
      </c>
      <c r="J28" s="165">
        <f t="shared" si="2"/>
        <v>0</v>
      </c>
      <c r="K28" s="153"/>
      <c r="L28" s="153"/>
      <c r="M28" s="153"/>
      <c r="N28" s="153"/>
    </row>
    <row r="29" spans="1:14" s="160" customFormat="1" ht="72" customHeight="1" x14ac:dyDescent="0.35">
      <c r="A29" s="158">
        <v>23</v>
      </c>
      <c r="B29" s="45" t="s">
        <v>242</v>
      </c>
      <c r="C29" s="71" t="s">
        <v>244</v>
      </c>
      <c r="D29" s="46" t="s">
        <v>27</v>
      </c>
      <c r="E29" s="153">
        <v>1</v>
      </c>
      <c r="F29" s="161"/>
      <c r="G29" s="159">
        <f t="shared" si="0"/>
        <v>0</v>
      </c>
      <c r="H29" s="153"/>
      <c r="I29" s="165">
        <f t="shared" si="1"/>
        <v>0</v>
      </c>
      <c r="J29" s="165">
        <f t="shared" si="2"/>
        <v>0</v>
      </c>
      <c r="K29" s="153"/>
      <c r="L29" s="153"/>
      <c r="M29" s="153"/>
      <c r="N29" s="153"/>
    </row>
    <row r="30" spans="1:14" s="160" customFormat="1" ht="72" customHeight="1" x14ac:dyDescent="0.35">
      <c r="A30" s="158">
        <v>24</v>
      </c>
      <c r="B30" s="45" t="s">
        <v>378</v>
      </c>
      <c r="C30" s="71" t="s">
        <v>379</v>
      </c>
      <c r="D30" s="46" t="s">
        <v>27</v>
      </c>
      <c r="E30" s="153">
        <v>2</v>
      </c>
      <c r="F30" s="161"/>
      <c r="G30" s="159">
        <f t="shared" si="0"/>
        <v>0</v>
      </c>
      <c r="H30" s="153"/>
      <c r="I30" s="165">
        <f t="shared" si="1"/>
        <v>0</v>
      </c>
      <c r="J30" s="165">
        <f t="shared" si="2"/>
        <v>0</v>
      </c>
      <c r="K30" s="153"/>
      <c r="L30" s="153"/>
      <c r="M30" s="153"/>
      <c r="N30" s="153"/>
    </row>
    <row r="31" spans="1:14" s="160" customFormat="1" ht="72" customHeight="1" x14ac:dyDescent="0.35">
      <c r="A31" s="158">
        <v>25</v>
      </c>
      <c r="B31" s="45" t="s">
        <v>245</v>
      </c>
      <c r="C31" s="71" t="s">
        <v>246</v>
      </c>
      <c r="D31" s="46" t="s">
        <v>27</v>
      </c>
      <c r="E31" s="153">
        <v>3</v>
      </c>
      <c r="F31" s="161"/>
      <c r="G31" s="159">
        <f t="shared" si="0"/>
        <v>0</v>
      </c>
      <c r="H31" s="153"/>
      <c r="I31" s="165">
        <f t="shared" si="1"/>
        <v>0</v>
      </c>
      <c r="J31" s="165">
        <f t="shared" si="2"/>
        <v>0</v>
      </c>
      <c r="K31" s="153"/>
      <c r="L31" s="153"/>
      <c r="M31" s="153"/>
      <c r="N31" s="153"/>
    </row>
    <row r="32" spans="1:14" s="160" customFormat="1" ht="72" customHeight="1" x14ac:dyDescent="0.35">
      <c r="A32" s="158">
        <v>26</v>
      </c>
      <c r="B32" s="45" t="s">
        <v>247</v>
      </c>
      <c r="C32" s="71" t="s">
        <v>248</v>
      </c>
      <c r="D32" s="46" t="s">
        <v>27</v>
      </c>
      <c r="E32" s="153">
        <v>2</v>
      </c>
      <c r="F32" s="161"/>
      <c r="G32" s="159">
        <f t="shared" si="0"/>
        <v>0</v>
      </c>
      <c r="H32" s="153"/>
      <c r="I32" s="165">
        <f t="shared" si="1"/>
        <v>0</v>
      </c>
      <c r="J32" s="165">
        <f t="shared" si="2"/>
        <v>0</v>
      </c>
      <c r="K32" s="153"/>
      <c r="L32" s="153"/>
      <c r="M32" s="153"/>
      <c r="N32" s="153"/>
    </row>
    <row r="33" spans="1:14" s="160" customFormat="1" ht="72" customHeight="1" x14ac:dyDescent="0.35">
      <c r="A33" s="158">
        <v>27</v>
      </c>
      <c r="B33" s="45" t="s">
        <v>249</v>
      </c>
      <c r="C33" s="71" t="s">
        <v>250</v>
      </c>
      <c r="D33" s="46" t="s">
        <v>27</v>
      </c>
      <c r="E33" s="153">
        <v>3</v>
      </c>
      <c r="F33" s="161"/>
      <c r="G33" s="159">
        <f t="shared" si="0"/>
        <v>0</v>
      </c>
      <c r="H33" s="153"/>
      <c r="I33" s="165">
        <f t="shared" si="1"/>
        <v>0</v>
      </c>
      <c r="J33" s="165">
        <f t="shared" si="2"/>
        <v>0</v>
      </c>
      <c r="K33" s="153"/>
      <c r="L33" s="153"/>
      <c r="M33" s="153"/>
      <c r="N33" s="153"/>
    </row>
    <row r="34" spans="1:14" s="160" customFormat="1" ht="72" customHeight="1" x14ac:dyDescent="0.35">
      <c r="A34" s="158">
        <v>28</v>
      </c>
      <c r="B34" s="45" t="s">
        <v>251</v>
      </c>
      <c r="C34" s="71" t="s">
        <v>252</v>
      </c>
      <c r="D34" s="46" t="s">
        <v>27</v>
      </c>
      <c r="E34" s="153">
        <v>33</v>
      </c>
      <c r="F34" s="161"/>
      <c r="G34" s="159">
        <f t="shared" si="0"/>
        <v>0</v>
      </c>
      <c r="H34" s="153"/>
      <c r="I34" s="165">
        <f t="shared" si="1"/>
        <v>0</v>
      </c>
      <c r="J34" s="165">
        <f t="shared" si="2"/>
        <v>0</v>
      </c>
      <c r="K34" s="153"/>
      <c r="L34" s="153"/>
      <c r="M34" s="153"/>
      <c r="N34" s="153"/>
    </row>
    <row r="35" spans="1:14" s="160" customFormat="1" ht="72" customHeight="1" x14ac:dyDescent="0.35">
      <c r="A35" s="158">
        <v>29</v>
      </c>
      <c r="B35" s="45" t="s">
        <v>437</v>
      </c>
      <c r="C35" s="71" t="s">
        <v>385</v>
      </c>
      <c r="D35" s="46" t="s">
        <v>27</v>
      </c>
      <c r="E35" s="153">
        <v>95</v>
      </c>
      <c r="F35" s="161"/>
      <c r="G35" s="159">
        <f t="shared" si="0"/>
        <v>0</v>
      </c>
      <c r="H35" s="153"/>
      <c r="I35" s="165">
        <f t="shared" si="1"/>
        <v>0</v>
      </c>
      <c r="J35" s="165">
        <f t="shared" si="2"/>
        <v>0</v>
      </c>
      <c r="K35" s="153"/>
      <c r="L35" s="153"/>
      <c r="M35" s="153"/>
      <c r="N35" s="153"/>
    </row>
    <row r="36" spans="1:14" s="160" customFormat="1" ht="72" customHeight="1" x14ac:dyDescent="0.35">
      <c r="A36" s="158">
        <v>30</v>
      </c>
      <c r="B36" s="45" t="s">
        <v>253</v>
      </c>
      <c r="C36" s="71" t="s">
        <v>254</v>
      </c>
      <c r="D36" s="46" t="s">
        <v>27</v>
      </c>
      <c r="E36" s="153">
        <v>13</v>
      </c>
      <c r="F36" s="161"/>
      <c r="G36" s="159">
        <f t="shared" si="0"/>
        <v>0</v>
      </c>
      <c r="H36" s="153"/>
      <c r="I36" s="165">
        <f t="shared" si="1"/>
        <v>0</v>
      </c>
      <c r="J36" s="165">
        <f t="shared" si="2"/>
        <v>0</v>
      </c>
      <c r="K36" s="153"/>
      <c r="L36" s="153"/>
      <c r="M36" s="153"/>
      <c r="N36" s="153"/>
    </row>
    <row r="37" spans="1:14" s="160" customFormat="1" ht="72" customHeight="1" x14ac:dyDescent="0.35">
      <c r="A37" s="158">
        <v>31</v>
      </c>
      <c r="B37" s="45" t="s">
        <v>255</v>
      </c>
      <c r="C37" s="71" t="s">
        <v>256</v>
      </c>
      <c r="D37" s="46" t="s">
        <v>27</v>
      </c>
      <c r="E37" s="153">
        <v>1</v>
      </c>
      <c r="F37" s="161"/>
      <c r="G37" s="159">
        <f t="shared" si="0"/>
        <v>0</v>
      </c>
      <c r="H37" s="153"/>
      <c r="I37" s="165">
        <f t="shared" si="1"/>
        <v>0</v>
      </c>
      <c r="J37" s="165">
        <f t="shared" si="2"/>
        <v>0</v>
      </c>
      <c r="K37" s="153"/>
      <c r="L37" s="153"/>
      <c r="M37" s="153"/>
      <c r="N37" s="153"/>
    </row>
    <row r="38" spans="1:14" s="160" customFormat="1" ht="72" customHeight="1" x14ac:dyDescent="0.35">
      <c r="A38" s="158">
        <v>32</v>
      </c>
      <c r="B38" s="45" t="s">
        <v>257</v>
      </c>
      <c r="C38" s="71" t="s">
        <v>258</v>
      </c>
      <c r="D38" s="46" t="s">
        <v>27</v>
      </c>
      <c r="E38" s="153">
        <v>15</v>
      </c>
      <c r="F38" s="161"/>
      <c r="G38" s="159">
        <f t="shared" si="0"/>
        <v>0</v>
      </c>
      <c r="H38" s="153"/>
      <c r="I38" s="165">
        <f t="shared" si="1"/>
        <v>0</v>
      </c>
      <c r="J38" s="165">
        <f t="shared" si="2"/>
        <v>0</v>
      </c>
      <c r="K38" s="153"/>
      <c r="L38" s="153"/>
      <c r="M38" s="153"/>
      <c r="N38" s="153"/>
    </row>
    <row r="39" spans="1:14" s="160" customFormat="1" ht="72" customHeight="1" x14ac:dyDescent="0.35">
      <c r="A39" s="158">
        <v>33</v>
      </c>
      <c r="B39" s="45" t="s">
        <v>259</v>
      </c>
      <c r="C39" s="71" t="s">
        <v>260</v>
      </c>
      <c r="D39" s="46" t="s">
        <v>27</v>
      </c>
      <c r="E39" s="153">
        <v>20</v>
      </c>
      <c r="F39" s="161"/>
      <c r="G39" s="159">
        <f t="shared" si="0"/>
        <v>0</v>
      </c>
      <c r="H39" s="153"/>
      <c r="I39" s="165">
        <f t="shared" si="1"/>
        <v>0</v>
      </c>
      <c r="J39" s="165">
        <f t="shared" si="2"/>
        <v>0</v>
      </c>
      <c r="K39" s="153"/>
      <c r="L39" s="153"/>
      <c r="M39" s="153"/>
      <c r="N39" s="153"/>
    </row>
    <row r="40" spans="1:14" s="160" customFormat="1" ht="72" customHeight="1" x14ac:dyDescent="0.35">
      <c r="A40" s="158">
        <v>34</v>
      </c>
      <c r="B40" s="45" t="s">
        <v>261</v>
      </c>
      <c r="C40" s="71" t="s">
        <v>262</v>
      </c>
      <c r="D40" s="46" t="s">
        <v>27</v>
      </c>
      <c r="E40" s="153">
        <v>2</v>
      </c>
      <c r="F40" s="161"/>
      <c r="G40" s="159">
        <f t="shared" si="0"/>
        <v>0</v>
      </c>
      <c r="H40" s="153"/>
      <c r="I40" s="165">
        <f t="shared" si="1"/>
        <v>0</v>
      </c>
      <c r="J40" s="165">
        <f t="shared" si="2"/>
        <v>0</v>
      </c>
      <c r="K40" s="153"/>
      <c r="L40" s="153"/>
      <c r="M40" s="153"/>
      <c r="N40" s="153"/>
    </row>
    <row r="41" spans="1:14" s="160" customFormat="1" ht="72" customHeight="1" x14ac:dyDescent="0.35">
      <c r="A41" s="158">
        <v>35</v>
      </c>
      <c r="B41" s="45" t="s">
        <v>263</v>
      </c>
      <c r="C41" s="71" t="s">
        <v>264</v>
      </c>
      <c r="D41" s="46" t="s">
        <v>27</v>
      </c>
      <c r="E41" s="153">
        <v>3</v>
      </c>
      <c r="F41" s="161"/>
      <c r="G41" s="159">
        <f t="shared" si="0"/>
        <v>0</v>
      </c>
      <c r="H41" s="153"/>
      <c r="I41" s="165">
        <f t="shared" si="1"/>
        <v>0</v>
      </c>
      <c r="J41" s="165">
        <f t="shared" si="2"/>
        <v>0</v>
      </c>
      <c r="K41" s="153"/>
      <c r="L41" s="153"/>
      <c r="M41" s="153"/>
      <c r="N41" s="153"/>
    </row>
    <row r="42" spans="1:14" s="160" customFormat="1" ht="72" customHeight="1" x14ac:dyDescent="0.35">
      <c r="A42" s="158">
        <v>36</v>
      </c>
      <c r="B42" s="45" t="s">
        <v>265</v>
      </c>
      <c r="C42" s="71" t="s">
        <v>266</v>
      </c>
      <c r="D42" s="46" t="s">
        <v>27</v>
      </c>
      <c r="E42" s="153">
        <v>2</v>
      </c>
      <c r="F42" s="161"/>
      <c r="G42" s="159">
        <f t="shared" si="0"/>
        <v>0</v>
      </c>
      <c r="H42" s="153"/>
      <c r="I42" s="165">
        <f t="shared" si="1"/>
        <v>0</v>
      </c>
      <c r="J42" s="165">
        <f t="shared" si="2"/>
        <v>0</v>
      </c>
      <c r="K42" s="153"/>
      <c r="L42" s="153"/>
      <c r="M42" s="153"/>
      <c r="N42" s="153"/>
    </row>
    <row r="43" spans="1:14" s="160" customFormat="1" ht="72" customHeight="1" x14ac:dyDescent="0.35">
      <c r="A43" s="158">
        <v>37</v>
      </c>
      <c r="B43" s="45" t="s">
        <v>267</v>
      </c>
      <c r="C43" s="71" t="s">
        <v>268</v>
      </c>
      <c r="D43" s="46" t="s">
        <v>27</v>
      </c>
      <c r="E43" s="153">
        <v>750</v>
      </c>
      <c r="F43" s="161"/>
      <c r="G43" s="159">
        <f t="shared" si="0"/>
        <v>0</v>
      </c>
      <c r="H43" s="153"/>
      <c r="I43" s="165">
        <f t="shared" si="1"/>
        <v>0</v>
      </c>
      <c r="J43" s="165">
        <f t="shared" si="2"/>
        <v>0</v>
      </c>
      <c r="K43" s="153"/>
      <c r="L43" s="153"/>
      <c r="M43" s="153"/>
      <c r="N43" s="153"/>
    </row>
    <row r="44" spans="1:14" s="160" customFormat="1" ht="72" customHeight="1" x14ac:dyDescent="0.35">
      <c r="A44" s="158">
        <v>38</v>
      </c>
      <c r="B44" s="45" t="s">
        <v>269</v>
      </c>
      <c r="C44" s="71" t="s">
        <v>270</v>
      </c>
      <c r="D44" s="46" t="s">
        <v>24</v>
      </c>
      <c r="E44" s="153">
        <v>25</v>
      </c>
      <c r="F44" s="161"/>
      <c r="G44" s="159">
        <f t="shared" si="0"/>
        <v>0</v>
      </c>
      <c r="H44" s="153"/>
      <c r="I44" s="165">
        <f t="shared" si="1"/>
        <v>0</v>
      </c>
      <c r="J44" s="165">
        <f t="shared" si="2"/>
        <v>0</v>
      </c>
      <c r="K44" s="153"/>
      <c r="L44" s="153"/>
      <c r="M44" s="153"/>
      <c r="N44" s="153"/>
    </row>
    <row r="45" spans="1:14" s="160" customFormat="1" ht="72" customHeight="1" x14ac:dyDescent="0.35">
      <c r="A45" s="158">
        <v>39</v>
      </c>
      <c r="B45" s="45" t="s">
        <v>271</v>
      </c>
      <c r="C45" s="71" t="s">
        <v>272</v>
      </c>
      <c r="D45" s="46" t="s">
        <v>27</v>
      </c>
      <c r="E45" s="153">
        <v>25</v>
      </c>
      <c r="F45" s="161"/>
      <c r="G45" s="159">
        <f t="shared" si="0"/>
        <v>0</v>
      </c>
      <c r="H45" s="153"/>
      <c r="I45" s="165">
        <f t="shared" si="1"/>
        <v>0</v>
      </c>
      <c r="J45" s="165">
        <f t="shared" si="2"/>
        <v>0</v>
      </c>
      <c r="K45" s="153"/>
      <c r="L45" s="153"/>
      <c r="M45" s="153"/>
      <c r="N45" s="153"/>
    </row>
    <row r="46" spans="1:14" s="160" customFormat="1" ht="72" customHeight="1" x14ac:dyDescent="0.35">
      <c r="A46" s="158">
        <v>40</v>
      </c>
      <c r="B46" s="45" t="s">
        <v>273</v>
      </c>
      <c r="C46" s="71" t="s">
        <v>274</v>
      </c>
      <c r="D46" s="46" t="s">
        <v>27</v>
      </c>
      <c r="E46" s="153">
        <v>1</v>
      </c>
      <c r="F46" s="161"/>
      <c r="G46" s="159">
        <f t="shared" si="0"/>
        <v>0</v>
      </c>
      <c r="H46" s="153"/>
      <c r="I46" s="165">
        <f t="shared" si="1"/>
        <v>0</v>
      </c>
      <c r="J46" s="165">
        <f t="shared" si="2"/>
        <v>0</v>
      </c>
      <c r="K46" s="153"/>
      <c r="L46" s="153"/>
      <c r="M46" s="153"/>
      <c r="N46" s="153"/>
    </row>
    <row r="47" spans="1:14" s="160" customFormat="1" ht="72" customHeight="1" x14ac:dyDescent="0.35">
      <c r="A47" s="158">
        <v>41</v>
      </c>
      <c r="B47" s="45" t="s">
        <v>275</v>
      </c>
      <c r="C47" s="71" t="s">
        <v>276</v>
      </c>
      <c r="D47" s="46" t="s">
        <v>24</v>
      </c>
      <c r="E47" s="153">
        <v>1</v>
      </c>
      <c r="F47" s="161"/>
      <c r="G47" s="159">
        <f t="shared" si="0"/>
        <v>0</v>
      </c>
      <c r="H47" s="153"/>
      <c r="I47" s="165">
        <f t="shared" si="1"/>
        <v>0</v>
      </c>
      <c r="J47" s="165">
        <f t="shared" si="2"/>
        <v>0</v>
      </c>
      <c r="K47" s="153"/>
      <c r="L47" s="153"/>
      <c r="M47" s="153"/>
      <c r="N47" s="153"/>
    </row>
    <row r="48" spans="1:14" s="160" customFormat="1" ht="72" customHeight="1" x14ac:dyDescent="0.35">
      <c r="A48" s="158">
        <v>42</v>
      </c>
      <c r="B48" s="45" t="s">
        <v>277</v>
      </c>
      <c r="C48" s="71" t="s">
        <v>278</v>
      </c>
      <c r="D48" s="46" t="s">
        <v>27</v>
      </c>
      <c r="E48" s="153">
        <v>1</v>
      </c>
      <c r="F48" s="161"/>
      <c r="G48" s="159">
        <f t="shared" si="0"/>
        <v>0</v>
      </c>
      <c r="H48" s="153"/>
      <c r="I48" s="165">
        <f t="shared" si="1"/>
        <v>0</v>
      </c>
      <c r="J48" s="165">
        <f t="shared" si="2"/>
        <v>0</v>
      </c>
      <c r="K48" s="153"/>
      <c r="L48" s="153"/>
      <c r="M48" s="153"/>
      <c r="N48" s="153"/>
    </row>
    <row r="49" spans="1:14" s="160" customFormat="1" ht="72" customHeight="1" x14ac:dyDescent="0.35">
      <c r="A49" s="158">
        <v>43</v>
      </c>
      <c r="B49" s="45" t="s">
        <v>279</v>
      </c>
      <c r="C49" s="48" t="s">
        <v>280</v>
      </c>
      <c r="D49" s="46" t="s">
        <v>281</v>
      </c>
      <c r="E49" s="153">
        <v>35</v>
      </c>
      <c r="F49" s="161"/>
      <c r="G49" s="159">
        <f t="shared" si="0"/>
        <v>0</v>
      </c>
      <c r="H49" s="153"/>
      <c r="I49" s="165">
        <f t="shared" si="1"/>
        <v>0</v>
      </c>
      <c r="J49" s="165">
        <f t="shared" si="2"/>
        <v>0</v>
      </c>
      <c r="K49" s="153"/>
      <c r="L49" s="153"/>
      <c r="M49" s="153"/>
      <c r="N49" s="153"/>
    </row>
    <row r="50" spans="1:14" s="160" customFormat="1" ht="72" customHeight="1" x14ac:dyDescent="0.35">
      <c r="A50" s="158">
        <v>44</v>
      </c>
      <c r="B50" s="45" t="s">
        <v>282</v>
      </c>
      <c r="C50" s="71" t="s">
        <v>456</v>
      </c>
      <c r="D50" s="46" t="s">
        <v>457</v>
      </c>
      <c r="E50" s="153">
        <v>25</v>
      </c>
      <c r="F50" s="161"/>
      <c r="G50" s="159">
        <f t="shared" si="0"/>
        <v>0</v>
      </c>
      <c r="H50" s="153"/>
      <c r="I50" s="165">
        <f t="shared" si="1"/>
        <v>0</v>
      </c>
      <c r="J50" s="165">
        <f t="shared" si="2"/>
        <v>0</v>
      </c>
      <c r="K50" s="153"/>
      <c r="L50" s="153"/>
      <c r="M50" s="153"/>
      <c r="N50" s="153"/>
    </row>
    <row r="51" spans="1:14" s="160" customFormat="1" ht="72" customHeight="1" x14ac:dyDescent="0.35">
      <c r="A51" s="158">
        <v>45</v>
      </c>
      <c r="B51" s="45" t="s">
        <v>283</v>
      </c>
      <c r="C51" s="71" t="s">
        <v>284</v>
      </c>
      <c r="D51" s="46" t="s">
        <v>27</v>
      </c>
      <c r="E51" s="153">
        <v>180</v>
      </c>
      <c r="F51" s="161"/>
      <c r="G51" s="159">
        <f t="shared" si="0"/>
        <v>0</v>
      </c>
      <c r="H51" s="153"/>
      <c r="I51" s="165">
        <f t="shared" si="1"/>
        <v>0</v>
      </c>
      <c r="J51" s="165">
        <f t="shared" si="2"/>
        <v>0</v>
      </c>
      <c r="K51" s="153"/>
      <c r="L51" s="153"/>
      <c r="M51" s="153"/>
      <c r="N51" s="153"/>
    </row>
    <row r="52" spans="1:14" s="160" customFormat="1" ht="72" customHeight="1" x14ac:dyDescent="0.35">
      <c r="A52" s="158">
        <v>46</v>
      </c>
      <c r="B52" s="45" t="s">
        <v>285</v>
      </c>
      <c r="C52" s="71" t="s">
        <v>286</v>
      </c>
      <c r="D52" s="46" t="s">
        <v>27</v>
      </c>
      <c r="E52" s="153">
        <v>180</v>
      </c>
      <c r="F52" s="161"/>
      <c r="G52" s="159">
        <f t="shared" si="0"/>
        <v>0</v>
      </c>
      <c r="H52" s="153"/>
      <c r="I52" s="165">
        <f t="shared" si="1"/>
        <v>0</v>
      </c>
      <c r="J52" s="165">
        <f t="shared" si="2"/>
        <v>0</v>
      </c>
      <c r="K52" s="153"/>
      <c r="L52" s="153"/>
      <c r="M52" s="153"/>
      <c r="N52" s="153"/>
    </row>
    <row r="53" spans="1:14" s="160" customFormat="1" ht="72" customHeight="1" x14ac:dyDescent="0.35">
      <c r="A53" s="158">
        <v>47</v>
      </c>
      <c r="B53" s="45" t="s">
        <v>461</v>
      </c>
      <c r="C53" s="71" t="s">
        <v>287</v>
      </c>
      <c r="D53" s="46" t="s">
        <v>27</v>
      </c>
      <c r="E53" s="153">
        <v>70</v>
      </c>
      <c r="F53" s="161"/>
      <c r="G53" s="159">
        <f t="shared" si="0"/>
        <v>0</v>
      </c>
      <c r="H53" s="153"/>
      <c r="I53" s="165">
        <f t="shared" si="1"/>
        <v>0</v>
      </c>
      <c r="J53" s="165">
        <f t="shared" si="2"/>
        <v>0</v>
      </c>
      <c r="K53" s="153"/>
      <c r="L53" s="153"/>
      <c r="M53" s="153"/>
      <c r="N53" s="153"/>
    </row>
    <row r="54" spans="1:14" s="160" customFormat="1" ht="72" customHeight="1" x14ac:dyDescent="0.35">
      <c r="A54" s="158">
        <v>48</v>
      </c>
      <c r="B54" s="45" t="s">
        <v>288</v>
      </c>
      <c r="C54" s="71" t="s">
        <v>289</v>
      </c>
      <c r="D54" s="46" t="s">
        <v>27</v>
      </c>
      <c r="E54" s="153">
        <v>5</v>
      </c>
      <c r="F54" s="161"/>
      <c r="G54" s="159">
        <f t="shared" si="0"/>
        <v>0</v>
      </c>
      <c r="H54" s="153"/>
      <c r="I54" s="165">
        <f t="shared" si="1"/>
        <v>0</v>
      </c>
      <c r="J54" s="165">
        <f t="shared" si="2"/>
        <v>0</v>
      </c>
      <c r="K54" s="153"/>
      <c r="L54" s="153"/>
      <c r="M54" s="153"/>
      <c r="N54" s="153"/>
    </row>
    <row r="55" spans="1:14" s="160" customFormat="1" ht="72" customHeight="1" x14ac:dyDescent="0.35">
      <c r="A55" s="158">
        <v>49</v>
      </c>
      <c r="B55" s="45" t="s">
        <v>290</v>
      </c>
      <c r="C55" s="71" t="s">
        <v>291</v>
      </c>
      <c r="D55" s="46" t="s">
        <v>22</v>
      </c>
      <c r="E55" s="153">
        <v>60</v>
      </c>
      <c r="F55" s="161"/>
      <c r="G55" s="159">
        <f t="shared" si="0"/>
        <v>0</v>
      </c>
      <c r="H55" s="153"/>
      <c r="I55" s="165">
        <f t="shared" si="1"/>
        <v>0</v>
      </c>
      <c r="J55" s="165">
        <f t="shared" si="2"/>
        <v>0</v>
      </c>
      <c r="K55" s="153"/>
      <c r="L55" s="153"/>
      <c r="M55" s="153"/>
      <c r="N55" s="153"/>
    </row>
    <row r="56" spans="1:14" s="160" customFormat="1" ht="72" customHeight="1" x14ac:dyDescent="0.35">
      <c r="A56" s="158">
        <v>50</v>
      </c>
      <c r="B56" s="45" t="s">
        <v>292</v>
      </c>
      <c r="C56" s="71" t="s">
        <v>293</v>
      </c>
      <c r="D56" s="46" t="s">
        <v>22</v>
      </c>
      <c r="E56" s="153">
        <v>150</v>
      </c>
      <c r="F56" s="161"/>
      <c r="G56" s="159">
        <f t="shared" si="0"/>
        <v>0</v>
      </c>
      <c r="H56" s="153"/>
      <c r="I56" s="165">
        <f t="shared" si="1"/>
        <v>0</v>
      </c>
      <c r="J56" s="165">
        <f t="shared" si="2"/>
        <v>0</v>
      </c>
      <c r="K56" s="153"/>
      <c r="L56" s="153"/>
      <c r="M56" s="153"/>
      <c r="N56" s="153"/>
    </row>
    <row r="57" spans="1:14" s="160" customFormat="1" ht="72" customHeight="1" x14ac:dyDescent="0.35">
      <c r="A57" s="158">
        <v>51</v>
      </c>
      <c r="B57" s="45" t="s">
        <v>294</v>
      </c>
      <c r="C57" s="71" t="s">
        <v>295</v>
      </c>
      <c r="D57" s="46" t="s">
        <v>27</v>
      </c>
      <c r="E57" s="153">
        <v>3</v>
      </c>
      <c r="F57" s="161"/>
      <c r="G57" s="159">
        <f t="shared" si="0"/>
        <v>0</v>
      </c>
      <c r="H57" s="153"/>
      <c r="I57" s="165">
        <f t="shared" si="1"/>
        <v>0</v>
      </c>
      <c r="J57" s="165">
        <f t="shared" si="2"/>
        <v>0</v>
      </c>
      <c r="K57" s="153"/>
      <c r="L57" s="153"/>
      <c r="M57" s="153"/>
      <c r="N57" s="153"/>
    </row>
    <row r="58" spans="1:14" s="160" customFormat="1" ht="72" customHeight="1" x14ac:dyDescent="0.35">
      <c r="A58" s="158">
        <v>52</v>
      </c>
      <c r="B58" s="45" t="s">
        <v>296</v>
      </c>
      <c r="C58" s="48" t="s">
        <v>297</v>
      </c>
      <c r="D58" s="46" t="s">
        <v>27</v>
      </c>
      <c r="E58" s="153">
        <v>5</v>
      </c>
      <c r="F58" s="161"/>
      <c r="G58" s="159">
        <f t="shared" si="0"/>
        <v>0</v>
      </c>
      <c r="H58" s="153"/>
      <c r="I58" s="165">
        <f t="shared" si="1"/>
        <v>0</v>
      </c>
      <c r="J58" s="165">
        <f t="shared" si="2"/>
        <v>0</v>
      </c>
      <c r="K58" s="153"/>
      <c r="L58" s="153"/>
      <c r="M58" s="153"/>
      <c r="N58" s="153"/>
    </row>
    <row r="59" spans="1:14" s="160" customFormat="1" ht="72" customHeight="1" x14ac:dyDescent="0.35">
      <c r="A59" s="158">
        <v>53</v>
      </c>
      <c r="B59" s="45" t="s">
        <v>298</v>
      </c>
      <c r="C59" s="71" t="s">
        <v>299</v>
      </c>
      <c r="D59" s="46" t="s">
        <v>27</v>
      </c>
      <c r="E59" s="153">
        <v>1</v>
      </c>
      <c r="F59" s="161"/>
      <c r="G59" s="159">
        <f t="shared" si="0"/>
        <v>0</v>
      </c>
      <c r="H59" s="153"/>
      <c r="I59" s="165">
        <f t="shared" si="1"/>
        <v>0</v>
      </c>
      <c r="J59" s="165">
        <f t="shared" si="2"/>
        <v>0</v>
      </c>
      <c r="K59" s="153"/>
      <c r="L59" s="153"/>
      <c r="M59" s="153"/>
      <c r="N59" s="153"/>
    </row>
    <row r="60" spans="1:14" s="160" customFormat="1" ht="72" customHeight="1" x14ac:dyDescent="0.35">
      <c r="A60" s="158">
        <v>54</v>
      </c>
      <c r="B60" s="45" t="s">
        <v>458</v>
      </c>
      <c r="C60" s="71" t="s">
        <v>459</v>
      </c>
      <c r="D60" s="46" t="s">
        <v>300</v>
      </c>
      <c r="E60" s="153">
        <v>5</v>
      </c>
      <c r="F60" s="161"/>
      <c r="G60" s="159">
        <f t="shared" si="0"/>
        <v>0</v>
      </c>
      <c r="H60" s="153"/>
      <c r="I60" s="165">
        <f t="shared" si="1"/>
        <v>0</v>
      </c>
      <c r="J60" s="165">
        <f t="shared" si="2"/>
        <v>0</v>
      </c>
      <c r="K60" s="153"/>
      <c r="L60" s="153"/>
      <c r="M60" s="153"/>
      <c r="N60" s="153"/>
    </row>
    <row r="61" spans="1:14" s="160" customFormat="1" ht="72" customHeight="1" x14ac:dyDescent="0.35">
      <c r="A61" s="158">
        <v>55</v>
      </c>
      <c r="B61" s="45" t="s">
        <v>301</v>
      </c>
      <c r="C61" s="48" t="s">
        <v>302</v>
      </c>
      <c r="D61" s="46" t="s">
        <v>27</v>
      </c>
      <c r="E61" s="153">
        <v>1</v>
      </c>
      <c r="F61" s="161"/>
      <c r="G61" s="159">
        <f t="shared" si="0"/>
        <v>0</v>
      </c>
      <c r="H61" s="153"/>
      <c r="I61" s="165">
        <f t="shared" si="1"/>
        <v>0</v>
      </c>
      <c r="J61" s="165">
        <f t="shared" si="2"/>
        <v>0</v>
      </c>
      <c r="K61" s="153"/>
      <c r="L61" s="153"/>
      <c r="M61" s="153"/>
      <c r="N61" s="153"/>
    </row>
    <row r="62" spans="1:14" s="160" customFormat="1" ht="72" customHeight="1" x14ac:dyDescent="0.35">
      <c r="A62" s="158">
        <v>56</v>
      </c>
      <c r="B62" s="45" t="s">
        <v>303</v>
      </c>
      <c r="C62" s="71" t="s">
        <v>304</v>
      </c>
      <c r="D62" s="46" t="s">
        <v>27</v>
      </c>
      <c r="E62" s="153">
        <v>5</v>
      </c>
      <c r="F62" s="161"/>
      <c r="G62" s="159">
        <f t="shared" si="0"/>
        <v>0</v>
      </c>
      <c r="H62" s="153"/>
      <c r="I62" s="165">
        <f t="shared" si="1"/>
        <v>0</v>
      </c>
      <c r="J62" s="165">
        <f t="shared" si="2"/>
        <v>0</v>
      </c>
      <c r="K62" s="153"/>
      <c r="L62" s="153"/>
      <c r="M62" s="153"/>
      <c r="N62" s="153"/>
    </row>
    <row r="63" spans="1:14" s="160" customFormat="1" ht="72" customHeight="1" x14ac:dyDescent="0.35">
      <c r="A63" s="158">
        <v>57</v>
      </c>
      <c r="B63" s="45" t="s">
        <v>305</v>
      </c>
      <c r="C63" s="71" t="s">
        <v>306</v>
      </c>
      <c r="D63" s="46" t="s">
        <v>27</v>
      </c>
      <c r="E63" s="153">
        <v>3</v>
      </c>
      <c r="F63" s="161"/>
      <c r="G63" s="159">
        <f t="shared" si="0"/>
        <v>0</v>
      </c>
      <c r="H63" s="153"/>
      <c r="I63" s="165">
        <f t="shared" si="1"/>
        <v>0</v>
      </c>
      <c r="J63" s="165">
        <f t="shared" si="2"/>
        <v>0</v>
      </c>
      <c r="K63" s="153"/>
      <c r="L63" s="153"/>
      <c r="M63" s="153"/>
      <c r="N63" s="153"/>
    </row>
    <row r="64" spans="1:14" s="160" customFormat="1" ht="72" customHeight="1" x14ac:dyDescent="0.35">
      <c r="A64" s="158">
        <v>58</v>
      </c>
      <c r="B64" s="45" t="s">
        <v>305</v>
      </c>
      <c r="C64" s="71" t="s">
        <v>307</v>
      </c>
      <c r="D64" s="46" t="s">
        <v>27</v>
      </c>
      <c r="E64" s="153">
        <v>3</v>
      </c>
      <c r="F64" s="161"/>
      <c r="G64" s="159">
        <f t="shared" si="0"/>
        <v>0</v>
      </c>
      <c r="H64" s="153"/>
      <c r="I64" s="165">
        <f t="shared" si="1"/>
        <v>0</v>
      </c>
      <c r="J64" s="165">
        <f t="shared" si="2"/>
        <v>0</v>
      </c>
      <c r="K64" s="153"/>
      <c r="L64" s="153"/>
      <c r="M64" s="153"/>
      <c r="N64" s="153"/>
    </row>
    <row r="65" spans="1:14" s="160" customFormat="1" ht="72" customHeight="1" x14ac:dyDescent="0.35">
      <c r="A65" s="158">
        <v>59</v>
      </c>
      <c r="B65" s="45" t="s">
        <v>308</v>
      </c>
      <c r="C65" s="48" t="s">
        <v>309</v>
      </c>
      <c r="D65" s="77" t="s">
        <v>27</v>
      </c>
      <c r="E65" s="153">
        <v>2</v>
      </c>
      <c r="F65" s="161"/>
      <c r="G65" s="159">
        <f t="shared" si="0"/>
        <v>0</v>
      </c>
      <c r="H65" s="153"/>
      <c r="I65" s="165">
        <f t="shared" si="1"/>
        <v>0</v>
      </c>
      <c r="J65" s="165">
        <f t="shared" si="2"/>
        <v>0</v>
      </c>
      <c r="K65" s="153"/>
      <c r="L65" s="153"/>
      <c r="M65" s="153"/>
      <c r="N65" s="153"/>
    </row>
    <row r="66" spans="1:14" s="160" customFormat="1" ht="72" customHeight="1" x14ac:dyDescent="0.35">
      <c r="A66" s="158">
        <v>60</v>
      </c>
      <c r="B66" s="49" t="s">
        <v>310</v>
      </c>
      <c r="C66" s="71" t="s">
        <v>311</v>
      </c>
      <c r="D66" s="46" t="s">
        <v>22</v>
      </c>
      <c r="E66" s="153">
        <v>120</v>
      </c>
      <c r="F66" s="161"/>
      <c r="G66" s="159">
        <f t="shared" si="0"/>
        <v>0</v>
      </c>
      <c r="H66" s="153"/>
      <c r="I66" s="165">
        <f t="shared" si="1"/>
        <v>0</v>
      </c>
      <c r="J66" s="165">
        <f t="shared" si="2"/>
        <v>0</v>
      </c>
      <c r="K66" s="153"/>
      <c r="L66" s="153"/>
      <c r="M66" s="153"/>
      <c r="N66" s="153"/>
    </row>
    <row r="67" spans="1:14" s="160" customFormat="1" ht="72" customHeight="1" x14ac:dyDescent="0.35">
      <c r="A67" s="158">
        <v>61</v>
      </c>
      <c r="B67" s="45" t="s">
        <v>312</v>
      </c>
      <c r="C67" s="45" t="s">
        <v>313</v>
      </c>
      <c r="D67" s="46" t="s">
        <v>300</v>
      </c>
      <c r="E67" s="153">
        <v>2</v>
      </c>
      <c r="F67" s="161"/>
      <c r="G67" s="159">
        <f t="shared" si="0"/>
        <v>0</v>
      </c>
      <c r="H67" s="153"/>
      <c r="I67" s="165">
        <f t="shared" si="1"/>
        <v>0</v>
      </c>
      <c r="J67" s="165">
        <f t="shared" si="2"/>
        <v>0</v>
      </c>
      <c r="K67" s="153"/>
      <c r="L67" s="153"/>
      <c r="M67" s="153"/>
      <c r="N67" s="153"/>
    </row>
    <row r="68" spans="1:14" s="160" customFormat="1" ht="72" customHeight="1" x14ac:dyDescent="0.35">
      <c r="A68" s="158">
        <v>62</v>
      </c>
      <c r="B68" s="45" t="s">
        <v>314</v>
      </c>
      <c r="C68" s="45" t="s">
        <v>377</v>
      </c>
      <c r="D68" s="46" t="s">
        <v>27</v>
      </c>
      <c r="E68" s="153">
        <v>2</v>
      </c>
      <c r="F68" s="161"/>
      <c r="G68" s="159">
        <f t="shared" si="0"/>
        <v>0</v>
      </c>
      <c r="H68" s="153"/>
      <c r="I68" s="165">
        <f t="shared" si="1"/>
        <v>0</v>
      </c>
      <c r="J68" s="165">
        <f t="shared" si="2"/>
        <v>0</v>
      </c>
      <c r="K68" s="153"/>
      <c r="L68" s="153"/>
      <c r="M68" s="153"/>
      <c r="N68" s="153"/>
    </row>
    <row r="69" spans="1:14" s="160" customFormat="1" ht="72" customHeight="1" x14ac:dyDescent="0.35">
      <c r="A69" s="158">
        <v>63</v>
      </c>
      <c r="B69" s="41" t="s">
        <v>315</v>
      </c>
      <c r="C69" s="71" t="s">
        <v>316</v>
      </c>
      <c r="D69" s="46" t="s">
        <v>24</v>
      </c>
      <c r="E69" s="153">
        <v>5</v>
      </c>
      <c r="F69" s="161"/>
      <c r="G69" s="159">
        <f t="shared" si="0"/>
        <v>0</v>
      </c>
      <c r="H69" s="153"/>
      <c r="I69" s="165">
        <f t="shared" si="1"/>
        <v>0</v>
      </c>
      <c r="J69" s="165">
        <f t="shared" si="2"/>
        <v>0</v>
      </c>
      <c r="K69" s="153"/>
      <c r="L69" s="153"/>
      <c r="M69" s="153"/>
      <c r="N69" s="153"/>
    </row>
    <row r="70" spans="1:14" s="160" customFormat="1" ht="72" customHeight="1" x14ac:dyDescent="0.35">
      <c r="A70" s="158">
        <v>64</v>
      </c>
      <c r="B70" s="45" t="s">
        <v>317</v>
      </c>
      <c r="C70" s="78" t="s">
        <v>318</v>
      </c>
      <c r="D70" s="46" t="s">
        <v>27</v>
      </c>
      <c r="E70" s="153">
        <v>160</v>
      </c>
      <c r="F70" s="161"/>
      <c r="G70" s="159">
        <f t="shared" si="0"/>
        <v>0</v>
      </c>
      <c r="H70" s="153"/>
      <c r="I70" s="165">
        <f t="shared" si="1"/>
        <v>0</v>
      </c>
      <c r="J70" s="165">
        <f t="shared" si="2"/>
        <v>0</v>
      </c>
      <c r="K70" s="153"/>
      <c r="L70" s="153"/>
      <c r="M70" s="153"/>
      <c r="N70" s="153"/>
    </row>
    <row r="71" spans="1:14" s="160" customFormat="1" ht="72" customHeight="1" x14ac:dyDescent="0.35">
      <c r="A71" s="158">
        <v>65</v>
      </c>
      <c r="B71" s="45" t="s">
        <v>319</v>
      </c>
      <c r="C71" s="78" t="s">
        <v>318</v>
      </c>
      <c r="D71" s="46" t="s">
        <v>27</v>
      </c>
      <c r="E71" s="153">
        <v>40</v>
      </c>
      <c r="F71" s="161"/>
      <c r="G71" s="159">
        <f t="shared" si="0"/>
        <v>0</v>
      </c>
      <c r="H71" s="153"/>
      <c r="I71" s="165">
        <f t="shared" si="1"/>
        <v>0</v>
      </c>
      <c r="J71" s="165">
        <f t="shared" si="2"/>
        <v>0</v>
      </c>
      <c r="K71" s="153"/>
      <c r="L71" s="153"/>
      <c r="M71" s="153"/>
      <c r="N71" s="153"/>
    </row>
    <row r="72" spans="1:14" s="160" customFormat="1" ht="72" customHeight="1" x14ac:dyDescent="0.35">
      <c r="A72" s="158">
        <v>66</v>
      </c>
      <c r="B72" s="45" t="s">
        <v>320</v>
      </c>
      <c r="C72" s="78" t="s">
        <v>321</v>
      </c>
      <c r="D72" s="46" t="s">
        <v>322</v>
      </c>
      <c r="E72" s="153">
        <v>700</v>
      </c>
      <c r="F72" s="161"/>
      <c r="G72" s="159">
        <f>E72*F72</f>
        <v>0</v>
      </c>
      <c r="H72" s="153"/>
      <c r="I72" s="165">
        <f>G72*H72</f>
        <v>0</v>
      </c>
      <c r="J72" s="165">
        <f t="shared" ref="J72:J76" si="3">G72+I72</f>
        <v>0</v>
      </c>
      <c r="K72" s="153"/>
      <c r="L72" s="153"/>
      <c r="M72" s="153"/>
      <c r="N72" s="153"/>
    </row>
    <row r="73" spans="1:14" s="160" customFormat="1" ht="72" customHeight="1" x14ac:dyDescent="0.35">
      <c r="A73" s="158">
        <v>67</v>
      </c>
      <c r="B73" s="45" t="s">
        <v>320</v>
      </c>
      <c r="C73" s="71" t="s">
        <v>323</v>
      </c>
      <c r="D73" s="46" t="s">
        <v>322</v>
      </c>
      <c r="E73" s="153">
        <v>260</v>
      </c>
      <c r="F73" s="161"/>
      <c r="G73" s="159">
        <f>E73*F73</f>
        <v>0</v>
      </c>
      <c r="H73" s="153"/>
      <c r="I73" s="165">
        <f>G73*H73</f>
        <v>0</v>
      </c>
      <c r="J73" s="165">
        <f t="shared" si="3"/>
        <v>0</v>
      </c>
      <c r="K73" s="153"/>
      <c r="L73" s="153"/>
      <c r="M73" s="153"/>
      <c r="N73" s="153"/>
    </row>
    <row r="74" spans="1:14" s="160" customFormat="1" ht="72" customHeight="1" x14ac:dyDescent="0.35">
      <c r="A74" s="158">
        <v>68</v>
      </c>
      <c r="B74" s="45" t="s">
        <v>324</v>
      </c>
      <c r="C74" s="52" t="s">
        <v>325</v>
      </c>
      <c r="D74" s="50" t="s">
        <v>27</v>
      </c>
      <c r="E74" s="153">
        <v>1</v>
      </c>
      <c r="F74" s="161"/>
      <c r="G74" s="159">
        <f>E74*F74</f>
        <v>0</v>
      </c>
      <c r="H74" s="153"/>
      <c r="I74" s="165">
        <f>G74*H74</f>
        <v>0</v>
      </c>
      <c r="J74" s="165">
        <f t="shared" si="3"/>
        <v>0</v>
      </c>
      <c r="K74" s="153"/>
      <c r="L74" s="153"/>
      <c r="M74" s="153"/>
      <c r="N74" s="153"/>
    </row>
    <row r="75" spans="1:14" s="160" customFormat="1" ht="72" customHeight="1" x14ac:dyDescent="0.35">
      <c r="A75" s="163">
        <v>69</v>
      </c>
      <c r="B75" s="49" t="s">
        <v>326</v>
      </c>
      <c r="C75" s="52" t="s">
        <v>327</v>
      </c>
      <c r="D75" s="50" t="s">
        <v>27</v>
      </c>
      <c r="E75" s="155">
        <v>1</v>
      </c>
      <c r="F75" s="164"/>
      <c r="G75" s="159">
        <f>E75*F75</f>
        <v>0</v>
      </c>
      <c r="H75" s="155"/>
      <c r="I75" s="165">
        <f>G75*H75</f>
        <v>0</v>
      </c>
      <c r="J75" s="165">
        <f t="shared" si="3"/>
        <v>0</v>
      </c>
      <c r="K75" s="153"/>
      <c r="L75" s="153"/>
      <c r="M75" s="153"/>
      <c r="N75" s="153"/>
    </row>
    <row r="76" spans="1:14" s="160" customFormat="1" ht="72" customHeight="1" x14ac:dyDescent="0.35">
      <c r="A76" s="158">
        <v>70</v>
      </c>
      <c r="B76" s="90" t="s">
        <v>328</v>
      </c>
      <c r="C76" s="90" t="s">
        <v>329</v>
      </c>
      <c r="D76" s="162" t="s">
        <v>27</v>
      </c>
      <c r="E76" s="153">
        <v>1</v>
      </c>
      <c r="F76" s="161"/>
      <c r="G76" s="159">
        <f>E76*F76</f>
        <v>0</v>
      </c>
      <c r="H76" s="153"/>
      <c r="I76" s="165">
        <f>G76*H76</f>
        <v>0</v>
      </c>
      <c r="J76" s="165">
        <f t="shared" si="3"/>
        <v>0</v>
      </c>
      <c r="K76" s="153"/>
      <c r="L76" s="153"/>
      <c r="M76" s="153"/>
      <c r="N76" s="153"/>
    </row>
    <row r="77" spans="1:14" s="172" customFormat="1" ht="72" customHeight="1" x14ac:dyDescent="0.35">
      <c r="A77" s="166"/>
      <c r="B77" s="167"/>
      <c r="C77" s="167"/>
      <c r="D77" s="168"/>
      <c r="E77" s="169"/>
      <c r="F77" s="173" t="s">
        <v>394</v>
      </c>
      <c r="G77" s="174">
        <f>SUM(G7:G76)</f>
        <v>0</v>
      </c>
      <c r="H77" s="169"/>
      <c r="I77" s="170">
        <f>SUM(I7:I76)</f>
        <v>0</v>
      </c>
      <c r="J77" s="171">
        <f>SUM(J7:J76)</f>
        <v>0</v>
      </c>
      <c r="K77" s="169"/>
      <c r="L77" s="169"/>
      <c r="M77" s="169"/>
      <c r="N77" s="169"/>
    </row>
    <row r="78" spans="1:14" s="44" customFormat="1" ht="72" customHeight="1" x14ac:dyDescent="0.75">
      <c r="A78" s="221"/>
      <c r="B78" s="222"/>
      <c r="C78" s="222"/>
      <c r="D78" s="222"/>
      <c r="E78" s="222"/>
      <c r="F78" s="222" t="s">
        <v>460</v>
      </c>
      <c r="G78" s="222" t="e">
        <f>SUM(#REF!)</f>
        <v>#REF!</v>
      </c>
      <c r="H78" s="222"/>
      <c r="I78" s="222"/>
      <c r="J78" s="222"/>
      <c r="K78" s="222"/>
      <c r="L78" s="222"/>
      <c r="M78" s="222"/>
      <c r="N78" s="222"/>
    </row>
  </sheetData>
  <mergeCells count="18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78:N78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4"/>
  <sheetViews>
    <sheetView view="pageBreakPreview" zoomScale="55" zoomScaleNormal="10" zoomScaleSheetLayoutView="55" workbookViewId="0">
      <selection activeCell="B1" sqref="B1"/>
    </sheetView>
  </sheetViews>
  <sheetFormatPr defaultColWidth="43.08984375" defaultRowHeight="18.5" x14ac:dyDescent="0.45"/>
  <cols>
    <col min="1" max="1" width="9.36328125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472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72" customHeight="1" x14ac:dyDescent="0.45">
      <c r="A6" s="211" t="s">
        <v>331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20" customFormat="1" ht="125.25" customHeight="1" x14ac:dyDescent="0.65">
      <c r="A7" s="75">
        <v>1</v>
      </c>
      <c r="B7" s="41" t="s">
        <v>415</v>
      </c>
      <c r="C7" s="83" t="s">
        <v>332</v>
      </c>
      <c r="D7" s="42" t="s">
        <v>333</v>
      </c>
      <c r="E7" s="157">
        <v>12000</v>
      </c>
      <c r="F7" s="72"/>
      <c r="G7" s="72">
        <f>E7*F7</f>
        <v>0</v>
      </c>
      <c r="H7" s="79"/>
      <c r="I7" s="73">
        <f>G7*H7</f>
        <v>0</v>
      </c>
      <c r="J7" s="73">
        <f>G7+I7</f>
        <v>0</v>
      </c>
      <c r="K7" s="75"/>
      <c r="L7" s="19"/>
      <c r="M7" s="19"/>
      <c r="N7" s="19"/>
    </row>
    <row r="8" spans="1:14" s="20" customFormat="1" ht="93.75" customHeight="1" x14ac:dyDescent="0.65">
      <c r="A8" s="40">
        <v>2</v>
      </c>
      <c r="B8" s="45" t="s">
        <v>334</v>
      </c>
      <c r="C8" s="78" t="s">
        <v>335</v>
      </c>
      <c r="D8" s="46" t="s">
        <v>333</v>
      </c>
      <c r="E8" s="153">
        <v>2000</v>
      </c>
      <c r="F8" s="57"/>
      <c r="G8" s="72">
        <f t="shared" ref="G8:G22" si="0">E8*F8</f>
        <v>0</v>
      </c>
      <c r="H8" s="79"/>
      <c r="I8" s="73">
        <f t="shared" ref="I8:I22" si="1">G8*H8</f>
        <v>0</v>
      </c>
      <c r="J8" s="73">
        <f t="shared" ref="J8:J22" si="2">G8+I8</f>
        <v>0</v>
      </c>
      <c r="K8" s="40"/>
      <c r="L8" s="21"/>
      <c r="M8" s="21"/>
      <c r="N8" s="21"/>
    </row>
    <row r="9" spans="1:14" s="20" customFormat="1" ht="95.25" customHeight="1" x14ac:dyDescent="0.65">
      <c r="A9" s="40">
        <v>3</v>
      </c>
      <c r="B9" s="45" t="s">
        <v>334</v>
      </c>
      <c r="C9" s="78" t="s">
        <v>336</v>
      </c>
      <c r="D9" s="46" t="s">
        <v>333</v>
      </c>
      <c r="E9" s="153">
        <v>100</v>
      </c>
      <c r="F9" s="57"/>
      <c r="G9" s="72">
        <f t="shared" si="0"/>
        <v>0</v>
      </c>
      <c r="H9" s="79"/>
      <c r="I9" s="73">
        <f t="shared" si="1"/>
        <v>0</v>
      </c>
      <c r="J9" s="73">
        <f t="shared" si="2"/>
        <v>0</v>
      </c>
      <c r="K9" s="40"/>
      <c r="L9" s="21"/>
      <c r="M9" s="21"/>
      <c r="N9" s="21"/>
    </row>
    <row r="10" spans="1:14" s="20" customFormat="1" ht="80.25" customHeight="1" x14ac:dyDescent="0.65">
      <c r="A10" s="40">
        <v>4</v>
      </c>
      <c r="B10" s="45" t="s">
        <v>337</v>
      </c>
      <c r="C10" s="78" t="s">
        <v>338</v>
      </c>
      <c r="D10" s="46" t="s">
        <v>333</v>
      </c>
      <c r="E10" s="153">
        <v>260</v>
      </c>
      <c r="F10" s="57"/>
      <c r="G10" s="72">
        <f t="shared" si="0"/>
        <v>0</v>
      </c>
      <c r="H10" s="79"/>
      <c r="I10" s="73">
        <f t="shared" si="1"/>
        <v>0</v>
      </c>
      <c r="J10" s="73">
        <f t="shared" si="2"/>
        <v>0</v>
      </c>
      <c r="K10" s="40"/>
      <c r="L10" s="21"/>
      <c r="M10" s="21"/>
      <c r="N10" s="21"/>
    </row>
    <row r="11" spans="1:14" s="20" customFormat="1" ht="72" customHeight="1" x14ac:dyDescent="0.65">
      <c r="A11" s="40">
        <v>5</v>
      </c>
      <c r="B11" s="45" t="s">
        <v>337</v>
      </c>
      <c r="C11" s="78" t="s">
        <v>339</v>
      </c>
      <c r="D11" s="46" t="s">
        <v>333</v>
      </c>
      <c r="E11" s="153">
        <v>120</v>
      </c>
      <c r="F11" s="57"/>
      <c r="G11" s="72">
        <f t="shared" si="0"/>
        <v>0</v>
      </c>
      <c r="H11" s="79"/>
      <c r="I11" s="73">
        <f t="shared" si="1"/>
        <v>0</v>
      </c>
      <c r="J11" s="73">
        <f t="shared" si="2"/>
        <v>0</v>
      </c>
      <c r="K11" s="40"/>
      <c r="L11" s="21"/>
      <c r="M11" s="21"/>
      <c r="N11" s="21"/>
    </row>
    <row r="12" spans="1:14" s="20" customFormat="1" ht="72" customHeight="1" x14ac:dyDescent="0.65">
      <c r="A12" s="40">
        <v>6</v>
      </c>
      <c r="B12" s="45" t="s">
        <v>340</v>
      </c>
      <c r="C12" s="84" t="s">
        <v>336</v>
      </c>
      <c r="D12" s="46" t="s">
        <v>333</v>
      </c>
      <c r="E12" s="153">
        <v>20</v>
      </c>
      <c r="F12" s="57"/>
      <c r="G12" s="72">
        <f t="shared" si="0"/>
        <v>0</v>
      </c>
      <c r="H12" s="79"/>
      <c r="I12" s="73">
        <f t="shared" si="1"/>
        <v>0</v>
      </c>
      <c r="J12" s="73">
        <f t="shared" si="2"/>
        <v>0</v>
      </c>
      <c r="K12" s="40"/>
      <c r="L12" s="21"/>
      <c r="M12" s="21"/>
      <c r="N12" s="21"/>
    </row>
    <row r="13" spans="1:14" s="20" customFormat="1" ht="72" customHeight="1" x14ac:dyDescent="0.65">
      <c r="A13" s="40">
        <v>7</v>
      </c>
      <c r="B13" s="45" t="s">
        <v>341</v>
      </c>
      <c r="C13" s="71" t="s">
        <v>336</v>
      </c>
      <c r="D13" s="46" t="s">
        <v>333</v>
      </c>
      <c r="E13" s="153">
        <v>700</v>
      </c>
      <c r="F13" s="57"/>
      <c r="G13" s="72">
        <f t="shared" si="0"/>
        <v>0</v>
      </c>
      <c r="H13" s="79"/>
      <c r="I13" s="73">
        <f t="shared" si="1"/>
        <v>0</v>
      </c>
      <c r="J13" s="73">
        <f t="shared" si="2"/>
        <v>0</v>
      </c>
      <c r="K13" s="40"/>
      <c r="L13" s="21"/>
      <c r="M13" s="21"/>
      <c r="N13" s="21"/>
    </row>
    <row r="14" spans="1:14" s="20" customFormat="1" ht="72" customHeight="1" x14ac:dyDescent="0.65">
      <c r="A14" s="40">
        <v>8</v>
      </c>
      <c r="B14" s="45" t="s">
        <v>342</v>
      </c>
      <c r="C14" s="71" t="s">
        <v>336</v>
      </c>
      <c r="D14" s="46" t="s">
        <v>333</v>
      </c>
      <c r="E14" s="153">
        <v>800</v>
      </c>
      <c r="F14" s="57"/>
      <c r="G14" s="72">
        <f t="shared" si="0"/>
        <v>0</v>
      </c>
      <c r="H14" s="79"/>
      <c r="I14" s="73">
        <f t="shared" si="1"/>
        <v>0</v>
      </c>
      <c r="J14" s="73">
        <f t="shared" si="2"/>
        <v>0</v>
      </c>
      <c r="K14" s="40"/>
      <c r="L14" s="21"/>
      <c r="M14" s="21"/>
      <c r="N14" s="21"/>
    </row>
    <row r="15" spans="1:14" s="20" customFormat="1" ht="72" customHeight="1" x14ac:dyDescent="0.65">
      <c r="A15" s="40">
        <v>9</v>
      </c>
      <c r="B15" s="45" t="s">
        <v>343</v>
      </c>
      <c r="C15" s="71" t="s">
        <v>344</v>
      </c>
      <c r="D15" s="46" t="s">
        <v>27</v>
      </c>
      <c r="E15" s="153">
        <v>150</v>
      </c>
      <c r="F15" s="57"/>
      <c r="G15" s="72">
        <f t="shared" si="0"/>
        <v>0</v>
      </c>
      <c r="H15" s="79"/>
      <c r="I15" s="73">
        <f t="shared" si="1"/>
        <v>0</v>
      </c>
      <c r="J15" s="73">
        <f t="shared" si="2"/>
        <v>0</v>
      </c>
      <c r="K15" s="40"/>
      <c r="L15" s="21"/>
      <c r="M15" s="21"/>
      <c r="N15" s="21"/>
    </row>
    <row r="16" spans="1:14" s="20" customFormat="1" ht="72" customHeight="1" x14ac:dyDescent="0.65">
      <c r="A16" s="40">
        <v>10</v>
      </c>
      <c r="B16" s="45" t="s">
        <v>345</v>
      </c>
      <c r="C16" s="71" t="s">
        <v>346</v>
      </c>
      <c r="D16" s="46" t="s">
        <v>27</v>
      </c>
      <c r="E16" s="153">
        <v>1</v>
      </c>
      <c r="F16" s="57"/>
      <c r="G16" s="72">
        <f t="shared" si="0"/>
        <v>0</v>
      </c>
      <c r="H16" s="79"/>
      <c r="I16" s="73">
        <f t="shared" si="1"/>
        <v>0</v>
      </c>
      <c r="J16" s="73">
        <f t="shared" si="2"/>
        <v>0</v>
      </c>
      <c r="K16" s="40"/>
      <c r="L16" s="21"/>
      <c r="M16" s="21"/>
      <c r="N16" s="21"/>
    </row>
    <row r="17" spans="1:14" s="20" customFormat="1" ht="72" customHeight="1" x14ac:dyDescent="0.65">
      <c r="A17" s="40">
        <v>11</v>
      </c>
      <c r="B17" s="45" t="s">
        <v>347</v>
      </c>
      <c r="C17" s="71" t="s">
        <v>348</v>
      </c>
      <c r="D17" s="46" t="s">
        <v>300</v>
      </c>
      <c r="E17" s="153">
        <v>100</v>
      </c>
      <c r="F17" s="57"/>
      <c r="G17" s="72">
        <f t="shared" si="0"/>
        <v>0</v>
      </c>
      <c r="H17" s="79"/>
      <c r="I17" s="73">
        <f t="shared" si="1"/>
        <v>0</v>
      </c>
      <c r="J17" s="73">
        <f t="shared" si="2"/>
        <v>0</v>
      </c>
      <c r="K17" s="40"/>
      <c r="L17" s="21"/>
      <c r="M17" s="21"/>
      <c r="N17" s="21"/>
    </row>
    <row r="18" spans="1:14" s="20" customFormat="1" ht="72" customHeight="1" x14ac:dyDescent="0.65">
      <c r="A18" s="40">
        <v>12</v>
      </c>
      <c r="B18" s="45" t="s">
        <v>349</v>
      </c>
      <c r="C18" s="48" t="s">
        <v>350</v>
      </c>
      <c r="D18" s="46" t="s">
        <v>300</v>
      </c>
      <c r="E18" s="153">
        <v>260</v>
      </c>
      <c r="F18" s="57"/>
      <c r="G18" s="72">
        <f t="shared" si="0"/>
        <v>0</v>
      </c>
      <c r="H18" s="79"/>
      <c r="I18" s="73">
        <f t="shared" si="1"/>
        <v>0</v>
      </c>
      <c r="J18" s="73">
        <f t="shared" si="2"/>
        <v>0</v>
      </c>
      <c r="K18" s="40"/>
      <c r="L18" s="21"/>
      <c r="M18" s="21"/>
      <c r="N18" s="21"/>
    </row>
    <row r="19" spans="1:14" s="20" customFormat="1" ht="72" customHeight="1" x14ac:dyDescent="0.65">
      <c r="A19" s="40">
        <v>13</v>
      </c>
      <c r="B19" s="45" t="s">
        <v>351</v>
      </c>
      <c r="C19" s="71" t="s">
        <v>428</v>
      </c>
      <c r="D19" s="46" t="s">
        <v>27</v>
      </c>
      <c r="E19" s="153">
        <v>350</v>
      </c>
      <c r="F19" s="57"/>
      <c r="G19" s="72">
        <f t="shared" si="0"/>
        <v>0</v>
      </c>
      <c r="H19" s="79"/>
      <c r="I19" s="73">
        <f t="shared" si="1"/>
        <v>0</v>
      </c>
      <c r="J19" s="73">
        <f t="shared" si="2"/>
        <v>0</v>
      </c>
      <c r="K19" s="40"/>
      <c r="L19" s="21"/>
      <c r="M19" s="21"/>
      <c r="N19" s="21"/>
    </row>
    <row r="20" spans="1:14" s="20" customFormat="1" ht="72" customHeight="1" x14ac:dyDescent="0.65">
      <c r="A20" s="40">
        <v>14</v>
      </c>
      <c r="B20" s="45" t="s">
        <v>352</v>
      </c>
      <c r="C20" s="52" t="s">
        <v>353</v>
      </c>
      <c r="D20" s="50" t="s">
        <v>27</v>
      </c>
      <c r="E20" s="153">
        <v>1200</v>
      </c>
      <c r="F20" s="57"/>
      <c r="G20" s="72">
        <f t="shared" si="0"/>
        <v>0</v>
      </c>
      <c r="H20" s="79"/>
      <c r="I20" s="73">
        <f t="shared" si="1"/>
        <v>0</v>
      </c>
      <c r="J20" s="73">
        <f t="shared" si="2"/>
        <v>0</v>
      </c>
      <c r="K20" s="40"/>
      <c r="L20" s="21"/>
      <c r="M20" s="21"/>
      <c r="N20" s="21"/>
    </row>
    <row r="21" spans="1:14" s="20" customFormat="1" ht="72" customHeight="1" x14ac:dyDescent="0.65">
      <c r="A21" s="40">
        <v>15</v>
      </c>
      <c r="B21" s="45" t="s">
        <v>416</v>
      </c>
      <c r="C21" s="52" t="s">
        <v>336</v>
      </c>
      <c r="D21" s="50" t="s">
        <v>333</v>
      </c>
      <c r="E21" s="153">
        <v>20</v>
      </c>
      <c r="F21" s="57"/>
      <c r="G21" s="72">
        <f t="shared" si="0"/>
        <v>0</v>
      </c>
      <c r="H21" s="79"/>
      <c r="I21" s="73">
        <f t="shared" si="1"/>
        <v>0</v>
      </c>
      <c r="J21" s="73">
        <f t="shared" si="2"/>
        <v>0</v>
      </c>
      <c r="K21" s="40"/>
      <c r="L21" s="21"/>
      <c r="M21" s="21"/>
      <c r="N21" s="21"/>
    </row>
    <row r="22" spans="1:14" s="20" customFormat="1" ht="72" customHeight="1" x14ac:dyDescent="0.65">
      <c r="A22" s="40">
        <v>16</v>
      </c>
      <c r="B22" s="49" t="s">
        <v>354</v>
      </c>
      <c r="C22" s="52" t="s">
        <v>355</v>
      </c>
      <c r="D22" s="50" t="s">
        <v>27</v>
      </c>
      <c r="E22" s="155">
        <v>3</v>
      </c>
      <c r="F22" s="57"/>
      <c r="G22" s="72">
        <f t="shared" si="0"/>
        <v>0</v>
      </c>
      <c r="H22" s="79"/>
      <c r="I22" s="73">
        <f t="shared" si="1"/>
        <v>0</v>
      </c>
      <c r="J22" s="73">
        <f t="shared" si="2"/>
        <v>0</v>
      </c>
      <c r="K22" s="40"/>
      <c r="L22" s="21"/>
      <c r="M22" s="21"/>
      <c r="N22" s="21"/>
    </row>
    <row r="23" spans="1:14" s="178" customFormat="1" ht="72" customHeight="1" x14ac:dyDescent="0.35">
      <c r="A23" s="203" t="s">
        <v>394</v>
      </c>
      <c r="B23" s="203"/>
      <c r="C23" s="203"/>
      <c r="D23" s="203"/>
      <c r="E23" s="203"/>
      <c r="F23" s="203"/>
      <c r="G23" s="61">
        <f>SUM(G7:G22)</f>
        <v>0</v>
      </c>
      <c r="H23" s="62"/>
      <c r="I23" s="61">
        <f>SUM(I7:I22)</f>
        <v>0</v>
      </c>
      <c r="J23" s="61">
        <f>SUM(J7:J22)</f>
        <v>0</v>
      </c>
      <c r="K23" s="175"/>
      <c r="L23" s="176"/>
      <c r="M23" s="176"/>
      <c r="N23" s="177">
        <f>SUM(N7:N22)</f>
        <v>0</v>
      </c>
    </row>
    <row r="24" spans="1:14" ht="72" customHeight="1" x14ac:dyDescent="0.45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</row>
  </sheetData>
  <mergeCells count="19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23:F23"/>
    <mergeCell ref="A24:N24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9"/>
  <sheetViews>
    <sheetView zoomScale="70" zoomScaleNormal="70" zoomScaleSheetLayoutView="70" workbookViewId="0">
      <selection activeCell="B1" sqref="B1"/>
    </sheetView>
  </sheetViews>
  <sheetFormatPr defaultColWidth="43.08984375" defaultRowHeight="18.5" x14ac:dyDescent="0.45"/>
  <cols>
    <col min="1" max="1" width="5.453125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472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50.25" customHeight="1" x14ac:dyDescent="0.45">
      <c r="A6" s="224" t="s">
        <v>356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1:14" s="86" customFormat="1" ht="119.25" customHeight="1" x14ac:dyDescent="0.75">
      <c r="A7" s="40">
        <v>1</v>
      </c>
      <c r="B7" s="56" t="s">
        <v>417</v>
      </c>
      <c r="C7" s="56" t="s">
        <v>357</v>
      </c>
      <c r="D7" s="91" t="s">
        <v>24</v>
      </c>
      <c r="E7" s="153">
        <v>53</v>
      </c>
      <c r="F7" s="57"/>
      <c r="G7" s="57">
        <f>E7*F7</f>
        <v>0</v>
      </c>
      <c r="H7" s="85"/>
      <c r="I7" s="59">
        <f>G7*H7</f>
        <v>0</v>
      </c>
      <c r="J7" s="59">
        <f>G7+I7</f>
        <v>0</v>
      </c>
      <c r="K7" s="40"/>
      <c r="L7" s="40"/>
      <c r="M7" s="40"/>
      <c r="N7" s="40"/>
    </row>
    <row r="8" spans="1:14" s="82" customFormat="1" ht="109.5" customHeight="1" x14ac:dyDescent="0.35">
      <c r="A8" s="225" t="s">
        <v>394</v>
      </c>
      <c r="B8" s="225"/>
      <c r="C8" s="225"/>
      <c r="D8" s="225"/>
      <c r="E8" s="225"/>
      <c r="F8" s="225"/>
      <c r="G8" s="87">
        <f>SUM(G7)</f>
        <v>0</v>
      </c>
      <c r="H8" s="88"/>
      <c r="I8" s="87">
        <f>SUM(I7)</f>
        <v>0</v>
      </c>
      <c r="J8" s="87">
        <f>SUM(J7)</f>
        <v>0</v>
      </c>
      <c r="K8" s="63"/>
      <c r="L8" s="64"/>
      <c r="M8" s="64"/>
      <c r="N8" s="89">
        <f>SUM(N7)</f>
        <v>0</v>
      </c>
    </row>
    <row r="9" spans="1:14" s="44" customFormat="1" ht="72" customHeight="1" x14ac:dyDescent="0.75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</sheetData>
  <mergeCells count="19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8:F8"/>
    <mergeCell ref="A9:N9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"/>
  <sheetViews>
    <sheetView view="pageBreakPreview" zoomScale="55" zoomScaleNormal="10" zoomScaleSheetLayoutView="55" workbookViewId="0">
      <selection activeCell="B1" sqref="B1"/>
    </sheetView>
  </sheetViews>
  <sheetFormatPr defaultColWidth="43.08984375" defaultRowHeight="18.5" x14ac:dyDescent="0.45"/>
  <cols>
    <col min="1" max="1" width="5.453125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471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41.25" customHeight="1" x14ac:dyDescent="0.45">
      <c r="A6" s="211" t="s">
        <v>395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123" customFormat="1" ht="150" customHeight="1" x14ac:dyDescent="0.35">
      <c r="A7" s="117">
        <v>1</v>
      </c>
      <c r="B7" s="179" t="s">
        <v>438</v>
      </c>
      <c r="C7" s="180" t="s">
        <v>418</v>
      </c>
      <c r="D7" s="181" t="s">
        <v>24</v>
      </c>
      <c r="E7" s="155">
        <v>480</v>
      </c>
      <c r="F7" s="118"/>
      <c r="G7" s="119">
        <f>E7*F7</f>
        <v>0</v>
      </c>
      <c r="H7" s="120"/>
      <c r="I7" s="121">
        <f>G7*H7</f>
        <v>0</v>
      </c>
      <c r="J7" s="122">
        <f>G7+I7</f>
        <v>0</v>
      </c>
      <c r="K7" s="117"/>
      <c r="L7" s="117"/>
      <c r="M7" s="117"/>
      <c r="N7" s="117"/>
    </row>
    <row r="8" spans="1:14" s="26" customFormat="1" ht="72" customHeight="1" x14ac:dyDescent="0.35">
      <c r="A8" s="228" t="s">
        <v>394</v>
      </c>
      <c r="B8" s="228"/>
      <c r="C8" s="228"/>
      <c r="D8" s="228"/>
      <c r="E8" s="228"/>
      <c r="F8" s="228"/>
      <c r="G8" s="22">
        <f>SUM(G7:G7)</f>
        <v>0</v>
      </c>
      <c r="H8" s="23"/>
      <c r="I8" s="22">
        <f>SUM(I7)</f>
        <v>0</v>
      </c>
      <c r="J8" s="22">
        <f>SUM(J7)</f>
        <v>0</v>
      </c>
      <c r="K8" s="24"/>
      <c r="L8" s="25"/>
      <c r="M8" s="25"/>
      <c r="N8" s="30">
        <f>SUM(N7:N7)</f>
        <v>0</v>
      </c>
    </row>
  </sheetData>
  <mergeCells count="18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8:F8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"/>
  <sheetViews>
    <sheetView view="pageBreakPreview" zoomScale="55" zoomScaleNormal="40" zoomScaleSheetLayoutView="55" workbookViewId="0">
      <selection activeCell="B1" sqref="B1"/>
    </sheetView>
  </sheetViews>
  <sheetFormatPr defaultColWidth="43.08984375" defaultRowHeight="18.5" x14ac:dyDescent="0.45"/>
  <cols>
    <col min="1" max="1" width="11.453125" style="10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472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72" customHeight="1" x14ac:dyDescent="0.45">
      <c r="A6" s="211" t="s">
        <v>439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20" customFormat="1" ht="149.25" customHeight="1" x14ac:dyDescent="0.65">
      <c r="A7" s="92">
        <v>1</v>
      </c>
      <c r="B7" s="182" t="s">
        <v>419</v>
      </c>
      <c r="C7" s="91" t="s">
        <v>420</v>
      </c>
      <c r="D7" s="91" t="s">
        <v>27</v>
      </c>
      <c r="E7" s="183">
        <v>25</v>
      </c>
      <c r="F7" s="93"/>
      <c r="G7" s="93">
        <f>E7*F7</f>
        <v>0</v>
      </c>
      <c r="H7" s="94"/>
      <c r="I7" s="95">
        <f>G7*H7</f>
        <v>0</v>
      </c>
      <c r="J7" s="95">
        <f>G7+I7</f>
        <v>0</v>
      </c>
      <c r="K7" s="96"/>
      <c r="L7" s="96"/>
      <c r="M7" s="96"/>
      <c r="N7" s="96"/>
    </row>
    <row r="8" spans="1:14" s="20" customFormat="1" ht="162" customHeight="1" x14ac:dyDescent="0.65">
      <c r="A8" s="92">
        <v>2</v>
      </c>
      <c r="B8" s="56" t="s">
        <v>462</v>
      </c>
      <c r="C8" s="56" t="s">
        <v>421</v>
      </c>
      <c r="D8" s="56" t="s">
        <v>422</v>
      </c>
      <c r="E8" s="184">
        <v>8</v>
      </c>
      <c r="F8" s="93"/>
      <c r="G8" s="93">
        <f>E8*F8</f>
        <v>0</v>
      </c>
      <c r="H8" s="94"/>
      <c r="I8" s="95">
        <f>G8*H8</f>
        <v>0</v>
      </c>
      <c r="J8" s="95">
        <f>G8+I8</f>
        <v>0</v>
      </c>
      <c r="K8" s="96"/>
      <c r="L8" s="96"/>
      <c r="M8" s="96"/>
      <c r="N8" s="96"/>
    </row>
    <row r="9" spans="1:14" s="82" customFormat="1" ht="96.75" customHeight="1" x14ac:dyDescent="0.35">
      <c r="A9" s="225" t="s">
        <v>394</v>
      </c>
      <c r="B9" s="225"/>
      <c r="C9" s="225"/>
      <c r="D9" s="225"/>
      <c r="E9" s="225"/>
      <c r="F9" s="225"/>
      <c r="G9" s="87">
        <f>SUM(G7:G8)</f>
        <v>0</v>
      </c>
      <c r="H9" s="88"/>
      <c r="I9" s="87">
        <f>SUM(I7:I8)</f>
        <v>0</v>
      </c>
      <c r="J9" s="87">
        <f>SUM(J7:J8)</f>
        <v>0</v>
      </c>
      <c r="K9" s="63"/>
      <c r="L9" s="63"/>
      <c r="M9" s="64"/>
      <c r="N9" s="65">
        <f>SUM(N7:N8)</f>
        <v>0</v>
      </c>
    </row>
  </sheetData>
  <mergeCells count="18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9:F9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4"/>
  <sheetViews>
    <sheetView view="pageBreakPreview" zoomScale="40" zoomScaleNormal="100" zoomScaleSheetLayoutView="40" workbookViewId="0">
      <selection activeCell="B1" sqref="B1"/>
    </sheetView>
  </sheetViews>
  <sheetFormatPr defaultColWidth="43.08984375" defaultRowHeight="18.5" x14ac:dyDescent="0.45"/>
  <cols>
    <col min="1" max="1" width="8" style="10" bestFit="1" customWidth="1"/>
    <col min="2" max="2" width="175" style="10" customWidth="1"/>
    <col min="3" max="3" width="124.54296875" style="10" customWidth="1"/>
    <col min="4" max="4" width="44" style="10" customWidth="1"/>
    <col min="5" max="5" width="42.90625" style="10" customWidth="1"/>
    <col min="6" max="6" width="39.453125" style="10" customWidth="1"/>
    <col min="7" max="7" width="40.54296875" style="10" customWidth="1"/>
    <col min="8" max="8" width="43.453125" style="10" customWidth="1"/>
    <col min="9" max="9" width="57.90625" style="10" customWidth="1"/>
    <col min="10" max="10" width="57" style="10" customWidth="1"/>
    <col min="11" max="11" width="74" style="10" customWidth="1"/>
    <col min="12" max="12" width="87.453125" style="10" customWidth="1"/>
    <col min="13" max="13" width="66.6328125" style="10" customWidth="1"/>
    <col min="14" max="14" width="81" style="10" customWidth="1"/>
    <col min="15" max="16384" width="43.08984375" style="10"/>
  </cols>
  <sheetData>
    <row r="1" spans="1:14" s="115" customFormat="1" ht="72" customHeight="1" x14ac:dyDescent="0.35">
      <c r="B1" s="116" t="s">
        <v>471</v>
      </c>
      <c r="J1" s="192"/>
      <c r="K1" s="192"/>
      <c r="L1" s="192"/>
      <c r="M1" s="192"/>
      <c r="N1" s="192"/>
    </row>
    <row r="2" spans="1:14" s="13" customFormat="1" ht="93.75" customHeight="1" x14ac:dyDescent="0.35">
      <c r="A2" s="199" t="s">
        <v>427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spans="1:14" s="11" customFormat="1" ht="72" customHeight="1" x14ac:dyDescent="0.35">
      <c r="A3" s="215" t="s">
        <v>0</v>
      </c>
      <c r="B3" s="219" t="s">
        <v>1</v>
      </c>
      <c r="C3" s="215" t="s">
        <v>370</v>
      </c>
      <c r="D3" s="220" t="s">
        <v>2</v>
      </c>
      <c r="E3" s="216" t="s">
        <v>397</v>
      </c>
      <c r="F3" s="216" t="s">
        <v>398</v>
      </c>
      <c r="G3" s="216" t="s">
        <v>399</v>
      </c>
      <c r="H3" s="216" t="s">
        <v>5</v>
      </c>
      <c r="I3" s="215" t="s">
        <v>371</v>
      </c>
      <c r="J3" s="216" t="s">
        <v>400</v>
      </c>
      <c r="K3" s="216" t="s">
        <v>3</v>
      </c>
      <c r="L3" s="216" t="s">
        <v>4</v>
      </c>
      <c r="M3" s="216" t="s">
        <v>401</v>
      </c>
      <c r="N3" s="216" t="s">
        <v>402</v>
      </c>
    </row>
    <row r="4" spans="1:14" s="11" customFormat="1" ht="72" customHeight="1" x14ac:dyDescent="0.35">
      <c r="A4" s="215"/>
      <c r="B4" s="219"/>
      <c r="C4" s="215"/>
      <c r="D4" s="220"/>
      <c r="E4" s="218"/>
      <c r="F4" s="218"/>
      <c r="G4" s="218"/>
      <c r="H4" s="218"/>
      <c r="I4" s="215"/>
      <c r="J4" s="217"/>
      <c r="K4" s="218"/>
      <c r="L4" s="218"/>
      <c r="M4" s="218"/>
      <c r="N4" s="218"/>
    </row>
    <row r="5" spans="1:14" s="15" customFormat="1" ht="22.5" customHeight="1" x14ac:dyDescent="0.35">
      <c r="A5" s="14" t="s">
        <v>6</v>
      </c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4" t="s">
        <v>12</v>
      </c>
      <c r="H5" s="14" t="s">
        <v>13</v>
      </c>
      <c r="I5" s="14" t="s">
        <v>14</v>
      </c>
      <c r="J5" s="14" t="s">
        <v>15</v>
      </c>
      <c r="K5" s="14" t="s">
        <v>16</v>
      </c>
      <c r="L5" s="14" t="s">
        <v>17</v>
      </c>
      <c r="M5" s="14" t="s">
        <v>18</v>
      </c>
      <c r="N5" s="14" t="s">
        <v>372</v>
      </c>
    </row>
    <row r="6" spans="1:14" ht="72" customHeight="1" x14ac:dyDescent="0.45">
      <c r="A6" s="211" t="s">
        <v>358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4" s="97" customFormat="1" ht="100.5" customHeight="1" x14ac:dyDescent="0.65">
      <c r="A7" s="40">
        <v>1</v>
      </c>
      <c r="B7" s="56" t="s">
        <v>359</v>
      </c>
      <c r="C7" s="56" t="s">
        <v>360</v>
      </c>
      <c r="D7" s="56" t="s">
        <v>22</v>
      </c>
      <c r="E7" s="153">
        <v>1</v>
      </c>
      <c r="F7" s="57"/>
      <c r="G7" s="57">
        <f>E7*F7</f>
        <v>0</v>
      </c>
      <c r="H7" s="85"/>
      <c r="I7" s="57">
        <f>G7*H7</f>
        <v>0</v>
      </c>
      <c r="J7" s="59">
        <f>G7+I7</f>
        <v>0</v>
      </c>
      <c r="K7" s="40"/>
      <c r="L7" s="40"/>
      <c r="M7" s="40"/>
      <c r="N7" s="40"/>
    </row>
    <row r="8" spans="1:14" s="97" customFormat="1" ht="90.75" customHeight="1" x14ac:dyDescent="0.65">
      <c r="A8" s="40">
        <v>2</v>
      </c>
      <c r="B8" s="56" t="s">
        <v>361</v>
      </c>
      <c r="C8" s="56" t="s">
        <v>362</v>
      </c>
      <c r="D8" s="56" t="s">
        <v>22</v>
      </c>
      <c r="E8" s="153">
        <v>1</v>
      </c>
      <c r="F8" s="57"/>
      <c r="G8" s="57">
        <f t="shared" ref="G8:G19" si="0">E8*F8</f>
        <v>0</v>
      </c>
      <c r="H8" s="85"/>
      <c r="I8" s="57">
        <f t="shared" ref="I8:I19" si="1">G8*H8</f>
        <v>0</v>
      </c>
      <c r="J8" s="59">
        <f t="shared" ref="J8:J19" si="2">G8+I8</f>
        <v>0</v>
      </c>
      <c r="K8" s="40"/>
      <c r="L8" s="40"/>
      <c r="M8" s="40"/>
      <c r="N8" s="40"/>
    </row>
    <row r="9" spans="1:14" s="97" customFormat="1" ht="93" customHeight="1" x14ac:dyDescent="0.65">
      <c r="A9" s="40">
        <v>3</v>
      </c>
      <c r="B9" s="56" t="s">
        <v>363</v>
      </c>
      <c r="C9" s="56" t="s">
        <v>364</v>
      </c>
      <c r="D9" s="56" t="s">
        <v>22</v>
      </c>
      <c r="E9" s="153">
        <v>1</v>
      </c>
      <c r="F9" s="57"/>
      <c r="G9" s="57">
        <f t="shared" si="0"/>
        <v>0</v>
      </c>
      <c r="H9" s="85"/>
      <c r="I9" s="57">
        <f t="shared" si="1"/>
        <v>0</v>
      </c>
      <c r="J9" s="59">
        <f t="shared" si="2"/>
        <v>0</v>
      </c>
      <c r="K9" s="40"/>
      <c r="L9" s="40"/>
      <c r="M9" s="40"/>
      <c r="N9" s="40"/>
    </row>
    <row r="10" spans="1:14" s="97" customFormat="1" ht="104.25" customHeight="1" x14ac:dyDescent="0.65">
      <c r="A10" s="40">
        <v>4</v>
      </c>
      <c r="B10" s="56" t="s">
        <v>365</v>
      </c>
      <c r="C10" s="56" t="s">
        <v>366</v>
      </c>
      <c r="D10" s="56" t="s">
        <v>22</v>
      </c>
      <c r="E10" s="153">
        <v>1</v>
      </c>
      <c r="F10" s="57"/>
      <c r="G10" s="57">
        <f t="shared" si="0"/>
        <v>0</v>
      </c>
      <c r="H10" s="85"/>
      <c r="I10" s="57">
        <f t="shared" si="1"/>
        <v>0</v>
      </c>
      <c r="J10" s="59">
        <f t="shared" si="2"/>
        <v>0</v>
      </c>
      <c r="K10" s="40"/>
      <c r="L10" s="40"/>
      <c r="M10" s="40"/>
      <c r="N10" s="40"/>
    </row>
    <row r="11" spans="1:14" s="97" customFormat="1" ht="72" customHeight="1" x14ac:dyDescent="0.65">
      <c r="A11" s="40">
        <v>5</v>
      </c>
      <c r="B11" s="56" t="s">
        <v>367</v>
      </c>
      <c r="C11" s="56" t="s">
        <v>366</v>
      </c>
      <c r="D11" s="56" t="s">
        <v>27</v>
      </c>
      <c r="E11" s="153">
        <v>1</v>
      </c>
      <c r="F11" s="57"/>
      <c r="G11" s="57">
        <f t="shared" si="0"/>
        <v>0</v>
      </c>
      <c r="H11" s="85"/>
      <c r="I11" s="57">
        <f t="shared" si="1"/>
        <v>0</v>
      </c>
      <c r="J11" s="59">
        <f t="shared" si="2"/>
        <v>0</v>
      </c>
      <c r="K11" s="40"/>
      <c r="L11" s="40"/>
      <c r="M11" s="40"/>
      <c r="N11" s="40"/>
    </row>
    <row r="12" spans="1:14" s="97" customFormat="1" ht="111.75" customHeight="1" x14ac:dyDescent="0.65">
      <c r="A12" s="40">
        <v>6</v>
      </c>
      <c r="B12" s="56" t="s">
        <v>368</v>
      </c>
      <c r="C12" s="56" t="s">
        <v>384</v>
      </c>
      <c r="D12" s="56" t="s">
        <v>22</v>
      </c>
      <c r="E12" s="153">
        <v>1</v>
      </c>
      <c r="F12" s="57"/>
      <c r="G12" s="57">
        <f t="shared" si="0"/>
        <v>0</v>
      </c>
      <c r="H12" s="85"/>
      <c r="I12" s="57">
        <f t="shared" si="1"/>
        <v>0</v>
      </c>
      <c r="J12" s="59">
        <f t="shared" si="2"/>
        <v>0</v>
      </c>
      <c r="K12" s="40"/>
      <c r="L12" s="40"/>
      <c r="M12" s="40"/>
      <c r="N12" s="40"/>
    </row>
    <row r="13" spans="1:14" s="97" customFormat="1" ht="72" customHeight="1" x14ac:dyDescent="0.65">
      <c r="A13" s="40">
        <v>7</v>
      </c>
      <c r="B13" s="56" t="s">
        <v>380</v>
      </c>
      <c r="C13" s="56" t="s">
        <v>382</v>
      </c>
      <c r="D13" s="56" t="s">
        <v>27</v>
      </c>
      <c r="E13" s="153">
        <v>1</v>
      </c>
      <c r="F13" s="57"/>
      <c r="G13" s="57">
        <f t="shared" si="0"/>
        <v>0</v>
      </c>
      <c r="H13" s="85"/>
      <c r="I13" s="57">
        <f t="shared" si="1"/>
        <v>0</v>
      </c>
      <c r="J13" s="59">
        <f t="shared" si="2"/>
        <v>0</v>
      </c>
      <c r="K13" s="40"/>
      <c r="L13" s="40"/>
      <c r="M13" s="40"/>
      <c r="N13" s="40"/>
    </row>
    <row r="14" spans="1:14" s="97" customFormat="1" ht="98.25" customHeight="1" x14ac:dyDescent="0.65">
      <c r="A14" s="40">
        <v>8</v>
      </c>
      <c r="B14" s="56" t="s">
        <v>381</v>
      </c>
      <c r="C14" s="56" t="s">
        <v>369</v>
      </c>
      <c r="D14" s="56" t="s">
        <v>27</v>
      </c>
      <c r="E14" s="153">
        <v>1</v>
      </c>
      <c r="F14" s="57"/>
      <c r="G14" s="57">
        <f t="shared" si="0"/>
        <v>0</v>
      </c>
      <c r="H14" s="85"/>
      <c r="I14" s="57">
        <f t="shared" si="1"/>
        <v>0</v>
      </c>
      <c r="J14" s="59">
        <f t="shared" si="2"/>
        <v>0</v>
      </c>
      <c r="K14" s="40"/>
      <c r="L14" s="40"/>
      <c r="M14" s="40"/>
      <c r="N14" s="40"/>
    </row>
    <row r="15" spans="1:14" s="97" customFormat="1" ht="72" customHeight="1" x14ac:dyDescent="0.65">
      <c r="A15" s="40">
        <v>9</v>
      </c>
      <c r="B15" s="56" t="s">
        <v>383</v>
      </c>
      <c r="C15" s="56" t="s">
        <v>382</v>
      </c>
      <c r="D15" s="56" t="s">
        <v>27</v>
      </c>
      <c r="E15" s="153">
        <v>1</v>
      </c>
      <c r="F15" s="57"/>
      <c r="G15" s="57">
        <f t="shared" si="0"/>
        <v>0</v>
      </c>
      <c r="H15" s="85"/>
      <c r="I15" s="57">
        <f t="shared" si="1"/>
        <v>0</v>
      </c>
      <c r="J15" s="59">
        <f t="shared" si="2"/>
        <v>0</v>
      </c>
      <c r="K15" s="40"/>
      <c r="L15" s="40"/>
      <c r="M15" s="40"/>
      <c r="N15" s="40"/>
    </row>
    <row r="16" spans="1:14" s="97" customFormat="1" ht="72" customHeight="1" x14ac:dyDescent="0.65">
      <c r="A16" s="40">
        <v>10</v>
      </c>
      <c r="B16" s="185" t="s">
        <v>423</v>
      </c>
      <c r="C16" s="56" t="s">
        <v>463</v>
      </c>
      <c r="D16" s="56" t="s">
        <v>27</v>
      </c>
      <c r="E16" s="153">
        <v>1</v>
      </c>
      <c r="F16" s="57"/>
      <c r="G16" s="57">
        <f t="shared" si="0"/>
        <v>0</v>
      </c>
      <c r="H16" s="85"/>
      <c r="I16" s="57">
        <f t="shared" si="1"/>
        <v>0</v>
      </c>
      <c r="J16" s="59">
        <f t="shared" si="2"/>
        <v>0</v>
      </c>
      <c r="K16" s="40"/>
      <c r="L16" s="40"/>
      <c r="M16" s="40"/>
      <c r="N16" s="40"/>
    </row>
    <row r="17" spans="1:14" s="97" customFormat="1" ht="72" customHeight="1" x14ac:dyDescent="0.65">
      <c r="A17" s="40">
        <v>11</v>
      </c>
      <c r="B17" s="185" t="s">
        <v>386</v>
      </c>
      <c r="C17" s="56" t="s">
        <v>387</v>
      </c>
      <c r="D17" s="56" t="s">
        <v>27</v>
      </c>
      <c r="E17" s="153">
        <v>1</v>
      </c>
      <c r="F17" s="57"/>
      <c r="G17" s="57">
        <f t="shared" si="0"/>
        <v>0</v>
      </c>
      <c r="H17" s="85"/>
      <c r="I17" s="57">
        <f t="shared" si="1"/>
        <v>0</v>
      </c>
      <c r="J17" s="59">
        <f t="shared" si="2"/>
        <v>0</v>
      </c>
      <c r="K17" s="40"/>
      <c r="L17" s="40"/>
      <c r="M17" s="40"/>
      <c r="N17" s="40"/>
    </row>
    <row r="18" spans="1:14" s="97" customFormat="1" ht="63" customHeight="1" x14ac:dyDescent="0.65">
      <c r="A18" s="40">
        <v>12</v>
      </c>
      <c r="B18" s="185" t="s">
        <v>388</v>
      </c>
      <c r="C18" s="56" t="s">
        <v>387</v>
      </c>
      <c r="D18" s="56" t="s">
        <v>27</v>
      </c>
      <c r="E18" s="153">
        <v>1</v>
      </c>
      <c r="F18" s="57"/>
      <c r="G18" s="57">
        <f t="shared" si="0"/>
        <v>0</v>
      </c>
      <c r="H18" s="85"/>
      <c r="I18" s="57">
        <f t="shared" si="1"/>
        <v>0</v>
      </c>
      <c r="J18" s="59">
        <f t="shared" si="2"/>
        <v>0</v>
      </c>
      <c r="K18" s="40"/>
      <c r="L18" s="40"/>
      <c r="M18" s="40"/>
      <c r="N18" s="40"/>
    </row>
    <row r="19" spans="1:14" s="97" customFormat="1" ht="85.5" customHeight="1" x14ac:dyDescent="0.65">
      <c r="A19" s="40">
        <v>13</v>
      </c>
      <c r="B19" s="186" t="s">
        <v>389</v>
      </c>
      <c r="C19" s="56" t="s">
        <v>390</v>
      </c>
      <c r="D19" s="56" t="s">
        <v>27</v>
      </c>
      <c r="E19" s="153">
        <v>1</v>
      </c>
      <c r="F19" s="57"/>
      <c r="G19" s="57">
        <f t="shared" si="0"/>
        <v>0</v>
      </c>
      <c r="H19" s="85"/>
      <c r="I19" s="57">
        <f t="shared" si="1"/>
        <v>0</v>
      </c>
      <c r="J19" s="59">
        <f t="shared" si="2"/>
        <v>0</v>
      </c>
      <c r="K19" s="40"/>
      <c r="L19" s="40"/>
      <c r="M19" s="40"/>
      <c r="N19" s="40"/>
    </row>
    <row r="20" spans="1:14" s="26" customFormat="1" ht="130.5" customHeight="1" x14ac:dyDescent="0.35">
      <c r="A20" s="228" t="s">
        <v>394</v>
      </c>
      <c r="B20" s="228"/>
      <c r="C20" s="228"/>
      <c r="D20" s="228"/>
      <c r="E20" s="228"/>
      <c r="F20" s="228"/>
      <c r="G20" s="22">
        <f>SUM(G7:G19)</f>
        <v>0</v>
      </c>
      <c r="H20" s="23"/>
      <c r="I20" s="22">
        <f>SUM(I7:I19)</f>
        <v>0</v>
      </c>
      <c r="J20" s="22">
        <f>SUM(J7:J19)</f>
        <v>0</v>
      </c>
      <c r="K20" s="24"/>
      <c r="L20" s="25"/>
      <c r="M20" s="25"/>
      <c r="N20" s="30">
        <f>SUM(N7:N19)</f>
        <v>0</v>
      </c>
    </row>
    <row r="21" spans="1:14" s="20" customFormat="1" ht="26" x14ac:dyDescent="0.6"/>
    <row r="22" spans="1:14" s="20" customFormat="1" ht="26" x14ac:dyDescent="0.6"/>
    <row r="23" spans="1:14" s="20" customFormat="1" ht="26" x14ac:dyDescent="0.6"/>
    <row r="24" spans="1:14" s="20" customFormat="1" ht="26" x14ac:dyDescent="0.6"/>
  </sheetData>
  <mergeCells count="18">
    <mergeCell ref="J1:N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A6:N6"/>
    <mergeCell ref="A20:F20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pageSetup paperSize="9" scale="1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8</vt:i4>
      </vt:variant>
    </vt:vector>
  </HeadingPairs>
  <TitlesOfParts>
    <vt:vector size="21" baseType="lpstr">
      <vt:lpstr>1.antybiotyki</vt:lpstr>
      <vt:lpstr>2.krople oczne</vt:lpstr>
      <vt:lpstr>3.specyfiki</vt:lpstr>
      <vt:lpstr>4.iniekcje</vt:lpstr>
      <vt:lpstr>5.płyny infuzyjne</vt:lpstr>
      <vt:lpstr>6.bewacizumab</vt:lpstr>
      <vt:lpstr>7.alfibercept</vt:lpstr>
      <vt:lpstr>8. ryboflawina+acetonid</vt:lpstr>
      <vt:lpstr>9.substancje do receptury</vt:lpstr>
      <vt:lpstr>10.ranibizumab</vt:lpstr>
      <vt:lpstr>11.adalimumab</vt:lpstr>
      <vt:lpstr>12.paski fluoresceinowe</vt:lpstr>
      <vt:lpstr>13.deksametazon</vt:lpstr>
      <vt:lpstr>'1.antybiotyki'!Obszar_wydruku</vt:lpstr>
      <vt:lpstr>'10.ranibizumab'!Obszar_wydruku</vt:lpstr>
      <vt:lpstr>'2.krople oczne'!Obszar_wydruku</vt:lpstr>
      <vt:lpstr>'5.płyny infuzyjne'!Obszar_wydruku</vt:lpstr>
      <vt:lpstr>'6.bewacizumab'!Obszar_wydruku</vt:lpstr>
      <vt:lpstr>'7.alfibercept'!Obszar_wydruku</vt:lpstr>
      <vt:lpstr>'8. ryboflawina+acetonid'!Obszar_wydruku</vt:lpstr>
      <vt:lpstr>'9.substancje do receptury'!Obszar_wydruku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Trybocka-Żabik</dc:creator>
  <cp:lastModifiedBy>Justyna</cp:lastModifiedBy>
  <cp:lastPrinted>2020-09-18T05:26:06Z</cp:lastPrinted>
  <dcterms:created xsi:type="dcterms:W3CDTF">2017-05-22T09:45:01Z</dcterms:created>
  <dcterms:modified xsi:type="dcterms:W3CDTF">2021-10-06T04:54:46Z</dcterms:modified>
</cp:coreProperties>
</file>