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0BCC5C86-79D2-4993-AC60-530217E927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ałącznik 2a" sheetId="1" r:id="rId1"/>
    <sheet name="Załącznik 2b" sheetId="2" r:id="rId2"/>
  </sheets>
  <calcPr calcId="181029"/>
</workbook>
</file>

<file path=xl/calcChain.xml><?xml version="1.0" encoding="utf-8"?>
<calcChain xmlns="http://schemas.openxmlformats.org/spreadsheetml/2006/main">
  <c r="D23" i="1" l="1"/>
  <c r="E22" i="1"/>
  <c r="F22" i="1" s="1"/>
  <c r="D22" i="1"/>
  <c r="D21" i="1"/>
  <c r="E21" i="1" s="1"/>
  <c r="F21" i="1" s="1"/>
  <c r="D20" i="1"/>
  <c r="E20" i="1" s="1"/>
  <c r="F20" i="1" s="1"/>
  <c r="D19" i="1"/>
  <c r="D18" i="1"/>
  <c r="D17" i="1"/>
  <c r="E16" i="1"/>
  <c r="D16" i="1"/>
  <c r="F61" i="2"/>
  <c r="B61" i="2"/>
  <c r="B59" i="2"/>
  <c r="B58" i="2"/>
  <c r="B57" i="2"/>
  <c r="E51" i="2"/>
  <c r="F51" i="2"/>
  <c r="D51" i="2"/>
  <c r="F24" i="2"/>
  <c r="E24" i="2"/>
  <c r="D24" i="2"/>
  <c r="B56" i="2"/>
  <c r="E21" i="2"/>
  <c r="D21" i="2"/>
  <c r="D48" i="2"/>
  <c r="E48" i="2"/>
  <c r="B14" i="1"/>
  <c r="D49" i="2"/>
  <c r="E49" i="2" s="1"/>
  <c r="F49" i="2" s="1"/>
  <c r="D47" i="2"/>
  <c r="D46" i="2"/>
  <c r="E46" i="2" s="1"/>
  <c r="F46" i="2" s="1"/>
  <c r="D45" i="2"/>
  <c r="E45" i="2" s="1"/>
  <c r="F45" i="2" s="1"/>
  <c r="D44" i="2"/>
  <c r="D43" i="2"/>
  <c r="D42" i="2"/>
  <c r="D40" i="2"/>
  <c r="E40" i="2" s="1"/>
  <c r="F40" i="2" s="1"/>
  <c r="B39" i="2"/>
  <c r="D39" i="2" s="1"/>
  <c r="D22" i="2"/>
  <c r="D20" i="2"/>
  <c r="E20" i="2" s="1"/>
  <c r="F20" i="2" s="1"/>
  <c r="D19" i="2"/>
  <c r="E19" i="2" s="1"/>
  <c r="F19" i="2" s="1"/>
  <c r="D18" i="2"/>
  <c r="D17" i="2"/>
  <c r="D16" i="2"/>
  <c r="E16" i="2" s="1"/>
  <c r="F16" i="2" s="1"/>
  <c r="D15" i="2"/>
  <c r="D13" i="2"/>
  <c r="E25" i="1" l="1"/>
  <c r="F23" i="1"/>
  <c r="F19" i="1"/>
  <c r="E23" i="1"/>
  <c r="E18" i="1"/>
  <c r="F18" i="1" s="1"/>
  <c r="D24" i="1"/>
  <c r="D25" i="1" s="1"/>
  <c r="E24" i="1"/>
  <c r="F16" i="1"/>
  <c r="E19" i="1"/>
  <c r="E17" i="1"/>
  <c r="F17" i="1" s="1"/>
  <c r="F48" i="2"/>
  <c r="D23" i="2"/>
  <c r="E15" i="2"/>
  <c r="F15" i="2" s="1"/>
  <c r="E39" i="2"/>
  <c r="E13" i="2"/>
  <c r="E22" i="2"/>
  <c r="F22" i="2" s="1"/>
  <c r="E17" i="2"/>
  <c r="F17" i="2" s="1"/>
  <c r="E43" i="2"/>
  <c r="F43" i="2" s="1"/>
  <c r="E18" i="2"/>
  <c r="F18" i="2" s="1"/>
  <c r="E44" i="2"/>
  <c r="F44" i="2" s="1"/>
  <c r="F21" i="2"/>
  <c r="E47" i="2"/>
  <c r="F47" i="2" s="1"/>
  <c r="D50" i="2"/>
  <c r="E42" i="2"/>
  <c r="F24" i="1" l="1"/>
  <c r="F25" i="1" s="1"/>
  <c r="F39" i="2"/>
  <c r="F23" i="2"/>
  <c r="F13" i="2"/>
  <c r="E50" i="2"/>
  <c r="E23" i="2"/>
  <c r="F42" i="2"/>
  <c r="F50" i="2" s="1"/>
  <c r="D14" i="1" l="1"/>
  <c r="E14" i="1" l="1"/>
  <c r="F14" i="1" s="1"/>
</calcChain>
</file>

<file path=xl/sharedStrings.xml><?xml version="1.0" encoding="utf-8"?>
<sst xmlns="http://schemas.openxmlformats.org/spreadsheetml/2006/main" count="89" uniqueCount="42">
  <si>
    <t>FORMULARZ CENOWY</t>
  </si>
  <si>
    <t>Podstawa</t>
  </si>
  <si>
    <t>Grupa taryfowa</t>
  </si>
  <si>
    <t>Ilość układów pomiarowo-rozliczeniowych</t>
  </si>
  <si>
    <t>Moc umowna [kW]</t>
  </si>
  <si>
    <t>Zużycie w trakcie trwania umowy [MWh]</t>
  </si>
  <si>
    <t>Wyszczególnienie</t>
  </si>
  <si>
    <t>ilość [kWh/kW]</t>
  </si>
  <si>
    <t>cena jedn.</t>
  </si>
  <si>
    <t>wartość netto</t>
  </si>
  <si>
    <t>VAT</t>
  </si>
  <si>
    <t>wartość brutto</t>
  </si>
  <si>
    <t>cena energii elektrycznej w [zł/MWh]</t>
  </si>
  <si>
    <t>składnik zmienny stawki sieciowej - całodobowy [zł/kWh]</t>
  </si>
  <si>
    <t>opłata jakościowa [zł/kWh]</t>
  </si>
  <si>
    <t>opłata przejściowa [zł/kW/m-c]</t>
  </si>
  <si>
    <t>składnik stały stawki sieciowej [zł/kW/mc]</t>
  </si>
  <si>
    <t>opłata abonamentowa [zł/m-c]</t>
  </si>
  <si>
    <t>stawka opłaty OZE [zł/MWh]</t>
  </si>
  <si>
    <t>Razem dystrybucja</t>
  </si>
  <si>
    <t>strefa 1</t>
  </si>
  <si>
    <t>strefa 2</t>
  </si>
  <si>
    <t>cena energii elektrycznej w strefie 1 [zł/MWh]</t>
  </si>
  <si>
    <t>cena energii elektrycznej w strefie 2 [zł/MWh]</t>
  </si>
  <si>
    <t>C12b</t>
  </si>
  <si>
    <t>ilość [MWh/kW]</t>
  </si>
  <si>
    <t>RAZEM PPE</t>
  </si>
  <si>
    <t>Razem netto dystrybucja</t>
  </si>
  <si>
    <t>Razem netto energia elektryczna</t>
  </si>
  <si>
    <t>Razem netto (dystrybucja+sprzedaż)</t>
  </si>
  <si>
    <t>Razem brutto</t>
  </si>
  <si>
    <t>opłata kogeneracyjna  [zł/MWh]</t>
  </si>
  <si>
    <t>opłata mocowa [zł/MWh]</t>
  </si>
  <si>
    <t>opłata zmienna sieciowa  [zł/kWh]</t>
  </si>
  <si>
    <t xml:space="preserve">C11 </t>
  </si>
  <si>
    <t>Ilość energii podlegająca opłacie mocowej [MWh]</t>
  </si>
  <si>
    <t>B21</t>
  </si>
  <si>
    <t>RAZEM brutto (energia + dystrybucja) w ciągu 12 miesięcy dla szacunkowego zużycia</t>
  </si>
  <si>
    <t>VAT …................ (należy podać stawkę VAT)</t>
  </si>
  <si>
    <t xml:space="preserve">Załącznik nr 2a do Formularza Ofertowego dla części 1 </t>
  </si>
  <si>
    <t>Czas trwania umowy w miesiącach</t>
  </si>
  <si>
    <t xml:space="preserve">Załącznik nr 2b do Formularza Ofertowego dla części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</si>
</sst>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0.0000"/>
  </numFmts>
  <fonts count="9" x14ac:knownFonts="1">
    <font>
      <sz val="11"/>
      <color theme="1"/>
      <name val="Calibri"/>
      <family val="2"/>
      <scheme val="minor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b/>
      <sz val="9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1"/>
      <color theme="1"/>
      <name val="Calibri"/>
      <family val="2"/>
      <scheme val="minor"/>
    </font>
    <font>
      <b/>
      <sz val="10"/>
      <name val="Verdana"/>
      <family val="2"/>
      <charset val="238"/>
    </font>
    <font>
      <sz val="10"/>
      <color theme="1"/>
      <name val="Calibri"/>
      <family val="2"/>
      <scheme val="minor"/>
    </font>
    <font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2" xfId="0" applyFont="1" applyBorder="1"/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8" fontId="3" fillId="0" borderId="0" xfId="0" applyNumberFormat="1" applyFont="1" applyAlignment="1">
      <alignment vertical="center"/>
    </xf>
    <xf numFmtId="0" fontId="2" fillId="0" borderId="3" xfId="0" applyFont="1" applyBorder="1"/>
    <xf numFmtId="0" fontId="1" fillId="2" borderId="4" xfId="0" applyFont="1" applyFill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3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" xfId="0" applyFont="1" applyBorder="1"/>
    <xf numFmtId="2" fontId="2" fillId="0" borderId="10" xfId="0" applyNumberFormat="1" applyFont="1" applyBorder="1" applyAlignment="1">
      <alignment horizontal="right"/>
    </xf>
    <xf numFmtId="4" fontId="2" fillId="3" borderId="11" xfId="0" applyNumberFormat="1" applyFont="1" applyFill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8" fontId="2" fillId="0" borderId="10" xfId="0" applyNumberFormat="1" applyFont="1" applyBorder="1"/>
    <xf numFmtId="8" fontId="2" fillId="0" borderId="2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0" xfId="0" applyNumberFormat="1" applyFont="1" applyBorder="1"/>
    <xf numFmtId="2" fontId="2" fillId="0" borderId="14" xfId="0" applyNumberFormat="1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164" fontId="2" fillId="0" borderId="14" xfId="0" applyNumberFormat="1" applyFont="1" applyBorder="1"/>
    <xf numFmtId="8" fontId="2" fillId="0" borderId="14" xfId="0" applyNumberFormat="1" applyFont="1" applyBorder="1"/>
    <xf numFmtId="8" fontId="2" fillId="0" borderId="4" xfId="0" applyNumberFormat="1" applyFont="1" applyBorder="1"/>
    <xf numFmtId="0" fontId="2" fillId="0" borderId="14" xfId="0" applyFont="1" applyBorder="1"/>
    <xf numFmtId="0" fontId="3" fillId="0" borderId="5" xfId="0" applyFont="1" applyBorder="1" applyAlignment="1">
      <alignment vertical="center" wrapText="1"/>
    </xf>
    <xf numFmtId="8" fontId="3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horizontal="right" vertical="center"/>
    </xf>
    <xf numFmtId="164" fontId="3" fillId="0" borderId="15" xfId="0" applyNumberFormat="1" applyFont="1" applyBorder="1" applyAlignment="1">
      <alignment vertical="center"/>
    </xf>
    <xf numFmtId="8" fontId="3" fillId="0" borderId="6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/>
    <xf numFmtId="8" fontId="2" fillId="0" borderId="0" xfId="0" applyNumberFormat="1" applyFont="1"/>
    <xf numFmtId="2" fontId="2" fillId="0" borderId="4" xfId="0" applyNumberFormat="1" applyFont="1" applyBorder="1" applyAlignment="1">
      <alignment horizontal="right"/>
    </xf>
    <xf numFmtId="0" fontId="5" fillId="0" borderId="0" xfId="0" applyFont="1"/>
    <xf numFmtId="0" fontId="2" fillId="0" borderId="7" xfId="0" applyFont="1" applyBorder="1"/>
    <xf numFmtId="2" fontId="2" fillId="0" borderId="8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8" fontId="2" fillId="0" borderId="8" xfId="0" applyNumberFormat="1" applyFont="1" applyBorder="1"/>
    <xf numFmtId="8" fontId="2" fillId="0" borderId="9" xfId="0" applyNumberFormat="1" applyFont="1" applyBorder="1"/>
    <xf numFmtId="0" fontId="2" fillId="0" borderId="16" xfId="0" applyFont="1" applyBorder="1"/>
    <xf numFmtId="2" fontId="2" fillId="0" borderId="17" xfId="0" applyNumberFormat="1" applyFont="1" applyBorder="1" applyAlignment="1">
      <alignment horizontal="right"/>
    </xf>
    <xf numFmtId="164" fontId="2" fillId="0" borderId="17" xfId="0" applyNumberFormat="1" applyFont="1" applyBorder="1" applyAlignment="1">
      <alignment horizontal="right"/>
    </xf>
    <xf numFmtId="8" fontId="2" fillId="0" borderId="17" xfId="0" applyNumberFormat="1" applyFont="1" applyBorder="1"/>
    <xf numFmtId="8" fontId="2" fillId="0" borderId="18" xfId="0" applyNumberFormat="1" applyFont="1" applyBorder="1"/>
    <xf numFmtId="0" fontId="2" fillId="0" borderId="21" xfId="0" applyFont="1" applyBorder="1"/>
    <xf numFmtId="0" fontId="2" fillId="0" borderId="23" xfId="0" applyFont="1" applyBorder="1" applyAlignment="1">
      <alignment horizontal="right"/>
    </xf>
    <xf numFmtId="0" fontId="6" fillId="0" borderId="24" xfId="0" applyFont="1" applyBorder="1"/>
    <xf numFmtId="0" fontId="6" fillId="0" borderId="10" xfId="0" applyFont="1" applyBorder="1"/>
    <xf numFmtId="0" fontId="7" fillId="0" borderId="25" xfId="0" applyFont="1" applyBorder="1" applyAlignment="1">
      <alignment horizontal="right"/>
    </xf>
    <xf numFmtId="164" fontId="7" fillId="0" borderId="10" xfId="0" applyNumberFormat="1" applyFont="1" applyBorder="1"/>
    <xf numFmtId="0" fontId="7" fillId="0" borderId="25" xfId="0" applyFont="1" applyBorder="1"/>
    <xf numFmtId="0" fontId="7" fillId="0" borderId="2" xfId="0" applyFont="1" applyBorder="1"/>
    <xf numFmtId="0" fontId="6" fillId="0" borderId="5" xfId="0" applyFont="1" applyBorder="1"/>
    <xf numFmtId="2" fontId="6" fillId="0" borderId="15" xfId="0" applyNumberFormat="1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164" fontId="8" fillId="0" borderId="15" xfId="0" applyNumberFormat="1" applyFont="1" applyBorder="1"/>
    <xf numFmtId="0" fontId="8" fillId="0" borderId="15" xfId="0" applyFont="1" applyBorder="1"/>
    <xf numFmtId="0" fontId="8" fillId="0" borderId="6" xfId="0" applyFont="1" applyBorder="1"/>
    <xf numFmtId="0" fontId="6" fillId="0" borderId="1" xfId="0" applyFont="1" applyBorder="1"/>
    <xf numFmtId="8" fontId="6" fillId="0" borderId="10" xfId="0" applyNumberFormat="1" applyFont="1" applyBorder="1"/>
    <xf numFmtId="0" fontId="8" fillId="0" borderId="26" xfId="0" applyFont="1" applyBorder="1" applyAlignment="1">
      <alignment horizontal="right"/>
    </xf>
    <xf numFmtId="164" fontId="8" fillId="0" borderId="10" xfId="0" applyNumberFormat="1" applyFont="1" applyBorder="1"/>
    <xf numFmtId="0" fontId="8" fillId="0" borderId="10" xfId="0" applyFont="1" applyBorder="1"/>
    <xf numFmtId="0" fontId="8" fillId="0" borderId="2" xfId="0" applyFont="1" applyBorder="1"/>
    <xf numFmtId="0" fontId="6" fillId="0" borderId="19" xfId="0" applyFont="1" applyBorder="1"/>
    <xf numFmtId="8" fontId="6" fillId="0" borderId="11" xfId="0" applyNumberFormat="1" applyFont="1" applyBorder="1"/>
    <xf numFmtId="0" fontId="8" fillId="0" borderId="27" xfId="0" applyFont="1" applyBorder="1" applyAlignment="1">
      <alignment horizontal="right"/>
    </xf>
    <xf numFmtId="164" fontId="8" fillId="0" borderId="11" xfId="0" applyNumberFormat="1" applyFont="1" applyBorder="1"/>
    <xf numFmtId="0" fontId="8" fillId="0" borderId="11" xfId="0" applyFont="1" applyBorder="1"/>
    <xf numFmtId="0" fontId="8" fillId="0" borderId="20" xfId="0" applyFont="1" applyBorder="1"/>
    <xf numFmtId="0" fontId="6" fillId="0" borderId="3" xfId="0" applyFont="1" applyBorder="1"/>
    <xf numFmtId="8" fontId="6" fillId="0" borderId="14" xfId="0" applyNumberFormat="1" applyFont="1" applyBorder="1"/>
    <xf numFmtId="0" fontId="8" fillId="0" borderId="28" xfId="0" applyFont="1" applyBorder="1" applyAlignment="1">
      <alignment horizontal="right"/>
    </xf>
    <xf numFmtId="164" fontId="8" fillId="0" borderId="14" xfId="0" applyNumberFormat="1" applyFont="1" applyBorder="1"/>
    <xf numFmtId="0" fontId="8" fillId="0" borderId="14" xfId="0" applyFont="1" applyBorder="1"/>
    <xf numFmtId="0" fontId="8" fillId="0" borderId="4" xfId="0" applyFont="1" applyBorder="1"/>
    <xf numFmtId="8" fontId="6" fillId="0" borderId="15" xfId="0" applyNumberFormat="1" applyFont="1" applyBorder="1"/>
    <xf numFmtId="0" fontId="8" fillId="0" borderId="29" xfId="0" applyFont="1" applyBorder="1" applyAlignment="1">
      <alignment horizontal="right"/>
    </xf>
    <xf numFmtId="8" fontId="6" fillId="0" borderId="6" xfId="0" applyNumberFormat="1" applyFont="1" applyBorder="1"/>
    <xf numFmtId="0" fontId="1" fillId="2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right"/>
    </xf>
    <xf numFmtId="2" fontId="2" fillId="4" borderId="6" xfId="0" applyNumberFormat="1" applyFont="1" applyFill="1" applyBorder="1" applyAlignment="1">
      <alignment horizontal="right"/>
    </xf>
    <xf numFmtId="2" fontId="2" fillId="4" borderId="14" xfId="0" applyNumberFormat="1" applyFont="1" applyFill="1" applyBorder="1" applyAlignment="1">
      <alignment horizontal="right"/>
    </xf>
    <xf numFmtId="2" fontId="2" fillId="4" borderId="4" xfId="0" applyNumberFormat="1" applyFont="1" applyFill="1" applyBorder="1" applyAlignment="1">
      <alignment horizontal="right"/>
    </xf>
    <xf numFmtId="2" fontId="2" fillId="4" borderId="22" xfId="0" applyNumberFormat="1" applyFont="1" applyFill="1" applyBorder="1" applyAlignment="1">
      <alignment horizontal="right"/>
    </xf>
    <xf numFmtId="165" fontId="2" fillId="0" borderId="10" xfId="0" applyNumberFormat="1" applyFont="1" applyBorder="1" applyAlignment="1">
      <alignment horizontal="right"/>
    </xf>
    <xf numFmtId="165" fontId="2" fillId="0" borderId="11" xfId="0" applyNumberFormat="1" applyFont="1" applyBorder="1" applyAlignment="1">
      <alignment horizontal="right"/>
    </xf>
    <xf numFmtId="0" fontId="3" fillId="4" borderId="0" xfId="0" applyFont="1" applyFill="1" applyAlignment="1">
      <alignment horizontal="right" vertical="center"/>
    </xf>
    <xf numFmtId="164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8" fontId="3" fillId="4" borderId="0" xfId="0" applyNumberFormat="1" applyFont="1" applyFill="1" applyAlignment="1">
      <alignment vertical="center"/>
    </xf>
    <xf numFmtId="0" fontId="1" fillId="0" borderId="14" xfId="0" applyFont="1" applyBorder="1"/>
    <xf numFmtId="2" fontId="1" fillId="4" borderId="14" xfId="0" applyNumberFormat="1" applyFont="1" applyFill="1" applyBorder="1" applyAlignment="1">
      <alignment horizontal="right"/>
    </xf>
    <xf numFmtId="0" fontId="1" fillId="4" borderId="14" xfId="0" applyFont="1" applyFill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topLeftCell="A10" workbookViewId="0">
      <selection activeCell="F25" sqref="F25"/>
    </sheetView>
  </sheetViews>
  <sheetFormatPr defaultRowHeight="14.4" x14ac:dyDescent="0.3"/>
  <cols>
    <col min="1" max="1" width="47.6640625" customWidth="1"/>
    <col min="2" max="2" width="18.6640625" customWidth="1"/>
    <col min="3" max="3" width="12" customWidth="1"/>
    <col min="4" max="4" width="15.33203125" customWidth="1"/>
    <col min="5" max="5" width="18.6640625" customWidth="1"/>
    <col min="6" max="6" width="23.6640625" customWidth="1"/>
  </cols>
  <sheetData>
    <row r="1" spans="1:8" x14ac:dyDescent="0.3">
      <c r="C1" s="1"/>
      <c r="D1" s="2"/>
      <c r="E1" t="s">
        <v>39</v>
      </c>
    </row>
    <row r="2" spans="1:8" x14ac:dyDescent="0.3">
      <c r="A2" s="3" t="s">
        <v>0</v>
      </c>
      <c r="C2" s="4"/>
      <c r="D2" s="5"/>
      <c r="E2" s="6"/>
      <c r="F2" s="6"/>
    </row>
    <row r="3" spans="1:8" x14ac:dyDescent="0.3">
      <c r="A3" s="17"/>
      <c r="B3" s="12"/>
      <c r="C3" s="9"/>
      <c r="D3" s="10"/>
      <c r="E3" s="11"/>
      <c r="F3" s="12"/>
    </row>
    <row r="4" spans="1:8" ht="15" thickBot="1" x14ac:dyDescent="0.35">
      <c r="C4" s="1"/>
      <c r="D4" s="2"/>
    </row>
    <row r="5" spans="1:8" x14ac:dyDescent="0.3">
      <c r="A5" s="7" t="s">
        <v>1</v>
      </c>
      <c r="B5" s="8"/>
      <c r="C5" s="4"/>
      <c r="D5" s="44"/>
      <c r="E5" s="45"/>
      <c r="F5" s="45"/>
    </row>
    <row r="6" spans="1:8" x14ac:dyDescent="0.3">
      <c r="A6" s="13" t="s">
        <v>2</v>
      </c>
      <c r="B6" s="14" t="s">
        <v>36</v>
      </c>
      <c r="C6" s="4"/>
      <c r="D6" s="44"/>
      <c r="E6" s="45"/>
      <c r="F6" s="45"/>
    </row>
    <row r="7" spans="1:8" x14ac:dyDescent="0.3">
      <c r="A7" s="13" t="s">
        <v>3</v>
      </c>
      <c r="B7" s="94">
        <v>1</v>
      </c>
      <c r="C7" s="4"/>
      <c r="D7" s="44"/>
      <c r="E7" s="45"/>
      <c r="F7" s="45"/>
    </row>
    <row r="8" spans="1:8" x14ac:dyDescent="0.3">
      <c r="A8" s="13" t="s">
        <v>40</v>
      </c>
      <c r="B8" s="15">
        <v>12</v>
      </c>
      <c r="C8" s="4"/>
      <c r="D8" s="44"/>
      <c r="E8" s="45"/>
      <c r="F8" s="45"/>
    </row>
    <row r="9" spans="1:8" x14ac:dyDescent="0.3">
      <c r="A9" s="13" t="s">
        <v>4</v>
      </c>
      <c r="B9" s="94">
        <v>250</v>
      </c>
      <c r="C9" s="4"/>
      <c r="D9" s="44"/>
      <c r="E9" s="45"/>
      <c r="F9" s="45"/>
    </row>
    <row r="10" spans="1:8" x14ac:dyDescent="0.3">
      <c r="A10" s="13" t="s">
        <v>5</v>
      </c>
      <c r="B10" s="46">
        <v>450</v>
      </c>
      <c r="C10" s="4"/>
      <c r="D10" s="44"/>
      <c r="E10" s="45"/>
      <c r="F10" s="45"/>
    </row>
    <row r="11" spans="1:8" x14ac:dyDescent="0.3">
      <c r="A11" s="36" t="s">
        <v>35</v>
      </c>
      <c r="B11" s="96">
        <v>450</v>
      </c>
      <c r="C11" s="1"/>
      <c r="D11" s="2"/>
    </row>
    <row r="12" spans="1:8" ht="15" thickBot="1" x14ac:dyDescent="0.35">
      <c r="A12" s="53"/>
      <c r="B12" s="59"/>
      <c r="C12" s="1"/>
      <c r="D12" s="2"/>
    </row>
    <row r="13" spans="1:8" ht="15" thickBot="1" x14ac:dyDescent="0.35">
      <c r="A13" s="18" t="s">
        <v>6</v>
      </c>
      <c r="B13" s="19" t="s">
        <v>25</v>
      </c>
      <c r="C13" s="19" t="s">
        <v>8</v>
      </c>
      <c r="D13" s="20" t="s">
        <v>9</v>
      </c>
      <c r="E13" s="19" t="s">
        <v>10</v>
      </c>
      <c r="F13" s="21" t="s">
        <v>11</v>
      </c>
      <c r="G13" s="47"/>
      <c r="H13" s="47"/>
    </row>
    <row r="14" spans="1:8" x14ac:dyDescent="0.3">
      <c r="A14" s="22" t="s">
        <v>12</v>
      </c>
      <c r="B14" s="23">
        <f>B11</f>
        <v>450</v>
      </c>
      <c r="C14" s="24">
        <v>0</v>
      </c>
      <c r="D14" s="25">
        <f>ROUND(B14*C14,2)</f>
        <v>0</v>
      </c>
      <c r="E14" s="26">
        <f>ROUND(D14*23/100,2)</f>
        <v>0</v>
      </c>
      <c r="F14" s="27">
        <f t="shared" ref="F14" si="0">D14+E14</f>
        <v>0</v>
      </c>
    </row>
    <row r="15" spans="1:8" ht="15" thickBot="1" x14ac:dyDescent="0.35">
      <c r="A15" s="28"/>
      <c r="B15" s="6"/>
      <c r="C15" s="4"/>
      <c r="D15" s="5"/>
      <c r="E15" s="6"/>
      <c r="F15" s="29"/>
    </row>
    <row r="16" spans="1:8" x14ac:dyDescent="0.3">
      <c r="A16" s="22" t="s">
        <v>13</v>
      </c>
      <c r="B16" s="23">
        <v>0</v>
      </c>
      <c r="C16" s="99">
        <v>0</v>
      </c>
      <c r="D16" s="30">
        <f t="shared" ref="D16:D22" si="1">ROUND(B16*C16,2)</f>
        <v>0</v>
      </c>
      <c r="E16" s="26">
        <f t="shared" ref="E16:E22" si="2">ROUND(D16*23/100,2)</f>
        <v>0</v>
      </c>
      <c r="F16" s="27">
        <f t="shared" ref="F16:F23" si="3">D16+E16</f>
        <v>0</v>
      </c>
    </row>
    <row r="17" spans="1:6" x14ac:dyDescent="0.3">
      <c r="A17" s="13" t="s">
        <v>14</v>
      </c>
      <c r="B17" s="31">
        <v>0</v>
      </c>
      <c r="C17" s="100">
        <v>0</v>
      </c>
      <c r="D17" s="33">
        <f t="shared" si="1"/>
        <v>0</v>
      </c>
      <c r="E17" s="34">
        <f t="shared" si="2"/>
        <v>0</v>
      </c>
      <c r="F17" s="35">
        <f t="shared" si="3"/>
        <v>0</v>
      </c>
    </row>
    <row r="18" spans="1:6" x14ac:dyDescent="0.3">
      <c r="A18" s="13" t="s">
        <v>15</v>
      </c>
      <c r="B18" s="31">
        <v>0</v>
      </c>
      <c r="C18" s="31">
        <v>0</v>
      </c>
      <c r="D18" s="33">
        <f t="shared" si="1"/>
        <v>0</v>
      </c>
      <c r="E18" s="34">
        <f t="shared" si="2"/>
        <v>0</v>
      </c>
      <c r="F18" s="35">
        <f t="shared" si="3"/>
        <v>0</v>
      </c>
    </row>
    <row r="19" spans="1:6" x14ac:dyDescent="0.3">
      <c r="A19" s="13" t="s">
        <v>16</v>
      </c>
      <c r="B19" s="31">
        <v>0</v>
      </c>
      <c r="C19" s="31">
        <v>0</v>
      </c>
      <c r="D19" s="33">
        <f t="shared" si="1"/>
        <v>0</v>
      </c>
      <c r="E19" s="34">
        <f t="shared" si="2"/>
        <v>0</v>
      </c>
      <c r="F19" s="35">
        <f t="shared" si="3"/>
        <v>0</v>
      </c>
    </row>
    <row r="20" spans="1:6" x14ac:dyDescent="0.3">
      <c r="A20" s="13" t="s">
        <v>17</v>
      </c>
      <c r="B20" s="31">
        <v>0</v>
      </c>
      <c r="C20" s="31">
        <v>0</v>
      </c>
      <c r="D20" s="33">
        <f t="shared" si="1"/>
        <v>0</v>
      </c>
      <c r="E20" s="34">
        <f t="shared" si="2"/>
        <v>0</v>
      </c>
      <c r="F20" s="35">
        <f t="shared" si="3"/>
        <v>0</v>
      </c>
    </row>
    <row r="21" spans="1:6" x14ac:dyDescent="0.3">
      <c r="A21" s="13" t="s">
        <v>18</v>
      </c>
      <c r="B21" s="31">
        <v>0</v>
      </c>
      <c r="C21" s="31">
        <v>0</v>
      </c>
      <c r="D21" s="33">
        <f t="shared" si="1"/>
        <v>0</v>
      </c>
      <c r="E21" s="34">
        <f t="shared" si="2"/>
        <v>0</v>
      </c>
      <c r="F21" s="35">
        <f t="shared" si="3"/>
        <v>0</v>
      </c>
    </row>
    <row r="22" spans="1:6" x14ac:dyDescent="0.3">
      <c r="A22" s="13" t="s">
        <v>31</v>
      </c>
      <c r="B22" s="31">
        <v>0</v>
      </c>
      <c r="C22" s="31">
        <v>0</v>
      </c>
      <c r="D22" s="33">
        <f t="shared" si="1"/>
        <v>0</v>
      </c>
      <c r="E22" s="34">
        <f t="shared" si="2"/>
        <v>0</v>
      </c>
      <c r="F22" s="35">
        <f t="shared" si="3"/>
        <v>0</v>
      </c>
    </row>
    <row r="23" spans="1:6" x14ac:dyDescent="0.3">
      <c r="A23" s="13" t="s">
        <v>32</v>
      </c>
      <c r="B23" s="31">
        <v>0</v>
      </c>
      <c r="C23" s="31">
        <v>0</v>
      </c>
      <c r="D23" s="33">
        <f>ROUND(B23*C23,2)</f>
        <v>0</v>
      </c>
      <c r="E23" s="34">
        <f>ROUND(D23*23/100,2)</f>
        <v>0</v>
      </c>
      <c r="F23" s="35">
        <f t="shared" si="3"/>
        <v>0</v>
      </c>
    </row>
    <row r="24" spans="1:6" x14ac:dyDescent="0.3">
      <c r="A24" s="13" t="s">
        <v>19</v>
      </c>
      <c r="B24" s="36"/>
      <c r="C24" s="32"/>
      <c r="D24" s="33">
        <f>SUM(D16:D23)</f>
        <v>0</v>
      </c>
      <c r="E24" s="34">
        <f t="shared" ref="E24:F24" si="4">SUM(E16:E23)</f>
        <v>0</v>
      </c>
      <c r="F24" s="35">
        <f t="shared" si="4"/>
        <v>0</v>
      </c>
    </row>
    <row r="25" spans="1:6" ht="23.4" thickBot="1" x14ac:dyDescent="0.35">
      <c r="A25" s="37" t="s">
        <v>37</v>
      </c>
      <c r="B25" s="38"/>
      <c r="C25" s="39"/>
      <c r="D25" s="40">
        <f>SUM(D16:D24)+D14</f>
        <v>0</v>
      </c>
      <c r="E25" s="40">
        <f>SUM(E16:E24)+E14</f>
        <v>0</v>
      </c>
      <c r="F25" s="41">
        <f>F14+F24</f>
        <v>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21A62-C392-4A3A-A9E9-D7FED3C2C73E}">
  <sheetPr>
    <pageSetUpPr fitToPage="1"/>
  </sheetPr>
  <dimension ref="A1:H61"/>
  <sheetViews>
    <sheetView topLeftCell="A8" workbookViewId="0">
      <selection activeCell="A15" sqref="A15:F24"/>
    </sheetView>
  </sheetViews>
  <sheetFormatPr defaultRowHeight="14.4" x14ac:dyDescent="0.3"/>
  <cols>
    <col min="1" max="1" width="47.6640625" customWidth="1"/>
    <col min="2" max="2" width="18.6640625" customWidth="1"/>
    <col min="3" max="3" width="12" customWidth="1"/>
    <col min="4" max="4" width="15.33203125" customWidth="1"/>
    <col min="5" max="5" width="18.6640625" customWidth="1"/>
    <col min="6" max="6" width="23.6640625" customWidth="1"/>
  </cols>
  <sheetData>
    <row r="1" spans="1:6" x14ac:dyDescent="0.3">
      <c r="C1" s="1"/>
      <c r="D1" s="2"/>
      <c r="E1" t="s">
        <v>41</v>
      </c>
    </row>
    <row r="2" spans="1:6" x14ac:dyDescent="0.3">
      <c r="A2" s="3" t="s">
        <v>0</v>
      </c>
      <c r="C2" s="4"/>
      <c r="D2" s="5"/>
      <c r="E2" s="6"/>
      <c r="F2" s="6"/>
    </row>
    <row r="3" spans="1:6" ht="15" thickBot="1" x14ac:dyDescent="0.35">
      <c r="A3" s="6"/>
      <c r="B3" s="6"/>
      <c r="C3" s="4"/>
      <c r="D3" s="5"/>
      <c r="E3" s="6"/>
      <c r="F3" s="6"/>
    </row>
    <row r="4" spans="1:6" x14ac:dyDescent="0.3">
      <c r="A4" s="7" t="s">
        <v>1</v>
      </c>
      <c r="B4" s="8"/>
      <c r="C4" s="9"/>
      <c r="D4" s="10"/>
      <c r="E4" s="11"/>
      <c r="F4" s="12"/>
    </row>
    <row r="5" spans="1:6" ht="42" customHeight="1" x14ac:dyDescent="0.3">
      <c r="A5" s="13" t="s">
        <v>2</v>
      </c>
      <c r="B5" s="93" t="s">
        <v>34</v>
      </c>
      <c r="C5" s="9"/>
      <c r="D5" s="10"/>
      <c r="E5" s="11"/>
      <c r="F5" s="12"/>
    </row>
    <row r="6" spans="1:6" x14ac:dyDescent="0.3">
      <c r="A6" s="13" t="s">
        <v>3</v>
      </c>
      <c r="B6" s="94">
        <v>4</v>
      </c>
      <c r="C6" s="9"/>
      <c r="D6" s="10"/>
      <c r="E6" s="11"/>
      <c r="F6" s="12"/>
    </row>
    <row r="7" spans="1:6" x14ac:dyDescent="0.3">
      <c r="A7" s="13" t="s">
        <v>40</v>
      </c>
      <c r="B7" s="94">
        <v>12</v>
      </c>
      <c r="C7" s="9"/>
      <c r="D7" s="10"/>
      <c r="E7" s="11"/>
      <c r="F7" s="12"/>
    </row>
    <row r="8" spans="1:6" x14ac:dyDescent="0.3">
      <c r="A8" s="13" t="s">
        <v>4</v>
      </c>
      <c r="B8" s="94">
        <v>72</v>
      </c>
      <c r="C8" s="9">
        <v>72</v>
      </c>
      <c r="D8" s="10"/>
      <c r="E8" s="11"/>
      <c r="F8" s="12"/>
    </row>
    <row r="9" spans="1:6" x14ac:dyDescent="0.3">
      <c r="A9" s="58" t="s">
        <v>5</v>
      </c>
      <c r="B9" s="98">
        <v>90</v>
      </c>
      <c r="C9" s="9"/>
      <c r="D9" s="10"/>
      <c r="E9" s="11"/>
      <c r="F9" s="12"/>
    </row>
    <row r="10" spans="1:6" x14ac:dyDescent="0.3">
      <c r="A10" s="108" t="s">
        <v>35</v>
      </c>
      <c r="B10" s="107">
        <v>90</v>
      </c>
      <c r="C10" s="101"/>
      <c r="D10" s="102"/>
      <c r="E10" s="103"/>
      <c r="F10" s="12"/>
    </row>
    <row r="11" spans="1:6" ht="15" thickBot="1" x14ac:dyDescent="0.35">
      <c r="A11" s="104"/>
      <c r="B11" s="105"/>
      <c r="C11" s="101"/>
      <c r="D11" s="102"/>
      <c r="E11" s="103"/>
      <c r="F11" s="12"/>
    </row>
    <row r="12" spans="1:6" ht="15" thickBot="1" x14ac:dyDescent="0.35">
      <c r="A12" s="18" t="s">
        <v>6</v>
      </c>
      <c r="B12" s="19" t="s">
        <v>7</v>
      </c>
      <c r="C12" s="19" t="s">
        <v>8</v>
      </c>
      <c r="D12" s="20" t="s">
        <v>9</v>
      </c>
      <c r="E12" s="19" t="s">
        <v>10</v>
      </c>
      <c r="F12" s="21" t="s">
        <v>11</v>
      </c>
    </row>
    <row r="13" spans="1:6" x14ac:dyDescent="0.3">
      <c r="A13" s="22" t="s">
        <v>12</v>
      </c>
      <c r="B13" s="23">
        <v>90</v>
      </c>
      <c r="C13" s="24">
        <v>0</v>
      </c>
      <c r="D13" s="25">
        <f>B13*C13</f>
        <v>0</v>
      </c>
      <c r="E13" s="26">
        <f t="shared" ref="E13" si="0">D13*23/100</f>
        <v>0</v>
      </c>
      <c r="F13" s="27">
        <f t="shared" ref="F13" si="1">D13+E13</f>
        <v>0</v>
      </c>
    </row>
    <row r="14" spans="1:6" ht="15" thickBot="1" x14ac:dyDescent="0.35">
      <c r="A14" s="28"/>
      <c r="B14" s="6"/>
      <c r="C14" s="4"/>
      <c r="D14" s="5"/>
      <c r="E14" s="6"/>
      <c r="F14" s="29"/>
    </row>
    <row r="15" spans="1:6" x14ac:dyDescent="0.3">
      <c r="A15" s="22" t="s">
        <v>13</v>
      </c>
      <c r="B15" s="23">
        <v>0</v>
      </c>
      <c r="C15" s="99">
        <v>0</v>
      </c>
      <c r="D15" s="30">
        <f t="shared" ref="D15:D21" si="2">ROUND(B15*C15,2)</f>
        <v>0</v>
      </c>
      <c r="E15" s="26">
        <f t="shared" ref="E15:E21" si="3">ROUND(D15*23/100,2)</f>
        <v>0</v>
      </c>
      <c r="F15" s="27">
        <f t="shared" ref="F15:F22" si="4">D15+E15</f>
        <v>0</v>
      </c>
    </row>
    <row r="16" spans="1:6" x14ac:dyDescent="0.3">
      <c r="A16" s="13" t="s">
        <v>14</v>
      </c>
      <c r="B16" s="31">
        <v>0</v>
      </c>
      <c r="C16" s="100">
        <v>0</v>
      </c>
      <c r="D16" s="33">
        <f t="shared" si="2"/>
        <v>0</v>
      </c>
      <c r="E16" s="34">
        <f t="shared" si="3"/>
        <v>0</v>
      </c>
      <c r="F16" s="35">
        <f t="shared" si="4"/>
        <v>0</v>
      </c>
    </row>
    <row r="17" spans="1:8" x14ac:dyDescent="0.3">
      <c r="A17" s="13" t="s">
        <v>15</v>
      </c>
      <c r="B17" s="31">
        <v>0</v>
      </c>
      <c r="C17" s="31">
        <v>0</v>
      </c>
      <c r="D17" s="33">
        <f t="shared" si="2"/>
        <v>0</v>
      </c>
      <c r="E17" s="34">
        <f t="shared" si="3"/>
        <v>0</v>
      </c>
      <c r="F17" s="35">
        <f t="shared" si="4"/>
        <v>0</v>
      </c>
    </row>
    <row r="18" spans="1:8" x14ac:dyDescent="0.3">
      <c r="A18" s="13" t="s">
        <v>16</v>
      </c>
      <c r="B18" s="31">
        <v>0</v>
      </c>
      <c r="C18" s="31">
        <v>0</v>
      </c>
      <c r="D18" s="33">
        <f t="shared" si="2"/>
        <v>0</v>
      </c>
      <c r="E18" s="34">
        <f t="shared" si="3"/>
        <v>0</v>
      </c>
      <c r="F18" s="35">
        <f t="shared" si="4"/>
        <v>0</v>
      </c>
    </row>
    <row r="19" spans="1:8" x14ac:dyDescent="0.3">
      <c r="A19" s="13" t="s">
        <v>17</v>
      </c>
      <c r="B19" s="31">
        <v>0</v>
      </c>
      <c r="C19" s="31">
        <v>0</v>
      </c>
      <c r="D19" s="33">
        <f t="shared" si="2"/>
        <v>0</v>
      </c>
      <c r="E19" s="34">
        <f t="shared" si="3"/>
        <v>0</v>
      </c>
      <c r="F19" s="35">
        <f t="shared" si="4"/>
        <v>0</v>
      </c>
    </row>
    <row r="20" spans="1:8" x14ac:dyDescent="0.3">
      <c r="A20" s="13" t="s">
        <v>18</v>
      </c>
      <c r="B20" s="31">
        <v>0</v>
      </c>
      <c r="C20" s="31">
        <v>0</v>
      </c>
      <c r="D20" s="33">
        <f t="shared" si="2"/>
        <v>0</v>
      </c>
      <c r="E20" s="34">
        <f t="shared" si="3"/>
        <v>0</v>
      </c>
      <c r="F20" s="35">
        <f t="shared" si="4"/>
        <v>0</v>
      </c>
    </row>
    <row r="21" spans="1:8" x14ac:dyDescent="0.3">
      <c r="A21" s="13" t="s">
        <v>31</v>
      </c>
      <c r="B21" s="31">
        <v>0</v>
      </c>
      <c r="C21" s="31">
        <v>0</v>
      </c>
      <c r="D21" s="33">
        <f t="shared" si="2"/>
        <v>0</v>
      </c>
      <c r="E21" s="34">
        <f t="shared" si="3"/>
        <v>0</v>
      </c>
      <c r="F21" s="35">
        <f t="shared" si="4"/>
        <v>0</v>
      </c>
    </row>
    <row r="22" spans="1:8" x14ac:dyDescent="0.3">
      <c r="A22" s="13" t="s">
        <v>32</v>
      </c>
      <c r="B22" s="31">
        <v>0</v>
      </c>
      <c r="C22" s="31">
        <v>0</v>
      </c>
      <c r="D22" s="33">
        <f>ROUND(B22*C22,2)</f>
        <v>0</v>
      </c>
      <c r="E22" s="34">
        <f>ROUND(D22*23/100,2)</f>
        <v>0</v>
      </c>
      <c r="F22" s="35">
        <f t="shared" si="4"/>
        <v>0</v>
      </c>
    </row>
    <row r="23" spans="1:8" x14ac:dyDescent="0.3">
      <c r="A23" s="13" t="s">
        <v>19</v>
      </c>
      <c r="B23" s="36"/>
      <c r="C23" s="32"/>
      <c r="D23" s="33">
        <f>SUM(D15:D22)</f>
        <v>0</v>
      </c>
      <c r="E23" s="34">
        <f t="shared" ref="E23:F23" si="5">SUM(E15:E22)</f>
        <v>0</v>
      </c>
      <c r="F23" s="35">
        <f t="shared" si="5"/>
        <v>0</v>
      </c>
    </row>
    <row r="24" spans="1:8" ht="37.5" customHeight="1" thickBot="1" x14ac:dyDescent="0.35">
      <c r="A24" s="37" t="s">
        <v>37</v>
      </c>
      <c r="B24" s="38"/>
      <c r="C24" s="39"/>
      <c r="D24" s="40">
        <f>SUM(D15:D23)+D13</f>
        <v>0</v>
      </c>
      <c r="E24" s="40">
        <f>SUM(E15:E23)+E13</f>
        <v>0</v>
      </c>
      <c r="F24" s="41">
        <f>F13+F23</f>
        <v>0</v>
      </c>
      <c r="G24" s="42"/>
      <c r="H24" s="42"/>
    </row>
    <row r="25" spans="1:8" x14ac:dyDescent="0.3">
      <c r="C25" s="1"/>
      <c r="D25" s="2"/>
    </row>
    <row r="26" spans="1:8" ht="12.75" customHeight="1" x14ac:dyDescent="0.3">
      <c r="A26" s="43"/>
      <c r="B26" s="43"/>
      <c r="C26" s="4"/>
      <c r="D26" s="44"/>
      <c r="E26" s="45"/>
      <c r="F26" s="45"/>
    </row>
    <row r="27" spans="1:8" ht="15" thickBot="1" x14ac:dyDescent="0.35">
      <c r="A27" s="17"/>
      <c r="B27" s="12"/>
      <c r="C27" s="9"/>
      <c r="D27" s="10"/>
      <c r="E27" s="11"/>
      <c r="F27" s="12"/>
    </row>
    <row r="28" spans="1:8" x14ac:dyDescent="0.3">
      <c r="A28" s="7" t="s">
        <v>1</v>
      </c>
      <c r="B28" s="8"/>
      <c r="C28" s="4"/>
      <c r="D28" s="44"/>
      <c r="E28" s="45"/>
      <c r="F28" s="45"/>
    </row>
    <row r="29" spans="1:8" x14ac:dyDescent="0.3">
      <c r="A29" s="13" t="s">
        <v>2</v>
      </c>
      <c r="B29" s="14" t="s">
        <v>24</v>
      </c>
      <c r="C29" s="4"/>
      <c r="D29" s="44"/>
      <c r="E29" s="45"/>
      <c r="F29" s="45"/>
    </row>
    <row r="30" spans="1:8" x14ac:dyDescent="0.3">
      <c r="A30" s="13" t="s">
        <v>3</v>
      </c>
      <c r="B30" s="94">
        <v>2</v>
      </c>
      <c r="C30" s="4"/>
      <c r="D30" s="44"/>
      <c r="E30" s="45"/>
      <c r="F30" s="45"/>
    </row>
    <row r="31" spans="1:8" x14ac:dyDescent="0.3">
      <c r="A31" s="13" t="s">
        <v>40</v>
      </c>
      <c r="B31" s="15">
        <v>12</v>
      </c>
      <c r="C31" s="4"/>
      <c r="D31" s="44"/>
      <c r="E31" s="45"/>
      <c r="F31" s="45"/>
    </row>
    <row r="32" spans="1:8" x14ac:dyDescent="0.3">
      <c r="A32" s="13" t="s">
        <v>4</v>
      </c>
      <c r="B32" s="94">
        <v>40</v>
      </c>
      <c r="C32" s="4">
        <v>40</v>
      </c>
      <c r="D32" s="44"/>
      <c r="E32" s="45"/>
      <c r="F32" s="45"/>
    </row>
    <row r="33" spans="1:8" x14ac:dyDescent="0.3">
      <c r="A33" s="13" t="s">
        <v>5</v>
      </c>
      <c r="B33" s="46">
        <v>10</v>
      </c>
      <c r="C33" s="4"/>
      <c r="D33" s="44"/>
      <c r="E33" s="45"/>
      <c r="F33" s="45"/>
    </row>
    <row r="34" spans="1:8" x14ac:dyDescent="0.3">
      <c r="A34" s="13" t="s">
        <v>20</v>
      </c>
      <c r="B34" s="97">
        <v>6.9</v>
      </c>
      <c r="C34" s="4"/>
      <c r="D34" s="44"/>
      <c r="E34" s="45"/>
      <c r="F34" s="45"/>
    </row>
    <row r="35" spans="1:8" ht="15" thickBot="1" x14ac:dyDescent="0.35">
      <c r="A35" s="16" t="s">
        <v>21</v>
      </c>
      <c r="B35" s="95">
        <v>3.1</v>
      </c>
      <c r="C35" s="4"/>
      <c r="D35" s="44"/>
      <c r="E35" s="45"/>
      <c r="F35" s="45"/>
    </row>
    <row r="36" spans="1:8" x14ac:dyDescent="0.3">
      <c r="A36" s="106" t="s">
        <v>35</v>
      </c>
      <c r="B36" s="107">
        <v>10</v>
      </c>
      <c r="C36" s="1"/>
      <c r="D36" s="2"/>
    </row>
    <row r="37" spans="1:8" ht="15" thickBot="1" x14ac:dyDescent="0.35">
      <c r="C37" s="1"/>
      <c r="D37" s="2"/>
    </row>
    <row r="38" spans="1:8" ht="15" thickBot="1" x14ac:dyDescent="0.35">
      <c r="A38" s="18" t="s">
        <v>6</v>
      </c>
      <c r="B38" s="19" t="s">
        <v>25</v>
      </c>
      <c r="C38" s="19" t="s">
        <v>8</v>
      </c>
      <c r="D38" s="20" t="s">
        <v>9</v>
      </c>
      <c r="E38" s="19" t="s">
        <v>10</v>
      </c>
      <c r="F38" s="21" t="s">
        <v>11</v>
      </c>
      <c r="G38" s="47"/>
      <c r="H38" s="47"/>
    </row>
    <row r="39" spans="1:8" ht="15" thickBot="1" x14ac:dyDescent="0.35">
      <c r="A39" s="48" t="s">
        <v>22</v>
      </c>
      <c r="B39" s="49">
        <f>B34</f>
        <v>6.9</v>
      </c>
      <c r="C39" s="24">
        <v>0</v>
      </c>
      <c r="D39" s="50">
        <f>ROUND(B39*C39,2)</f>
        <v>0</v>
      </c>
      <c r="E39" s="51">
        <f>ROUND(D39*23/100,2)</f>
        <v>0</v>
      </c>
      <c r="F39" s="52">
        <f t="shared" ref="F39:F40" si="6">D39+E39</f>
        <v>0</v>
      </c>
    </row>
    <row r="40" spans="1:8" ht="15" thickBot="1" x14ac:dyDescent="0.35">
      <c r="A40" s="53" t="s">
        <v>23</v>
      </c>
      <c r="B40" s="54">
        <v>3.1</v>
      </c>
      <c r="C40" s="24">
        <v>0</v>
      </c>
      <c r="D40" s="55">
        <f>ROUND(B40*C40,2)</f>
        <v>0</v>
      </c>
      <c r="E40" s="56">
        <f>ROUND(D40*23/100,2)</f>
        <v>0</v>
      </c>
      <c r="F40" s="57">
        <f t="shared" si="6"/>
        <v>0</v>
      </c>
    </row>
    <row r="41" spans="1:8" ht="15" thickBot="1" x14ac:dyDescent="0.35">
      <c r="A41" s="28"/>
      <c r="B41" s="6"/>
      <c r="C41" s="4"/>
      <c r="D41" s="5"/>
      <c r="E41" s="6"/>
      <c r="F41" s="29"/>
    </row>
    <row r="42" spans="1:8" x14ac:dyDescent="0.3">
      <c r="A42" s="22" t="s">
        <v>33</v>
      </c>
      <c r="B42" s="23">
        <v>0</v>
      </c>
      <c r="C42" s="99">
        <v>0</v>
      </c>
      <c r="D42" s="30">
        <f t="shared" ref="D42:D48" si="7">ROUND(B42*C42,2)</f>
        <v>0</v>
      </c>
      <c r="E42" s="26">
        <f t="shared" ref="E42:E48" si="8">ROUND(D42*23/100,2)</f>
        <v>0</v>
      </c>
      <c r="F42" s="27">
        <f t="shared" ref="F42:F49" si="9">D42+E42</f>
        <v>0</v>
      </c>
    </row>
    <row r="43" spans="1:8" x14ac:dyDescent="0.3">
      <c r="A43" s="13" t="s">
        <v>14</v>
      </c>
      <c r="B43" s="31">
        <v>0</v>
      </c>
      <c r="C43" s="100">
        <v>0</v>
      </c>
      <c r="D43" s="33">
        <f t="shared" si="7"/>
        <v>0</v>
      </c>
      <c r="E43" s="34">
        <f t="shared" si="8"/>
        <v>0</v>
      </c>
      <c r="F43" s="35">
        <f t="shared" si="9"/>
        <v>0</v>
      </c>
    </row>
    <row r="44" spans="1:8" x14ac:dyDescent="0.3">
      <c r="A44" s="13" t="s">
        <v>15</v>
      </c>
      <c r="B44" s="31">
        <v>0</v>
      </c>
      <c r="C44" s="31">
        <v>0</v>
      </c>
      <c r="D44" s="33">
        <f t="shared" si="7"/>
        <v>0</v>
      </c>
      <c r="E44" s="34">
        <f t="shared" si="8"/>
        <v>0</v>
      </c>
      <c r="F44" s="35">
        <f t="shared" si="9"/>
        <v>0</v>
      </c>
    </row>
    <row r="45" spans="1:8" x14ac:dyDescent="0.3">
      <c r="A45" s="13" t="s">
        <v>16</v>
      </c>
      <c r="B45" s="31">
        <v>0</v>
      </c>
      <c r="C45" s="31">
        <v>0</v>
      </c>
      <c r="D45" s="33">
        <f t="shared" si="7"/>
        <v>0</v>
      </c>
      <c r="E45" s="34">
        <f t="shared" si="8"/>
        <v>0</v>
      </c>
      <c r="F45" s="35">
        <f t="shared" si="9"/>
        <v>0</v>
      </c>
    </row>
    <row r="46" spans="1:8" x14ac:dyDescent="0.3">
      <c r="A46" s="13" t="s">
        <v>17</v>
      </c>
      <c r="B46" s="31">
        <v>0</v>
      </c>
      <c r="C46" s="31">
        <v>0</v>
      </c>
      <c r="D46" s="33">
        <f t="shared" si="7"/>
        <v>0</v>
      </c>
      <c r="E46" s="34">
        <f t="shared" si="8"/>
        <v>0</v>
      </c>
      <c r="F46" s="35">
        <f t="shared" si="9"/>
        <v>0</v>
      </c>
    </row>
    <row r="47" spans="1:8" x14ac:dyDescent="0.3">
      <c r="A47" s="13" t="s">
        <v>18</v>
      </c>
      <c r="B47" s="31">
        <v>0</v>
      </c>
      <c r="C47" s="31">
        <v>0</v>
      </c>
      <c r="D47" s="33">
        <f t="shared" si="7"/>
        <v>0</v>
      </c>
      <c r="E47" s="34">
        <f t="shared" si="8"/>
        <v>0</v>
      </c>
      <c r="F47" s="35">
        <f t="shared" si="9"/>
        <v>0</v>
      </c>
    </row>
    <row r="48" spans="1:8" x14ac:dyDescent="0.3">
      <c r="A48" s="13" t="s">
        <v>31</v>
      </c>
      <c r="B48" s="31">
        <v>0</v>
      </c>
      <c r="C48" s="31">
        <v>0</v>
      </c>
      <c r="D48" s="33">
        <f t="shared" si="7"/>
        <v>0</v>
      </c>
      <c r="E48" s="34">
        <f t="shared" si="8"/>
        <v>0</v>
      </c>
      <c r="F48" s="35">
        <f t="shared" si="9"/>
        <v>0</v>
      </c>
    </row>
    <row r="49" spans="1:6" x14ac:dyDescent="0.3">
      <c r="A49" s="13" t="s">
        <v>32</v>
      </c>
      <c r="B49" s="31">
        <v>0</v>
      </c>
      <c r="C49" s="31">
        <v>0</v>
      </c>
      <c r="D49" s="33">
        <f>ROUND(B49*C49,2)</f>
        <v>0</v>
      </c>
      <c r="E49" s="34">
        <f>ROUND(D49*23/100,2)</f>
        <v>0</v>
      </c>
      <c r="F49" s="35">
        <f t="shared" si="9"/>
        <v>0</v>
      </c>
    </row>
    <row r="50" spans="1:6" x14ac:dyDescent="0.3">
      <c r="A50" s="13" t="s">
        <v>19</v>
      </c>
      <c r="B50" s="36"/>
      <c r="C50" s="31"/>
      <c r="D50" s="33">
        <f>SUM(D42:D49)</f>
        <v>0</v>
      </c>
      <c r="E50" s="34">
        <f t="shared" ref="E50:F50" si="10">SUM(E42:E49)</f>
        <v>0</v>
      </c>
      <c r="F50" s="35">
        <f t="shared" si="10"/>
        <v>0</v>
      </c>
    </row>
    <row r="51" spans="1:6" ht="35.25" customHeight="1" thickBot="1" x14ac:dyDescent="0.35">
      <c r="A51" s="37" t="s">
        <v>37</v>
      </c>
      <c r="B51" s="38"/>
      <c r="C51" s="39"/>
      <c r="D51" s="40">
        <f>SUM(D42:D50)+D39+D40</f>
        <v>0</v>
      </c>
      <c r="E51" s="40">
        <f>SUM(E39:E50)</f>
        <v>0</v>
      </c>
      <c r="F51" s="41">
        <f>F40+F50+F39</f>
        <v>0</v>
      </c>
    </row>
    <row r="52" spans="1:6" x14ac:dyDescent="0.3">
      <c r="A52" s="17"/>
      <c r="B52" s="12"/>
      <c r="C52" s="9"/>
      <c r="D52" s="10"/>
      <c r="E52" s="11"/>
      <c r="F52" s="12"/>
    </row>
    <row r="53" spans="1:6" x14ac:dyDescent="0.3">
      <c r="A53" s="17"/>
      <c r="B53" s="12"/>
      <c r="C53" s="9"/>
      <c r="D53" s="10"/>
      <c r="E53" s="11"/>
      <c r="F53" s="12"/>
    </row>
    <row r="54" spans="1:6" ht="15" thickBot="1" x14ac:dyDescent="0.35">
      <c r="C54" s="1"/>
      <c r="D54" s="2"/>
    </row>
    <row r="55" spans="1:6" x14ac:dyDescent="0.3">
      <c r="A55" s="60" t="s">
        <v>26</v>
      </c>
      <c r="B55" s="61">
        <v>6</v>
      </c>
      <c r="C55" s="62"/>
      <c r="D55" s="63"/>
      <c r="E55" s="64"/>
      <c r="F55" s="65"/>
    </row>
    <row r="56" spans="1:6" ht="15" thickBot="1" x14ac:dyDescent="0.35">
      <c r="A56" s="66" t="s">
        <v>5</v>
      </c>
      <c r="B56" s="67">
        <f>SUM(B10+B36)</f>
        <v>100</v>
      </c>
      <c r="C56" s="68"/>
      <c r="D56" s="69"/>
      <c r="E56" s="70"/>
      <c r="F56" s="71"/>
    </row>
    <row r="57" spans="1:6" x14ac:dyDescent="0.3">
      <c r="A57" s="72" t="s">
        <v>27</v>
      </c>
      <c r="B57" s="73">
        <f>D50+D23</f>
        <v>0</v>
      </c>
      <c r="C57" s="74"/>
      <c r="D57" s="75"/>
      <c r="E57" s="76"/>
      <c r="F57" s="77"/>
    </row>
    <row r="58" spans="1:6" x14ac:dyDescent="0.3">
      <c r="A58" s="78" t="s">
        <v>28</v>
      </c>
      <c r="B58" s="79">
        <f>D39+D40+D13</f>
        <v>0</v>
      </c>
      <c r="C58" s="80"/>
      <c r="D58" s="81"/>
      <c r="E58" s="82"/>
      <c r="F58" s="83"/>
    </row>
    <row r="59" spans="1:6" x14ac:dyDescent="0.3">
      <c r="A59" s="78" t="s">
        <v>29</v>
      </c>
      <c r="B59" s="79">
        <f>B57+B58</f>
        <v>0</v>
      </c>
      <c r="C59" s="80"/>
      <c r="D59" s="81"/>
      <c r="E59" s="82"/>
      <c r="F59" s="83"/>
    </row>
    <row r="60" spans="1:6" x14ac:dyDescent="0.3">
      <c r="A60" s="84" t="s">
        <v>38</v>
      </c>
      <c r="B60" s="85"/>
      <c r="C60" s="86"/>
      <c r="D60" s="87"/>
      <c r="E60" s="88"/>
      <c r="F60" s="89"/>
    </row>
    <row r="61" spans="1:6" ht="15" thickBot="1" x14ac:dyDescent="0.35">
      <c r="A61" s="66" t="s">
        <v>30</v>
      </c>
      <c r="B61" s="90">
        <f>B59+B60</f>
        <v>0</v>
      </c>
      <c r="C61" s="91"/>
      <c r="D61" s="69"/>
      <c r="E61" s="70"/>
      <c r="F61" s="92">
        <f>F51+F24</f>
        <v>0</v>
      </c>
    </row>
  </sheetData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2a</vt:lpstr>
      <vt:lpstr>Załącznik 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2024-10-15T09:58:15Z</dcterms:modified>
</cp:coreProperties>
</file>