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\Desktop\"/>
    </mc:Choice>
  </mc:AlternateContent>
  <xr:revisionPtr revIDLastSave="0" documentId="13_ncr:1_{1B7CF1D2-679F-4692-B563-3BFF3C18B106}" xr6:coauthVersionLast="47" xr6:coauthVersionMax="47" xr10:uidLastSave="{00000000-0000-0000-0000-000000000000}"/>
  <bookViews>
    <workbookView xWindow="-120" yWindow="-120" windowWidth="29040" windowHeight="15840" xr2:uid="{29A2BC56-7257-4B11-A801-D369D3A452D9}"/>
  </bookViews>
  <sheets>
    <sheet name="TER_Tkacka" sheetId="7" r:id="rId1"/>
  </sheets>
  <definedNames>
    <definedName name="_xlnm.Print_Area" localSheetId="0">TER_Tkacka!$A$1:$G$65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7" l="1"/>
  <c r="G45" i="7"/>
  <c r="G46" i="7"/>
  <c r="G47" i="7"/>
  <c r="G48" i="7"/>
  <c r="G49" i="7"/>
  <c r="G43" i="7"/>
  <c r="G42" i="7"/>
  <c r="E9" i="7"/>
  <c r="G35" i="7" l="1"/>
  <c r="G20" i="7" l="1"/>
  <c r="G11" i="7"/>
  <c r="G12" i="7"/>
  <c r="G29" i="7"/>
  <c r="G24" i="7" l="1"/>
  <c r="G15" i="7"/>
  <c r="G17" i="7"/>
  <c r="G19" i="7"/>
  <c r="G21" i="7"/>
  <c r="G22" i="7"/>
  <c r="G25" i="7"/>
  <c r="G26" i="7"/>
  <c r="G27" i="7"/>
  <c r="G28" i="7"/>
  <c r="G31" i="7"/>
  <c r="G32" i="7"/>
  <c r="G33" i="7"/>
  <c r="G34" i="7"/>
  <c r="G37" i="7"/>
  <c r="G39" i="7"/>
  <c r="G8" i="7"/>
  <c r="G9" i="7"/>
  <c r="G13" i="7"/>
  <c r="G14" i="7"/>
  <c r="G50" i="7" l="1"/>
  <c r="G51" i="7" l="1"/>
  <c r="G52" i="7" s="1"/>
</calcChain>
</file>

<file path=xl/sharedStrings.xml><?xml version="1.0" encoding="utf-8"?>
<sst xmlns="http://schemas.openxmlformats.org/spreadsheetml/2006/main" count="172" uniqueCount="117">
  <si>
    <t>Lp.</t>
  </si>
  <si>
    <t>Podstawa</t>
  </si>
  <si>
    <t>Opis</t>
  </si>
  <si>
    <t>Jedn. obm.</t>
  </si>
  <si>
    <t>Ilość</t>
  </si>
  <si>
    <t>x</t>
  </si>
  <si>
    <t>Roboty przygotowawcze</t>
  </si>
  <si>
    <t>Cena jedn.</t>
  </si>
  <si>
    <t>Wartość</t>
  </si>
  <si>
    <t>Podbudowy</t>
  </si>
  <si>
    <t>m2</t>
  </si>
  <si>
    <t>Roboty wykończeniowe</t>
  </si>
  <si>
    <t>Podatek  VAT 23 %</t>
  </si>
  <si>
    <t>Razem brutto</t>
  </si>
  <si>
    <t xml:space="preserve"> 1.1</t>
  </si>
  <si>
    <t xml:space="preserve"> 1.2</t>
  </si>
  <si>
    <t>D-01.01.01</t>
  </si>
  <si>
    <t>D-01.02.02</t>
  </si>
  <si>
    <t>Roboty rozbiórkowe</t>
  </si>
  <si>
    <t>szt.</t>
  </si>
  <si>
    <t xml:space="preserve"> 2.1</t>
  </si>
  <si>
    <t>D-01.02.04</t>
  </si>
  <si>
    <t xml:space="preserve"> 3.1</t>
  </si>
  <si>
    <t>D-04.01.01</t>
  </si>
  <si>
    <t>Nawierzchnie</t>
  </si>
  <si>
    <t xml:space="preserve"> 4.1</t>
  </si>
  <si>
    <t xml:space="preserve"> 4.2</t>
  </si>
  <si>
    <t>Elementy ulic</t>
  </si>
  <si>
    <t xml:space="preserve"> 5.1</t>
  </si>
  <si>
    <t>m</t>
  </si>
  <si>
    <t xml:space="preserve"> 6.1</t>
  </si>
  <si>
    <t xml:space="preserve"> 7.1</t>
  </si>
  <si>
    <t>ROBORTY DROGOWE</t>
  </si>
  <si>
    <t xml:space="preserve"> 5.2</t>
  </si>
  <si>
    <t xml:space="preserve"> 5.3</t>
  </si>
  <si>
    <t>D-06.01.01</t>
  </si>
  <si>
    <t>D-04.04.02b</t>
  </si>
  <si>
    <t xml:space="preserve"> 6.2</t>
  </si>
  <si>
    <t>Krawężniki betonowe najazdowe o wymiarach 15x22 cm na ławie z oporem z betonu C12/15.</t>
  </si>
  <si>
    <t>ryczałt</t>
  </si>
  <si>
    <t xml:space="preserve"> 2.3</t>
  </si>
  <si>
    <t>Nawierzchnia z kostki betonowej typu "holland" (szara) gr. 8 cm, na podsypce cementowo-piaskowej 1:4 lub mieszance związanej cementem C8/10 - chodnik.</t>
  </si>
  <si>
    <t>Inne roboty</t>
  </si>
  <si>
    <t xml:space="preserve"> 4.3</t>
  </si>
  <si>
    <t xml:space="preserve"> 4.4</t>
  </si>
  <si>
    <t xml:space="preserve"> 5.5</t>
  </si>
  <si>
    <t>D-00.00.00</t>
  </si>
  <si>
    <t xml:space="preserve">Opracowanie, zatwierdzenie, wprowadzenie, utrzymanie i likwidacja  organizacji ruchu na czas prowadzenia robót oraz zabezpieczenie terenu budowy. </t>
  </si>
  <si>
    <t>Roboty pomiarowe przy liniowych robotach drogowych - trasa drogi w terenie równinnym wraz z opracowaniem i zatwierdzeniem mapy powykonawczej.</t>
  </si>
  <si>
    <t>Zdjęcie warstwy ziemi urodzajnej i zanieczyszczonej  z transportem urobku samochodami na odkład w miejsce pozyskane przez Wykonawcę i utylizacja - średnia gr. 20 cm.</t>
  </si>
  <si>
    <t xml:space="preserve"> 2.4</t>
  </si>
  <si>
    <t>mb</t>
  </si>
  <si>
    <t>Roboty ziemne</t>
  </si>
  <si>
    <t>D-02.03.01c</t>
  </si>
  <si>
    <t>D-04.02.01</t>
  </si>
  <si>
    <t>Nawierzchnia z kostki betonowej  typu "behaton" (szara) gr. 8 cm, na podsypce z grysu łamanego 2/5 mm - jezdnia manewrowa.</t>
  </si>
  <si>
    <t>Nawierzchnia z kostki betonowej  typu "ekobehaton" (grafit) gr. 8 cm, na na podsypce z grysu łamanego 2/5 mm - pobocze.</t>
  </si>
  <si>
    <t xml:space="preserve"> 5.4</t>
  </si>
  <si>
    <t xml:space="preserve"> 2.2</t>
  </si>
  <si>
    <t>Krawężniki betonowe uliczny o wymiarach 15x30 cm na ławie z oporem z betonu C12/15.</t>
  </si>
  <si>
    <t>D-05.02.01</t>
  </si>
  <si>
    <t>Oporniki betonowe o wymiarach 12x25 cm na ławie z oporem z betonu C12/15.</t>
  </si>
  <si>
    <t xml:space="preserve"> 2.5</t>
  </si>
  <si>
    <t>Nawierzchnia poboczy z kamienia polnego 15/20 na podbudowie betonowej z betonu C16/20 gr. 15 cm. - pobocze.</t>
  </si>
  <si>
    <t>D-05.03.23a</t>
  </si>
  <si>
    <t xml:space="preserve"> 5.6</t>
  </si>
  <si>
    <t>Regulacja wysokościowa studni teletechnicznej z wymianą płyty na typ ciężki B-125</t>
  </si>
  <si>
    <t>Roboty oświetleniowe</t>
  </si>
  <si>
    <t>Zakup i montaż  fundamentów pod słupy oświetleniowe.</t>
  </si>
  <si>
    <t xml:space="preserve"> 6.3</t>
  </si>
  <si>
    <t xml:space="preserve"> 6.4</t>
  </si>
  <si>
    <t xml:space="preserve"> 6.5</t>
  </si>
  <si>
    <t xml:space="preserve"> 8.1</t>
  </si>
  <si>
    <t xml:space="preserve">Zakup i montaż słupów oświetleniowych o wyskości 8 m z wysięgnikiem 1,5m. </t>
  </si>
  <si>
    <t>D-03.02.01a</t>
  </si>
  <si>
    <t>Rozbiórka pozostałości istniejącego fundamentu ogrodzenia wraz z wywozem i utylizacją.</t>
  </si>
  <si>
    <t>Rozbiórka  konstrukcji istniejącej nawierzchni zjazdu z płyt betonowych typu IOMB wraz z wywiezieniem na składowisko Zamawiajacego lub utylizacją.</t>
  </si>
  <si>
    <t xml:space="preserve">Ręczna rozbiórka konstrukcji zjazdu o nawierzchni z kostki betonowej i płyt ażurowych wraz z wywiezieniem na skladowisko Zamawiajacego lub utylizacją. </t>
  </si>
  <si>
    <t>Rozbiórka istniejących krawężników, oporników, obrzeży chodnikowych wraz z ławą i oporem betonowy oraz z wywozem i utylizacją.</t>
  </si>
  <si>
    <t>Zakup i wbudowanie warstwy separacyjno-wzmacniająca z geotkaniny dwukierunkowej 60x60 KN (powierzchnia z wywinięciami) - w wycenie nie uwzględniono zakładów poprzecznych.</t>
  </si>
  <si>
    <t>Mechaniczne wykonanie koryta na całej szerokości jezdni,  poboczy i zjazdów w gruncie kat. I-IV   wraz z zagęszczeniem i profilowaniem podłoża oraz wykonaniem robót ziemnych (wykop/nasyp) do 40 cm z wywozem i utylizacją materiału nadmiaru materiału.</t>
  </si>
  <si>
    <t>Warstwa odcinajaca z mieszanki niezwiązanej (piasek średni), k&gt;8 m/dobę gr. 15 cm</t>
  </si>
  <si>
    <r>
      <t>Podbudowa zasadnicza z mieszanki niezwiązanej z kruszywa C</t>
    </r>
    <r>
      <rPr>
        <vertAlign val="subscript"/>
        <sz val="11"/>
        <rFont val="Calibri"/>
        <family val="2"/>
        <charset val="238"/>
        <scheme val="minor"/>
      </rPr>
      <t>90/3</t>
    </r>
    <r>
      <rPr>
        <sz val="11"/>
        <rFont val="Calibri"/>
        <family val="2"/>
        <charset val="238"/>
        <scheme val="minor"/>
      </rPr>
      <t xml:space="preserve">  frakcji 0/31,5 mm stabilizowanego mechanicznie 20 cm - jezdnia manewrowa, pobocze, zjazd</t>
    </r>
  </si>
  <si>
    <r>
      <t>Podbudowa zasadnicza z mieszanki niezwiązanej z kruszywa C</t>
    </r>
    <r>
      <rPr>
        <sz val="8"/>
        <rFont val="Calibri"/>
        <family val="2"/>
        <charset val="238"/>
        <scheme val="minor"/>
      </rPr>
      <t>NR</t>
    </r>
    <r>
      <rPr>
        <sz val="11"/>
        <rFont val="Calibri"/>
        <family val="2"/>
        <charset val="238"/>
        <scheme val="minor"/>
      </rPr>
      <t xml:space="preserve">  frakcji 0/31,5 mm stabilizowanego mechanicznie 15 cm - chodnik</t>
    </r>
  </si>
  <si>
    <t>Nawierzchnia z kostki betonowej  typu "behaton" (grafit) gr. 8 cm, na podsypce cementowo-piaskowej 1:4 lub mieszance związanej cementem C8/10 - zjazd.</t>
  </si>
  <si>
    <t>Regulacja wysokościowa istniejacych nawierzchni z kostki betonowej grubości 8 cm na podsypce cementowo-piaskowej 1:4 lub mieszance związanej cementem C8/10 wraz z regulacją istniejacych obrzeży - chodnik.</t>
  </si>
  <si>
    <t>Obzeże betonowe  o wymiarach 8x30 cm na ławie  z oporem z betonu C12/15.</t>
  </si>
  <si>
    <t>Profilowanie terenu wraz z humusowaniem i obsianiem przy grubości warstwy humusu około 10-15 cm.</t>
  </si>
  <si>
    <t>Zakup i montaż słupów oświetleniowych o wyskości 8 m z wysięgnikiem dwuramiennym 1,5 m  i kącie 120 stopni.</t>
  </si>
  <si>
    <t>Razem netto</t>
  </si>
  <si>
    <t xml:space="preserve">Zakup i montaż opraw oświetleniowych oraz przewodu zasilajacego oprawę. </t>
  </si>
  <si>
    <t>Zakup i montaż tabliczek TB-1 i TB-2 lub złaczy IZK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</si>
  <si>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</si>
  <si>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</si>
  <si>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</si>
  <si>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</si>
  <si>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</si>
  <si>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</si>
  <si>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>Rozbiórka  istniejącej konstrukcji nawierzchni w postaci mieszaniny żwiru z destruktem bitumicznym/betonowym.</t>
  </si>
  <si>
    <t>D-08.01.01b</t>
  </si>
  <si>
    <t>Zakup i ułożenie kabla YAKY 4 x 35mm2w rurach kanału technologicznego, wykonanie wykopów, ułożenie rur osłonowych, wykonanie podsypki i obsypki z piasku, oznakowanie kabla, zasypanie i zagęszczenie wykopu.</t>
  </si>
  <si>
    <t xml:space="preserve"> 9.7</t>
  </si>
  <si>
    <t>Wykonanie pomiarów elektrycznych oraz natężenia oświetlenia</t>
  </si>
  <si>
    <t xml:space="preserve"> 9.8</t>
  </si>
  <si>
    <t>Opracowanie dokumentacji powykonawczej</t>
  </si>
  <si>
    <t>ROBORTY ELEKTRYCZNE</t>
  </si>
  <si>
    <t>STWiOR
b. elektryczna</t>
  </si>
  <si>
    <t>TABELA ELEMENTÓW ROZLICZENIOWYCH</t>
  </si>
  <si>
    <t xml:space="preserve">                                                     </t>
  </si>
  <si>
    <t xml:space="preserve">      Załącznik nr 2C do SWZ</t>
  </si>
  <si>
    <t>słownie :</t>
  </si>
  <si>
    <t>…................................................................................</t>
  </si>
  <si>
    <t>podpis</t>
  </si>
  <si>
    <t xml:space="preserve">Dokument może być podpisany wedle wyboru Wykonawcy </t>
  </si>
  <si>
    <t xml:space="preserve">kwalifikowanym podpisem elektronicznym, podpisem zaufanym </t>
  </si>
  <si>
    <t xml:space="preserve">lub podpisem osobistym przez Wykonawcę </t>
  </si>
  <si>
    <t>Część III pn.: "Przebudowa ul. Tkackiej DG 101066F w m. Gorzów Wlkp.
        -ETAP II".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</si>
</sst>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4" fontId="6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 indent="1"/>
    </xf>
    <xf numFmtId="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4" fillId="4" borderId="32" xfId="0" applyNumberFormat="1" applyFont="1" applyFill="1" applyBorder="1" applyAlignment="1">
      <alignment horizontal="center" vertical="center" wrapText="1"/>
    </xf>
    <xf numFmtId="16" fontId="0" fillId="0" borderId="28" xfId="0" applyNumberFormat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 wrapText="1"/>
    </xf>
    <xf numFmtId="4" fontId="4" fillId="4" borderId="0" xfId="0" applyNumberFormat="1" applyFont="1" applyFill="1" applyAlignment="1">
      <alignment horizontal="center" vertical="center" wrapText="1"/>
    </xf>
    <xf numFmtId="4" fontId="4" fillId="4" borderId="33" xfId="0" applyNumberFormat="1" applyFont="1" applyFill="1" applyBorder="1" applyAlignment="1">
      <alignment horizontal="center" vertical="center" wrapText="1"/>
    </xf>
    <xf numFmtId="4" fontId="4" fillId="4" borderId="3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3" borderId="40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1C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BD49-5CA4-482B-8496-BBBD256A8BA1}">
  <dimension ref="A1:G62"/>
  <sheetViews>
    <sheetView tabSelected="1" view="pageBreakPreview" zoomScale="115" zoomScaleNormal="100" zoomScaleSheetLayoutView="115" workbookViewId="0">
      <selection activeCell="A3" sqref="A3:G3"/>
    </sheetView>
  </sheetViews>
  <sheetFormatPr defaultRowHeight="15" x14ac:dyDescent="0.25"/>
  <cols>
    <col min="1" max="1" width="6.7109375" customWidth="1"/>
    <col min="2" max="2" width="14.85546875" customWidth="1"/>
    <col min="3" max="3" width="58" customWidth="1"/>
    <col min="4" max="5" width="10.7109375" customWidth="1"/>
    <col min="6" max="6" width="10.7109375" style="6" customWidth="1"/>
    <col min="7" max="7" width="14" style="8" customWidth="1"/>
  </cols>
  <sheetData>
    <row r="1" spans="1:7" ht="18.75" customHeight="1" x14ac:dyDescent="0.25">
      <c r="C1" t="s">
        <v>108</v>
      </c>
      <c r="F1" s="6" t="s">
        <v>109</v>
      </c>
    </row>
    <row r="2" spans="1:7" ht="15" customHeight="1" x14ac:dyDescent="0.25">
      <c r="A2" s="106" t="s">
        <v>107</v>
      </c>
      <c r="B2" s="106"/>
      <c r="C2" s="106"/>
      <c r="D2" s="106"/>
      <c r="E2" s="106"/>
      <c r="F2" s="106"/>
      <c r="G2" s="106"/>
    </row>
    <row r="3" spans="1:7" ht="40.5" customHeight="1" x14ac:dyDescent="0.3">
      <c r="A3" s="107" t="s">
        <v>116</v>
      </c>
      <c r="B3" s="108"/>
      <c r="C3" s="108"/>
      <c r="D3" s="108"/>
      <c r="E3" s="108"/>
      <c r="F3" s="108"/>
      <c r="G3" s="108"/>
    </row>
    <row r="4" spans="1:7" ht="6" customHeight="1" thickBot="1" x14ac:dyDescent="0.3">
      <c r="F4" s="18"/>
      <c r="G4" s="18"/>
    </row>
    <row r="5" spans="1:7" ht="36" customHeight="1" thickBot="1" x14ac:dyDescent="0.3">
      <c r="A5" s="19" t="s">
        <v>0</v>
      </c>
      <c r="B5" s="20" t="s">
        <v>1</v>
      </c>
      <c r="C5" s="21" t="s">
        <v>2</v>
      </c>
      <c r="D5" s="20" t="s">
        <v>3</v>
      </c>
      <c r="E5" s="21" t="s">
        <v>4</v>
      </c>
      <c r="F5" s="20" t="s">
        <v>7</v>
      </c>
      <c r="G5" s="21" t="s">
        <v>8</v>
      </c>
    </row>
    <row r="6" spans="1:7" ht="30" customHeight="1" thickBot="1" x14ac:dyDescent="0.3">
      <c r="A6" s="109" t="s">
        <v>32</v>
      </c>
      <c r="B6" s="110"/>
      <c r="C6" s="110"/>
      <c r="D6" s="110"/>
      <c r="E6" s="110"/>
      <c r="F6" s="110"/>
      <c r="G6" s="111"/>
    </row>
    <row r="7" spans="1:7" ht="24.95" customHeight="1" thickBot="1" x14ac:dyDescent="0.3">
      <c r="A7" s="50">
        <v>1</v>
      </c>
      <c r="B7" s="65" t="s">
        <v>5</v>
      </c>
      <c r="C7" s="66" t="s">
        <v>6</v>
      </c>
      <c r="D7" s="67"/>
      <c r="E7" s="68"/>
      <c r="F7" s="69"/>
      <c r="G7" s="70"/>
    </row>
    <row r="8" spans="1:7" s="24" customFormat="1" ht="45" x14ac:dyDescent="0.25">
      <c r="A8" s="55" t="s">
        <v>14</v>
      </c>
      <c r="B8" s="16" t="s">
        <v>16</v>
      </c>
      <c r="C8" s="35" t="s">
        <v>48</v>
      </c>
      <c r="D8" s="10" t="s">
        <v>39</v>
      </c>
      <c r="E8" s="12">
        <v>1</v>
      </c>
      <c r="F8" s="13"/>
      <c r="G8" s="85">
        <f t="shared" ref="G8:G39" si="0">F8*E8</f>
        <v>0</v>
      </c>
    </row>
    <row r="9" spans="1:7" ht="45.75" thickBot="1" x14ac:dyDescent="0.3">
      <c r="A9" s="55" t="s">
        <v>15</v>
      </c>
      <c r="B9" s="27" t="s">
        <v>17</v>
      </c>
      <c r="C9" s="32" t="s">
        <v>49</v>
      </c>
      <c r="D9" s="26" t="s">
        <v>10</v>
      </c>
      <c r="E9" s="28">
        <f>103+52</f>
        <v>155</v>
      </c>
      <c r="F9" s="31"/>
      <c r="G9" s="53">
        <f t="shared" si="0"/>
        <v>0</v>
      </c>
    </row>
    <row r="10" spans="1:7" ht="24.95" customHeight="1" thickBot="1" x14ac:dyDescent="0.3">
      <c r="A10" s="50">
        <v>2</v>
      </c>
      <c r="B10" s="65" t="s">
        <v>5</v>
      </c>
      <c r="C10" s="71" t="s">
        <v>18</v>
      </c>
      <c r="D10" s="72"/>
      <c r="E10" s="73"/>
      <c r="F10" s="74"/>
      <c r="G10" s="84"/>
    </row>
    <row r="11" spans="1:7" ht="45" customHeight="1" x14ac:dyDescent="0.25">
      <c r="A11" s="86" t="s">
        <v>20</v>
      </c>
      <c r="B11" s="16" t="s">
        <v>21</v>
      </c>
      <c r="C11" s="22" t="s">
        <v>78</v>
      </c>
      <c r="D11" s="15" t="s">
        <v>51</v>
      </c>
      <c r="E11" s="12">
        <v>16</v>
      </c>
      <c r="F11" s="13"/>
      <c r="G11" s="85">
        <f t="shared" ref="G11" si="1">F11*E11</f>
        <v>0</v>
      </c>
    </row>
    <row r="12" spans="1:7" ht="45" customHeight="1" x14ac:dyDescent="0.25">
      <c r="A12" s="87" t="s">
        <v>58</v>
      </c>
      <c r="B12" s="2" t="s">
        <v>21</v>
      </c>
      <c r="C12" s="3" t="s">
        <v>75</v>
      </c>
      <c r="D12" s="25" t="s">
        <v>51</v>
      </c>
      <c r="E12" s="7">
        <v>8</v>
      </c>
      <c r="F12" s="7"/>
      <c r="G12" s="54">
        <f t="shared" si="0"/>
        <v>0</v>
      </c>
    </row>
    <row r="13" spans="1:7" ht="45" customHeight="1" x14ac:dyDescent="0.25">
      <c r="A13" s="87" t="s">
        <v>40</v>
      </c>
      <c r="B13" s="2" t="s">
        <v>21</v>
      </c>
      <c r="C13" s="33" t="s">
        <v>76</v>
      </c>
      <c r="D13" s="1" t="s">
        <v>10</v>
      </c>
      <c r="E13" s="7">
        <v>8</v>
      </c>
      <c r="F13" s="7"/>
      <c r="G13" s="54">
        <f t="shared" si="0"/>
        <v>0</v>
      </c>
    </row>
    <row r="14" spans="1:7" ht="45" customHeight="1" x14ac:dyDescent="0.25">
      <c r="A14" s="87" t="s">
        <v>50</v>
      </c>
      <c r="B14" s="2" t="s">
        <v>21</v>
      </c>
      <c r="C14" s="3" t="s">
        <v>77</v>
      </c>
      <c r="D14" s="1" t="s">
        <v>10</v>
      </c>
      <c r="E14" s="9">
        <v>7</v>
      </c>
      <c r="F14" s="7"/>
      <c r="G14" s="54">
        <f>F14*E14</f>
        <v>0</v>
      </c>
    </row>
    <row r="15" spans="1:7" s="24" customFormat="1" ht="45" customHeight="1" thickBot="1" x14ac:dyDescent="0.3">
      <c r="A15" s="56" t="s">
        <v>62</v>
      </c>
      <c r="B15" s="27" t="s">
        <v>21</v>
      </c>
      <c r="C15" s="34" t="s">
        <v>98</v>
      </c>
      <c r="D15" s="30" t="s">
        <v>10</v>
      </c>
      <c r="E15" s="28">
        <v>214</v>
      </c>
      <c r="F15" s="31"/>
      <c r="G15" s="53">
        <f t="shared" si="0"/>
        <v>0</v>
      </c>
    </row>
    <row r="16" spans="1:7" ht="24.95" customHeight="1" thickBot="1" x14ac:dyDescent="0.3">
      <c r="A16" s="75">
        <v>3</v>
      </c>
      <c r="B16" s="76" t="s">
        <v>5</v>
      </c>
      <c r="C16" s="77" t="s">
        <v>52</v>
      </c>
      <c r="D16" s="78"/>
      <c r="E16" s="79"/>
      <c r="F16" s="80"/>
      <c r="G16" s="88"/>
    </row>
    <row r="17" spans="1:7" ht="60" customHeight="1" thickBot="1" x14ac:dyDescent="0.3">
      <c r="A17" s="89" t="s">
        <v>22</v>
      </c>
      <c r="B17" s="39" t="s">
        <v>53</v>
      </c>
      <c r="C17" s="22" t="s">
        <v>79</v>
      </c>
      <c r="D17" s="15" t="s">
        <v>10</v>
      </c>
      <c r="E17" s="12">
        <v>244</v>
      </c>
      <c r="F17" s="13"/>
      <c r="G17" s="23">
        <f t="shared" si="0"/>
        <v>0</v>
      </c>
    </row>
    <row r="18" spans="1:7" ht="24.95" customHeight="1" thickBot="1" x14ac:dyDescent="0.3">
      <c r="A18" s="50">
        <v>4</v>
      </c>
      <c r="B18" s="65" t="s">
        <v>5</v>
      </c>
      <c r="C18" s="66" t="s">
        <v>9</v>
      </c>
      <c r="D18" s="67"/>
      <c r="E18" s="68"/>
      <c r="F18" s="69"/>
      <c r="G18" s="88"/>
    </row>
    <row r="19" spans="1:7" ht="75.75" customHeight="1" x14ac:dyDescent="0.25">
      <c r="A19" s="55" t="s">
        <v>25</v>
      </c>
      <c r="B19" s="16" t="s">
        <v>23</v>
      </c>
      <c r="C19" s="11" t="s">
        <v>80</v>
      </c>
      <c r="D19" s="10" t="s">
        <v>10</v>
      </c>
      <c r="E19" s="9">
        <v>331</v>
      </c>
      <c r="F19" s="13"/>
      <c r="G19" s="85">
        <f t="shared" si="0"/>
        <v>0</v>
      </c>
    </row>
    <row r="20" spans="1:7" ht="42.75" customHeight="1" x14ac:dyDescent="0.25">
      <c r="A20" s="55" t="s">
        <v>26</v>
      </c>
      <c r="B20" s="2" t="s">
        <v>54</v>
      </c>
      <c r="C20" s="38" t="s">
        <v>81</v>
      </c>
      <c r="D20" s="14" t="s">
        <v>10</v>
      </c>
      <c r="E20" s="36">
        <v>300</v>
      </c>
      <c r="F20" s="7"/>
      <c r="G20" s="54">
        <f t="shared" ref="G20" si="2">F20*E20</f>
        <v>0</v>
      </c>
    </row>
    <row r="21" spans="1:7" ht="57" customHeight="1" x14ac:dyDescent="0.25">
      <c r="A21" s="55" t="s">
        <v>43</v>
      </c>
      <c r="B21" s="2" t="s">
        <v>36</v>
      </c>
      <c r="C21" s="5" t="s">
        <v>82</v>
      </c>
      <c r="D21" s="4" t="s">
        <v>10</v>
      </c>
      <c r="E21" s="9">
        <v>200</v>
      </c>
      <c r="F21" s="7"/>
      <c r="G21" s="54">
        <f t="shared" si="0"/>
        <v>0</v>
      </c>
    </row>
    <row r="22" spans="1:7" ht="53.25" customHeight="1" thickBot="1" x14ac:dyDescent="0.3">
      <c r="A22" s="55" t="s">
        <v>44</v>
      </c>
      <c r="B22" s="27" t="s">
        <v>36</v>
      </c>
      <c r="C22" s="29" t="s">
        <v>83</v>
      </c>
      <c r="D22" s="30" t="s">
        <v>10</v>
      </c>
      <c r="E22" s="28">
        <v>100</v>
      </c>
      <c r="F22" s="31"/>
      <c r="G22" s="53">
        <f t="shared" si="0"/>
        <v>0</v>
      </c>
    </row>
    <row r="23" spans="1:7" ht="24.95" customHeight="1" thickBot="1" x14ac:dyDescent="0.3">
      <c r="A23" s="50">
        <v>5</v>
      </c>
      <c r="B23" s="65" t="s">
        <v>5</v>
      </c>
      <c r="C23" s="66" t="s">
        <v>24</v>
      </c>
      <c r="D23" s="67"/>
      <c r="E23" s="68"/>
      <c r="F23" s="69"/>
      <c r="G23" s="84"/>
    </row>
    <row r="24" spans="1:7" ht="45" customHeight="1" x14ac:dyDescent="0.25">
      <c r="A24" s="57" t="s">
        <v>28</v>
      </c>
      <c r="B24" s="58" t="s">
        <v>60</v>
      </c>
      <c r="C24" s="95" t="s">
        <v>63</v>
      </c>
      <c r="D24" s="60" t="s">
        <v>10</v>
      </c>
      <c r="E24" s="61">
        <v>5</v>
      </c>
      <c r="F24" s="52"/>
      <c r="G24" s="62">
        <f>F24*E24</f>
        <v>0</v>
      </c>
    </row>
    <row r="25" spans="1:7" ht="45" customHeight="1" x14ac:dyDescent="0.25">
      <c r="A25" s="55" t="s">
        <v>33</v>
      </c>
      <c r="B25" s="2" t="s">
        <v>64</v>
      </c>
      <c r="C25" s="5" t="s">
        <v>41</v>
      </c>
      <c r="D25" s="4" t="s">
        <v>10</v>
      </c>
      <c r="E25" s="9">
        <v>100</v>
      </c>
      <c r="F25" s="7"/>
      <c r="G25" s="54">
        <f t="shared" si="0"/>
        <v>0</v>
      </c>
    </row>
    <row r="26" spans="1:7" ht="50.25" customHeight="1" x14ac:dyDescent="0.25">
      <c r="A26" s="55" t="s">
        <v>34</v>
      </c>
      <c r="B26" s="2" t="s">
        <v>64</v>
      </c>
      <c r="C26" s="5" t="s">
        <v>55</v>
      </c>
      <c r="D26" s="4" t="s">
        <v>10</v>
      </c>
      <c r="E26" s="9">
        <v>149</v>
      </c>
      <c r="F26" s="7"/>
      <c r="G26" s="54">
        <f t="shared" si="0"/>
        <v>0</v>
      </c>
    </row>
    <row r="27" spans="1:7" ht="47.25" customHeight="1" x14ac:dyDescent="0.25">
      <c r="A27" s="55" t="s">
        <v>57</v>
      </c>
      <c r="B27" s="2" t="s">
        <v>64</v>
      </c>
      <c r="C27" s="5" t="s">
        <v>56</v>
      </c>
      <c r="D27" s="4" t="s">
        <v>10</v>
      </c>
      <c r="E27" s="9">
        <v>42</v>
      </c>
      <c r="F27" s="7"/>
      <c r="G27" s="54">
        <f t="shared" si="0"/>
        <v>0</v>
      </c>
    </row>
    <row r="28" spans="1:7" ht="47.25" customHeight="1" x14ac:dyDescent="0.25">
      <c r="A28" s="55" t="s">
        <v>45</v>
      </c>
      <c r="B28" s="2" t="s">
        <v>64</v>
      </c>
      <c r="C28" s="5" t="s">
        <v>84</v>
      </c>
      <c r="D28" s="4" t="s">
        <v>10</v>
      </c>
      <c r="E28" s="9">
        <v>11</v>
      </c>
      <c r="F28" s="7"/>
      <c r="G28" s="54">
        <f t="shared" si="0"/>
        <v>0</v>
      </c>
    </row>
    <row r="29" spans="1:7" ht="60.75" thickBot="1" x14ac:dyDescent="0.3">
      <c r="A29" s="56" t="s">
        <v>65</v>
      </c>
      <c r="B29" s="27" t="s">
        <v>64</v>
      </c>
      <c r="C29" s="29" t="s">
        <v>85</v>
      </c>
      <c r="D29" s="30" t="s">
        <v>10</v>
      </c>
      <c r="E29" s="28">
        <v>2</v>
      </c>
      <c r="F29" s="31"/>
      <c r="G29" s="53">
        <f>F29*E29</f>
        <v>0</v>
      </c>
    </row>
    <row r="30" spans="1:7" ht="24.95" customHeight="1" thickBot="1" x14ac:dyDescent="0.3">
      <c r="A30" s="75">
        <v>6</v>
      </c>
      <c r="B30" s="76" t="s">
        <v>5</v>
      </c>
      <c r="C30" s="77" t="s">
        <v>27</v>
      </c>
      <c r="D30" s="78"/>
      <c r="E30" s="79"/>
      <c r="F30" s="80"/>
      <c r="G30" s="94"/>
    </row>
    <row r="31" spans="1:7" ht="45" customHeight="1" x14ac:dyDescent="0.25">
      <c r="A31" s="55" t="s">
        <v>30</v>
      </c>
      <c r="B31" s="16" t="s">
        <v>99</v>
      </c>
      <c r="C31" s="11" t="s">
        <v>61</v>
      </c>
      <c r="D31" s="10" t="s">
        <v>29</v>
      </c>
      <c r="E31" s="13">
        <v>56</v>
      </c>
      <c r="F31" s="13"/>
      <c r="G31" s="85">
        <f t="shared" si="0"/>
        <v>0</v>
      </c>
    </row>
    <row r="32" spans="1:7" ht="45" customHeight="1" x14ac:dyDescent="0.25">
      <c r="A32" s="55" t="s">
        <v>37</v>
      </c>
      <c r="B32" s="2" t="s">
        <v>99</v>
      </c>
      <c r="C32" s="5" t="s">
        <v>86</v>
      </c>
      <c r="D32" s="4" t="s">
        <v>29</v>
      </c>
      <c r="E32" s="9">
        <v>49</v>
      </c>
      <c r="F32" s="7"/>
      <c r="G32" s="54">
        <f t="shared" si="0"/>
        <v>0</v>
      </c>
    </row>
    <row r="33" spans="1:7" ht="45" customHeight="1" x14ac:dyDescent="0.25">
      <c r="A33" s="55" t="s">
        <v>69</v>
      </c>
      <c r="B33" s="2" t="s">
        <v>99</v>
      </c>
      <c r="C33" s="5" t="s">
        <v>38</v>
      </c>
      <c r="D33" s="4" t="s">
        <v>29</v>
      </c>
      <c r="E33" s="9">
        <v>11</v>
      </c>
      <c r="F33" s="7"/>
      <c r="G33" s="54">
        <f t="shared" si="0"/>
        <v>0</v>
      </c>
    </row>
    <row r="34" spans="1:7" ht="45" customHeight="1" x14ac:dyDescent="0.25">
      <c r="A34" s="55" t="s">
        <v>70</v>
      </c>
      <c r="B34" s="2" t="s">
        <v>99</v>
      </c>
      <c r="C34" s="5" t="s">
        <v>59</v>
      </c>
      <c r="D34" s="4" t="s">
        <v>29</v>
      </c>
      <c r="E34" s="9">
        <v>4</v>
      </c>
      <c r="F34" s="7"/>
      <c r="G34" s="54">
        <f t="shared" si="0"/>
        <v>0</v>
      </c>
    </row>
    <row r="35" spans="1:7" ht="45" customHeight="1" thickBot="1" x14ac:dyDescent="0.3">
      <c r="A35" s="56" t="s">
        <v>71</v>
      </c>
      <c r="B35" s="27" t="s">
        <v>74</v>
      </c>
      <c r="C35" s="34" t="s">
        <v>66</v>
      </c>
      <c r="D35" s="30" t="s">
        <v>19</v>
      </c>
      <c r="E35" s="28">
        <v>1</v>
      </c>
      <c r="F35" s="31"/>
      <c r="G35" s="53">
        <f t="shared" si="0"/>
        <v>0</v>
      </c>
    </row>
    <row r="36" spans="1:7" ht="24.95" customHeight="1" thickBot="1" x14ac:dyDescent="0.3">
      <c r="A36" s="81">
        <v>7</v>
      </c>
      <c r="B36" s="82" t="s">
        <v>5</v>
      </c>
      <c r="C36" s="83" t="s">
        <v>11</v>
      </c>
      <c r="D36" s="90"/>
      <c r="E36" s="91"/>
      <c r="F36" s="92"/>
      <c r="G36" s="93"/>
    </row>
    <row r="37" spans="1:7" ht="45" customHeight="1" thickBot="1" x14ac:dyDescent="0.3">
      <c r="A37" s="40" t="s">
        <v>31</v>
      </c>
      <c r="B37" s="37" t="s">
        <v>35</v>
      </c>
      <c r="C37" s="41" t="s">
        <v>87</v>
      </c>
      <c r="D37" s="42" t="s">
        <v>10</v>
      </c>
      <c r="E37" s="43">
        <v>80</v>
      </c>
      <c r="F37" s="44"/>
      <c r="G37" s="23">
        <f t="shared" si="0"/>
        <v>0</v>
      </c>
    </row>
    <row r="38" spans="1:7" ht="24.95" customHeight="1" thickBot="1" x14ac:dyDescent="0.3">
      <c r="A38" s="81">
        <v>8</v>
      </c>
      <c r="B38" s="82" t="s">
        <v>5</v>
      </c>
      <c r="C38" s="83" t="s">
        <v>42</v>
      </c>
      <c r="D38" s="90"/>
      <c r="E38" s="91"/>
      <c r="F38" s="92"/>
      <c r="G38" s="93"/>
    </row>
    <row r="39" spans="1:7" ht="46.5" customHeight="1" x14ac:dyDescent="0.25">
      <c r="A39" s="99" t="s">
        <v>72</v>
      </c>
      <c r="B39" s="100" t="s">
        <v>46</v>
      </c>
      <c r="C39" s="101" t="s">
        <v>47</v>
      </c>
      <c r="D39" s="102" t="s">
        <v>39</v>
      </c>
      <c r="E39" s="103">
        <v>1</v>
      </c>
      <c r="F39" s="104"/>
      <c r="G39" s="105">
        <f t="shared" si="0"/>
        <v>0</v>
      </c>
    </row>
    <row r="40" spans="1:7" ht="46.5" customHeight="1" thickBot="1" x14ac:dyDescent="0.3">
      <c r="A40" s="117" t="s">
        <v>105</v>
      </c>
      <c r="B40" s="118"/>
      <c r="C40" s="118"/>
      <c r="D40" s="118"/>
      <c r="E40" s="118"/>
      <c r="F40" s="118"/>
      <c r="G40" s="119"/>
    </row>
    <row r="41" spans="1:7" ht="24.95" customHeight="1" thickBot="1" x14ac:dyDescent="0.3">
      <c r="A41" s="75">
        <v>9</v>
      </c>
      <c r="B41" s="76" t="s">
        <v>5</v>
      </c>
      <c r="C41" s="77" t="s">
        <v>67</v>
      </c>
      <c r="D41" s="78"/>
      <c r="E41" s="79"/>
      <c r="F41" s="80"/>
      <c r="G41" s="88"/>
    </row>
    <row r="42" spans="1:7" ht="60" x14ac:dyDescent="0.25">
      <c r="A42" s="57" t="s">
        <v>92</v>
      </c>
      <c r="B42" s="96" t="s">
        <v>106</v>
      </c>
      <c r="C42" s="59" t="s">
        <v>100</v>
      </c>
      <c r="D42" s="60" t="s">
        <v>51</v>
      </c>
      <c r="E42" s="61">
        <v>320</v>
      </c>
      <c r="F42" s="13"/>
      <c r="G42" s="13">
        <f>E42*F42</f>
        <v>0</v>
      </c>
    </row>
    <row r="43" spans="1:7" ht="39.950000000000003" customHeight="1" x14ac:dyDescent="0.25">
      <c r="A43" s="55" t="s">
        <v>93</v>
      </c>
      <c r="B43" s="25" t="s">
        <v>106</v>
      </c>
      <c r="C43" s="33" t="s">
        <v>68</v>
      </c>
      <c r="D43" s="4" t="s">
        <v>19</v>
      </c>
      <c r="E43" s="9">
        <v>9</v>
      </c>
      <c r="F43" s="7"/>
      <c r="G43" s="7">
        <f>E43*F43</f>
        <v>0</v>
      </c>
    </row>
    <row r="44" spans="1:7" ht="39.950000000000003" customHeight="1" x14ac:dyDescent="0.25">
      <c r="A44" s="55" t="s">
        <v>94</v>
      </c>
      <c r="B44" s="25" t="s">
        <v>106</v>
      </c>
      <c r="C44" s="33" t="s">
        <v>73</v>
      </c>
      <c r="D44" s="4" t="s">
        <v>19</v>
      </c>
      <c r="E44" s="9">
        <v>8</v>
      </c>
      <c r="F44" s="7"/>
      <c r="G44" s="7">
        <f t="shared" ref="G44:G49" si="3">E44*F44</f>
        <v>0</v>
      </c>
    </row>
    <row r="45" spans="1:7" ht="39.950000000000003" customHeight="1" x14ac:dyDescent="0.25">
      <c r="A45" s="55" t="s">
        <v>95</v>
      </c>
      <c r="B45" s="25" t="s">
        <v>106</v>
      </c>
      <c r="C45" s="33" t="s">
        <v>88</v>
      </c>
      <c r="D45" s="4" t="s">
        <v>19</v>
      </c>
      <c r="E45" s="9">
        <v>1</v>
      </c>
      <c r="F45" s="7"/>
      <c r="G45" s="7">
        <f t="shared" si="3"/>
        <v>0</v>
      </c>
    </row>
    <row r="46" spans="1:7" ht="39.950000000000003" customHeight="1" x14ac:dyDescent="0.25">
      <c r="A46" s="55" t="s">
        <v>96</v>
      </c>
      <c r="B46" s="25" t="s">
        <v>106</v>
      </c>
      <c r="C46" s="33" t="s">
        <v>90</v>
      </c>
      <c r="D46" s="4" t="s">
        <v>19</v>
      </c>
      <c r="E46" s="9">
        <v>10</v>
      </c>
      <c r="F46" s="7"/>
      <c r="G46" s="7">
        <f t="shared" si="3"/>
        <v>0</v>
      </c>
    </row>
    <row r="47" spans="1:7" ht="39.950000000000003" customHeight="1" x14ac:dyDescent="0.25">
      <c r="A47" s="63" t="s">
        <v>97</v>
      </c>
      <c r="B47" s="25" t="s">
        <v>106</v>
      </c>
      <c r="C47" s="33" t="s">
        <v>91</v>
      </c>
      <c r="D47" s="4" t="s">
        <v>19</v>
      </c>
      <c r="E47" s="9">
        <v>9</v>
      </c>
      <c r="F47" s="7"/>
      <c r="G47" s="7">
        <f t="shared" si="3"/>
        <v>0</v>
      </c>
    </row>
    <row r="48" spans="1:7" ht="39.950000000000003" customHeight="1" x14ac:dyDescent="0.25">
      <c r="A48" s="55" t="s">
        <v>101</v>
      </c>
      <c r="B48" s="25" t="s">
        <v>106</v>
      </c>
      <c r="C48" s="38" t="s">
        <v>102</v>
      </c>
      <c r="D48" s="64" t="s">
        <v>39</v>
      </c>
      <c r="E48" s="36">
        <v>1</v>
      </c>
      <c r="F48" s="51"/>
      <c r="G48" s="7">
        <f t="shared" si="3"/>
        <v>0</v>
      </c>
    </row>
    <row r="49" spans="1:7" ht="39.950000000000003" customHeight="1" thickBot="1" x14ac:dyDescent="0.3">
      <c r="A49" s="56" t="s">
        <v>103</v>
      </c>
      <c r="B49" s="97" t="s">
        <v>106</v>
      </c>
      <c r="C49" s="34" t="s">
        <v>104</v>
      </c>
      <c r="D49" s="30" t="s">
        <v>39</v>
      </c>
      <c r="E49" s="28">
        <v>1</v>
      </c>
      <c r="F49" s="31"/>
      <c r="G49" s="31">
        <f t="shared" si="3"/>
        <v>0</v>
      </c>
    </row>
    <row r="50" spans="1:7" ht="46.5" customHeight="1" thickBot="1" x14ac:dyDescent="0.3">
      <c r="A50" s="49"/>
      <c r="B50" s="45"/>
      <c r="C50" s="46"/>
      <c r="D50" s="115" t="s">
        <v>89</v>
      </c>
      <c r="E50" s="116"/>
      <c r="F50" s="116"/>
      <c r="G50" s="98">
        <f>SUM(G8:G49)</f>
        <v>0</v>
      </c>
    </row>
    <row r="51" spans="1:7" ht="39.950000000000003" customHeight="1" thickBot="1" x14ac:dyDescent="0.3">
      <c r="A51" s="49"/>
      <c r="B51" s="45"/>
      <c r="C51" s="46"/>
      <c r="D51" s="112" t="s">
        <v>12</v>
      </c>
      <c r="E51" s="113"/>
      <c r="F51" s="114"/>
      <c r="G51" s="17">
        <f>G50*0.23</f>
        <v>0</v>
      </c>
    </row>
    <row r="52" spans="1:7" ht="39.950000000000003" customHeight="1" thickBot="1" x14ac:dyDescent="0.3">
      <c r="B52" s="47"/>
      <c r="C52" s="48"/>
      <c r="D52" s="115" t="s">
        <v>13</v>
      </c>
      <c r="E52" s="116"/>
      <c r="F52" s="116"/>
      <c r="G52" s="17">
        <f>G50+G51</f>
        <v>0</v>
      </c>
    </row>
    <row r="53" spans="1:7" x14ac:dyDescent="0.25">
      <c r="B53" s="120" t="s">
        <v>110</v>
      </c>
    </row>
    <row r="54" spans="1:7" x14ac:dyDescent="0.25">
      <c r="B54" s="120"/>
    </row>
    <row r="55" spans="1:7" x14ac:dyDescent="0.25">
      <c r="B55" s="120"/>
    </row>
    <row r="56" spans="1:7" x14ac:dyDescent="0.25">
      <c r="B56" s="120" t="s">
        <v>111</v>
      </c>
    </row>
    <row r="57" spans="1:7" x14ac:dyDescent="0.25">
      <c r="B57" s="120" t="s">
        <v>112</v>
      </c>
    </row>
    <row r="58" spans="1:7" x14ac:dyDescent="0.25">
      <c r="B58" s="120"/>
    </row>
    <row r="59" spans="1:7" x14ac:dyDescent="0.25">
      <c r="B59" s="120"/>
    </row>
    <row r="60" spans="1:7" x14ac:dyDescent="0.25">
      <c r="B60" s="120" t="s">
        <v>113</v>
      </c>
    </row>
    <row r="61" spans="1:7" x14ac:dyDescent="0.25">
      <c r="B61" s="120" t="s">
        <v>114</v>
      </c>
    </row>
    <row r="62" spans="1:7" x14ac:dyDescent="0.25">
      <c r="B62" s="120" t="s">
        <v>115</v>
      </c>
    </row>
  </sheetData>
  <mergeCells count="7">
    <mergeCell ref="A2:G2"/>
    <mergeCell ref="A3:G3"/>
    <mergeCell ref="A6:G6"/>
    <mergeCell ref="D51:F51"/>
    <mergeCell ref="D52:F52"/>
    <mergeCell ref="D50:F50"/>
    <mergeCell ref="A40:G40"/>
  </mergeCells>
  <phoneticPr fontId="2" type="noConversion"/>
  <printOptions horizontalCentered="1"/>
  <pageMargins left="0.59055118110236227" right="0.39370078740157483" top="0.43307086614173229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TER_Tkacka</vt:lpstr>
      <vt:lpstr>TER_Tkacka!Obszar_wydruku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M6800</dc:creator>
  <cp:lastModifiedBy>Dorota Bouhnouni</cp:lastModifiedBy>
  <cp:lastPrinted>2024-06-12T08:40:09Z</cp:lastPrinted>
  <dcterms:created xsi:type="dcterms:W3CDTF">2021-09-23T14:47:14Z</dcterms:created>
  <dcterms:modified xsi:type="dcterms:W3CDTF">2024-07-24T14:54:57Z</dcterms:modified>
</cp:coreProperties>
</file>