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filterPrivacy="1" defaultThemeVersion="124226"/>
  <xr:revisionPtr revIDLastSave="0" documentId="13_ncr:1_{2A3BF3C0-1022-4B8E-BCDF-96AB25574F7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xlnm.Print_Area" localSheetId="0">Arkusz1!$B$2:$P$870</definedName>
  </definedNames>
  <calcPr calcId="179021"/>
</workbook>
</file>

<file path=xl/calcChain.xml><?xml version="1.0" encoding="utf-8"?>
<calcChain xmlns="http://schemas.openxmlformats.org/spreadsheetml/2006/main">
  <c r="K832" i="1" l="1"/>
  <c r="K845" i="1"/>
  <c r="J845" i="1"/>
  <c r="K844" i="1"/>
  <c r="J844" i="1"/>
  <c r="K843" i="1"/>
  <c r="J843" i="1"/>
  <c r="J836" i="1"/>
  <c r="K836" i="1"/>
  <c r="J837" i="1"/>
  <c r="K837" i="1"/>
  <c r="J838" i="1"/>
  <c r="K838" i="1"/>
  <c r="J839" i="1"/>
  <c r="K839" i="1"/>
  <c r="J840" i="1"/>
  <c r="K840" i="1"/>
  <c r="J841" i="1"/>
  <c r="K841" i="1"/>
  <c r="J842" i="1"/>
  <c r="K842" i="1"/>
  <c r="K835" i="1"/>
  <c r="J835" i="1"/>
  <c r="K834" i="1"/>
  <c r="J834" i="1"/>
  <c r="K833" i="1"/>
  <c r="J833" i="1"/>
  <c r="J832" i="1"/>
  <c r="J826" i="1"/>
  <c r="K826" i="1"/>
  <c r="J827" i="1"/>
  <c r="K827" i="1"/>
  <c r="J828" i="1"/>
  <c r="K828" i="1"/>
  <c r="J829" i="1"/>
  <c r="K829" i="1"/>
  <c r="J830" i="1"/>
  <c r="K830" i="1"/>
  <c r="J831" i="1"/>
  <c r="K831" i="1"/>
  <c r="K825" i="1"/>
  <c r="J825" i="1"/>
  <c r="K824" i="1"/>
  <c r="J824" i="1"/>
  <c r="K823" i="1"/>
  <c r="J823" i="1"/>
  <c r="K822" i="1"/>
  <c r="J822" i="1"/>
  <c r="K821" i="1"/>
  <c r="J821" i="1"/>
  <c r="J814" i="1"/>
  <c r="K814" i="1"/>
  <c r="J815" i="1"/>
  <c r="K815" i="1"/>
  <c r="J816" i="1"/>
  <c r="K816" i="1"/>
  <c r="J817" i="1"/>
  <c r="K817" i="1"/>
  <c r="J818" i="1"/>
  <c r="K818" i="1"/>
  <c r="J819" i="1"/>
  <c r="K819" i="1"/>
  <c r="J820" i="1"/>
  <c r="K820" i="1"/>
  <c r="K813" i="1"/>
  <c r="J813" i="1"/>
  <c r="K812" i="1"/>
  <c r="J812" i="1"/>
  <c r="K811" i="1"/>
  <c r="J811" i="1"/>
  <c r="J805" i="1"/>
  <c r="K805" i="1"/>
  <c r="J806" i="1"/>
  <c r="K806" i="1"/>
  <c r="J807" i="1"/>
  <c r="K807" i="1"/>
  <c r="J808" i="1"/>
  <c r="K808" i="1"/>
  <c r="J809" i="1"/>
  <c r="K809" i="1"/>
  <c r="J810" i="1"/>
  <c r="K810" i="1"/>
  <c r="K804" i="1"/>
  <c r="J804" i="1"/>
  <c r="J793" i="1"/>
  <c r="K793" i="1"/>
  <c r="J794" i="1"/>
  <c r="K794" i="1"/>
  <c r="J795" i="1"/>
  <c r="K795" i="1"/>
  <c r="J796" i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J803" i="1"/>
  <c r="K803" i="1"/>
  <c r="K792" i="1"/>
  <c r="J792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J787" i="1"/>
  <c r="K787" i="1"/>
  <c r="J788" i="1"/>
  <c r="K788" i="1"/>
  <c r="J789" i="1"/>
  <c r="K789" i="1"/>
  <c r="J790" i="1"/>
  <c r="K790" i="1"/>
  <c r="K780" i="1"/>
  <c r="J780" i="1"/>
  <c r="K776" i="1"/>
  <c r="J776" i="1"/>
  <c r="K775" i="1"/>
  <c r="J775" i="1"/>
  <c r="K774" i="1"/>
  <c r="J774" i="1"/>
  <c r="K773" i="1"/>
  <c r="J773" i="1"/>
  <c r="K770" i="1"/>
  <c r="J770" i="1"/>
  <c r="K769" i="1"/>
  <c r="J769" i="1"/>
  <c r="K768" i="1"/>
  <c r="J768" i="1"/>
  <c r="K767" i="1"/>
  <c r="J767" i="1"/>
  <c r="K764" i="1"/>
  <c r="J764" i="1"/>
  <c r="K763" i="1"/>
  <c r="J763" i="1"/>
  <c r="K760" i="1"/>
  <c r="J760" i="1"/>
  <c r="K759" i="1"/>
  <c r="J759" i="1"/>
  <c r="K758" i="1"/>
  <c r="J758" i="1"/>
  <c r="K757" i="1"/>
  <c r="J757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J755" i="1"/>
  <c r="K755" i="1"/>
  <c r="K748" i="1"/>
  <c r="J748" i="1"/>
  <c r="K791" i="1"/>
  <c r="J791" i="1"/>
  <c r="K779" i="1"/>
  <c r="J779" i="1"/>
  <c r="K778" i="1"/>
  <c r="J778" i="1"/>
  <c r="K777" i="1"/>
  <c r="J777" i="1"/>
  <c r="K772" i="1"/>
  <c r="J772" i="1"/>
  <c r="K771" i="1"/>
  <c r="J771" i="1"/>
  <c r="K766" i="1"/>
  <c r="J766" i="1"/>
  <c r="K765" i="1"/>
  <c r="J765" i="1"/>
  <c r="K762" i="1"/>
  <c r="J762" i="1"/>
  <c r="K761" i="1"/>
  <c r="J761" i="1"/>
  <c r="K756" i="1"/>
  <c r="J756" i="1"/>
  <c r="K747" i="1"/>
  <c r="J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K739" i="1"/>
  <c r="J739" i="1"/>
  <c r="K738" i="1"/>
  <c r="J738" i="1"/>
  <c r="K737" i="1"/>
  <c r="J737" i="1"/>
  <c r="K725" i="1"/>
  <c r="J725" i="1"/>
  <c r="J724" i="1"/>
  <c r="K724" i="1"/>
  <c r="J727" i="1"/>
  <c r="K727" i="1"/>
  <c r="J728" i="1"/>
  <c r="K728" i="1"/>
  <c r="J729" i="1"/>
  <c r="K729" i="1"/>
  <c r="J730" i="1"/>
  <c r="K730" i="1"/>
  <c r="J731" i="1"/>
  <c r="K731" i="1"/>
  <c r="J732" i="1"/>
  <c r="K732" i="1"/>
  <c r="J733" i="1"/>
  <c r="K733" i="1"/>
  <c r="J734" i="1"/>
  <c r="K734" i="1"/>
  <c r="J735" i="1"/>
  <c r="K735" i="1"/>
  <c r="J736" i="1"/>
  <c r="K736" i="1"/>
  <c r="K726" i="1"/>
  <c r="J726" i="1"/>
  <c r="K719" i="1" l="1"/>
  <c r="K846" i="1" s="1"/>
  <c r="M846" i="1" s="1"/>
  <c r="J719" i="1"/>
  <c r="K723" i="1"/>
  <c r="J723" i="1"/>
  <c r="K722" i="1"/>
  <c r="J722" i="1"/>
  <c r="J846" i="1" s="1"/>
  <c r="L846" i="1" s="1"/>
  <c r="K721" i="1"/>
  <c r="J721" i="1"/>
  <c r="K720" i="1"/>
  <c r="J720" i="1"/>
  <c r="K492" i="1"/>
  <c r="J492" i="1"/>
  <c r="F847" i="1" l="1"/>
  <c r="K707" i="1"/>
  <c r="K708" i="1"/>
  <c r="K709" i="1"/>
  <c r="K710" i="1"/>
  <c r="K711" i="1"/>
  <c r="K712" i="1"/>
  <c r="K713" i="1"/>
  <c r="K714" i="1"/>
  <c r="K715" i="1"/>
  <c r="K716" i="1"/>
  <c r="K706" i="1"/>
  <c r="J707" i="1"/>
  <c r="J708" i="1"/>
  <c r="J709" i="1"/>
  <c r="J710" i="1"/>
  <c r="J711" i="1"/>
  <c r="J712" i="1"/>
  <c r="J713" i="1"/>
  <c r="J714" i="1"/>
  <c r="J715" i="1"/>
  <c r="J716" i="1"/>
  <c r="J706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K680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15" i="1"/>
  <c r="K609" i="1"/>
  <c r="K610" i="1"/>
  <c r="K611" i="1"/>
  <c r="K612" i="1"/>
  <c r="J609" i="1"/>
  <c r="J610" i="1"/>
  <c r="J611" i="1"/>
  <c r="J612" i="1"/>
  <c r="K608" i="1"/>
  <c r="J608" i="1"/>
  <c r="K598" i="1"/>
  <c r="K599" i="1"/>
  <c r="K600" i="1"/>
  <c r="K601" i="1"/>
  <c r="K602" i="1"/>
  <c r="K603" i="1"/>
  <c r="K604" i="1"/>
  <c r="K605" i="1"/>
  <c r="K597" i="1"/>
  <c r="J598" i="1"/>
  <c r="J599" i="1"/>
  <c r="J600" i="1"/>
  <c r="J601" i="1"/>
  <c r="J602" i="1"/>
  <c r="J603" i="1"/>
  <c r="J604" i="1"/>
  <c r="J605" i="1"/>
  <c r="J597" i="1"/>
  <c r="K586" i="1"/>
  <c r="K587" i="1"/>
  <c r="K588" i="1"/>
  <c r="K589" i="1"/>
  <c r="K590" i="1"/>
  <c r="K591" i="1"/>
  <c r="K592" i="1"/>
  <c r="K593" i="1"/>
  <c r="K594" i="1"/>
  <c r="K585" i="1"/>
  <c r="J586" i="1"/>
  <c r="J587" i="1"/>
  <c r="J588" i="1"/>
  <c r="J589" i="1"/>
  <c r="J590" i="1"/>
  <c r="J591" i="1"/>
  <c r="J592" i="1"/>
  <c r="J593" i="1"/>
  <c r="J594" i="1"/>
  <c r="J585" i="1"/>
  <c r="K582" i="1"/>
  <c r="J582" i="1"/>
  <c r="K574" i="1"/>
  <c r="K575" i="1"/>
  <c r="K576" i="1"/>
  <c r="K577" i="1"/>
  <c r="K578" i="1"/>
  <c r="J574" i="1"/>
  <c r="J575" i="1"/>
  <c r="J576" i="1"/>
  <c r="J577" i="1"/>
  <c r="J578" i="1"/>
  <c r="K568" i="1"/>
  <c r="K569" i="1"/>
  <c r="K570" i="1"/>
  <c r="J568" i="1"/>
  <c r="J569" i="1"/>
  <c r="J570" i="1"/>
  <c r="K558" i="1"/>
  <c r="K559" i="1"/>
  <c r="K560" i="1"/>
  <c r="K561" i="1"/>
  <c r="K562" i="1"/>
  <c r="K563" i="1"/>
  <c r="K564" i="1"/>
  <c r="J558" i="1"/>
  <c r="J559" i="1"/>
  <c r="J560" i="1"/>
  <c r="J561" i="1"/>
  <c r="J562" i="1"/>
  <c r="J563" i="1"/>
  <c r="J564" i="1"/>
  <c r="K553" i="1"/>
  <c r="K554" i="1"/>
  <c r="J553" i="1"/>
  <c r="J55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58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1" i="1"/>
  <c r="K292" i="1"/>
  <c r="K293" i="1"/>
  <c r="K294" i="1"/>
  <c r="K295" i="1"/>
  <c r="K296" i="1"/>
  <c r="K297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8" i="1"/>
  <c r="K329" i="1"/>
  <c r="K330" i="1"/>
  <c r="K331" i="1"/>
  <c r="K332" i="1"/>
  <c r="K333" i="1"/>
  <c r="K334" i="1"/>
  <c r="K335" i="1"/>
  <c r="K336" i="1"/>
  <c r="K337" i="1"/>
  <c r="K338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9" i="1"/>
  <c r="K360" i="1"/>
  <c r="K361" i="1"/>
  <c r="K362" i="1"/>
  <c r="K364" i="1"/>
  <c r="K365" i="1"/>
  <c r="K366" i="1"/>
  <c r="K368" i="1"/>
  <c r="K369" i="1"/>
  <c r="K370" i="1"/>
  <c r="K372" i="1"/>
  <c r="K373" i="1"/>
  <c r="K374" i="1"/>
  <c r="J252" i="1"/>
  <c r="J253" i="1"/>
  <c r="J254" i="1"/>
  <c r="J255" i="1"/>
  <c r="J256" i="1"/>
  <c r="J257" i="1"/>
  <c r="J258" i="1"/>
  <c r="J259" i="1"/>
  <c r="J260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1" i="1"/>
  <c r="J292" i="1"/>
  <c r="J293" i="1"/>
  <c r="J294" i="1"/>
  <c r="J295" i="1"/>
  <c r="J296" i="1"/>
  <c r="J297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8" i="1"/>
  <c r="J329" i="1"/>
  <c r="J330" i="1"/>
  <c r="J331" i="1"/>
  <c r="J332" i="1"/>
  <c r="J333" i="1"/>
  <c r="J334" i="1"/>
  <c r="J335" i="1"/>
  <c r="J336" i="1"/>
  <c r="J337" i="1"/>
  <c r="J338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9" i="1"/>
  <c r="J360" i="1"/>
  <c r="J361" i="1"/>
  <c r="J362" i="1"/>
  <c r="J364" i="1"/>
  <c r="J365" i="1"/>
  <c r="J366" i="1"/>
  <c r="J368" i="1"/>
  <c r="J369" i="1"/>
  <c r="J370" i="1"/>
  <c r="J372" i="1"/>
  <c r="J373" i="1"/>
  <c r="J374" i="1"/>
  <c r="J375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K218" i="1"/>
  <c r="K219" i="1"/>
  <c r="K220" i="1"/>
  <c r="K221" i="1"/>
  <c r="K222" i="1"/>
  <c r="K223" i="1"/>
  <c r="J218" i="1"/>
  <c r="J219" i="1"/>
  <c r="J220" i="1"/>
  <c r="J221" i="1"/>
  <c r="J222" i="1"/>
  <c r="J223" i="1"/>
  <c r="K189" i="1"/>
  <c r="K190" i="1"/>
  <c r="K191" i="1"/>
  <c r="K192" i="1"/>
  <c r="K193" i="1"/>
  <c r="K194" i="1"/>
  <c r="K195" i="1"/>
  <c r="K197" i="1"/>
  <c r="K198" i="1"/>
  <c r="K200" i="1"/>
  <c r="K201" i="1"/>
  <c r="K202" i="1"/>
  <c r="K203" i="1"/>
  <c r="K205" i="1"/>
  <c r="K206" i="1"/>
  <c r="K207" i="1"/>
  <c r="K208" i="1"/>
  <c r="K209" i="1"/>
  <c r="K210" i="1"/>
  <c r="K211" i="1"/>
  <c r="K212" i="1"/>
  <c r="K213" i="1"/>
  <c r="J190" i="1"/>
  <c r="J191" i="1"/>
  <c r="J192" i="1"/>
  <c r="J193" i="1"/>
  <c r="J194" i="1"/>
  <c r="J195" i="1"/>
  <c r="J197" i="1"/>
  <c r="J198" i="1"/>
  <c r="J200" i="1"/>
  <c r="J201" i="1"/>
  <c r="J202" i="1"/>
  <c r="J203" i="1"/>
  <c r="J205" i="1"/>
  <c r="J206" i="1"/>
  <c r="J207" i="1"/>
  <c r="J208" i="1"/>
  <c r="J209" i="1"/>
  <c r="J210" i="1"/>
  <c r="J211" i="1"/>
  <c r="J212" i="1"/>
  <c r="J213" i="1"/>
  <c r="J214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3" i="1"/>
  <c r="J184" i="1"/>
  <c r="J185" i="1"/>
  <c r="J186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3" i="1"/>
  <c r="K184" i="1"/>
  <c r="K185" i="1"/>
  <c r="K186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83" i="1"/>
  <c r="K77" i="1"/>
  <c r="K78" i="1"/>
  <c r="K79" i="1"/>
  <c r="K80" i="1"/>
  <c r="J77" i="1"/>
  <c r="J78" i="1"/>
  <c r="J79" i="1"/>
  <c r="J80" i="1"/>
  <c r="J76" i="1"/>
  <c r="K64" i="1"/>
  <c r="K65" i="1"/>
  <c r="K66" i="1"/>
  <c r="K67" i="1"/>
  <c r="K68" i="1"/>
  <c r="K69" i="1"/>
  <c r="K70" i="1"/>
  <c r="K71" i="1"/>
  <c r="K72" i="1"/>
  <c r="K73" i="1"/>
  <c r="J64" i="1"/>
  <c r="J65" i="1"/>
  <c r="J66" i="1"/>
  <c r="J67" i="1"/>
  <c r="J68" i="1"/>
  <c r="J69" i="1"/>
  <c r="J70" i="1"/>
  <c r="J71" i="1"/>
  <c r="J72" i="1"/>
  <c r="J73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7" i="1"/>
  <c r="J493" i="1" l="1"/>
  <c r="K493" i="1"/>
  <c r="J717" i="1"/>
  <c r="K717" i="1"/>
  <c r="J606" i="1"/>
  <c r="L606" i="1" s="1"/>
  <c r="J613" i="1"/>
  <c r="K613" i="1"/>
  <c r="K606" i="1"/>
  <c r="M606" i="1" s="1"/>
  <c r="J122" i="1"/>
  <c r="K630" i="1"/>
  <c r="J630" i="1"/>
  <c r="L630" i="1" s="1"/>
  <c r="M630" i="1" l="1"/>
  <c r="K375" i="1" l="1"/>
  <c r="K683" i="1" l="1"/>
  <c r="J683" i="1"/>
  <c r="K652" i="1"/>
  <c r="J652" i="1"/>
  <c r="J681" i="1" s="1"/>
  <c r="K632" i="1"/>
  <c r="K649" i="1" s="1"/>
  <c r="J632" i="1"/>
  <c r="J649" i="1" s="1"/>
  <c r="M613" i="1"/>
  <c r="L613" i="1"/>
  <c r="K581" i="1"/>
  <c r="K583" i="1" s="1"/>
  <c r="M583" i="1" s="1"/>
  <c r="J581" i="1"/>
  <c r="K573" i="1"/>
  <c r="J573" i="1"/>
  <c r="K567" i="1"/>
  <c r="K571" i="1" s="1"/>
  <c r="J567" i="1"/>
  <c r="J571" i="1" s="1"/>
  <c r="K557" i="1"/>
  <c r="K565" i="1" s="1"/>
  <c r="J557" i="1"/>
  <c r="J565" i="1" s="1"/>
  <c r="K552" i="1"/>
  <c r="J552" i="1"/>
  <c r="K534" i="1"/>
  <c r="J534" i="1"/>
  <c r="K495" i="1"/>
  <c r="K532" i="1" s="1"/>
  <c r="J495" i="1"/>
  <c r="J532" i="1" s="1"/>
  <c r="K380" i="1"/>
  <c r="K456" i="1" s="1"/>
  <c r="J380" i="1"/>
  <c r="J456" i="1" s="1"/>
  <c r="J251" i="1"/>
  <c r="K226" i="1"/>
  <c r="K248" i="1" s="1"/>
  <c r="J226" i="1"/>
  <c r="J248" i="1" s="1"/>
  <c r="K217" i="1"/>
  <c r="J217" i="1"/>
  <c r="K214" i="1"/>
  <c r="J189" i="1"/>
  <c r="J160" i="1"/>
  <c r="K127" i="1"/>
  <c r="J127" i="1"/>
  <c r="K83" i="1"/>
  <c r="K122" i="1" s="1"/>
  <c r="K76" i="1"/>
  <c r="K63" i="1"/>
  <c r="J63" i="1"/>
  <c r="K27" i="1"/>
  <c r="K60" i="1" s="1"/>
  <c r="J27" i="1"/>
  <c r="J60" i="1" s="1"/>
  <c r="J7" i="1"/>
  <c r="J583" i="1" l="1"/>
  <c r="L583" i="1" s="1"/>
  <c r="J158" i="1"/>
  <c r="K158" i="1"/>
  <c r="M158" i="1" s="1"/>
  <c r="L122" i="1"/>
  <c r="M122" i="1"/>
  <c r="J579" i="1"/>
  <c r="L579" i="1" s="1"/>
  <c r="K579" i="1"/>
  <c r="M579" i="1" s="1"/>
  <c r="L456" i="1"/>
  <c r="L532" i="1"/>
  <c r="M456" i="1"/>
  <c r="M532" i="1"/>
  <c r="M248" i="1"/>
  <c r="L248" i="1"/>
  <c r="L158" i="1"/>
  <c r="M571" i="1"/>
  <c r="L571" i="1"/>
  <c r="J550" i="1"/>
  <c r="K550" i="1"/>
  <c r="M550" i="1" s="1"/>
  <c r="J595" i="1"/>
  <c r="L595" i="1" s="1"/>
  <c r="L493" i="1"/>
  <c r="J25" i="1"/>
  <c r="L25" i="1" s="1"/>
  <c r="K25" i="1"/>
  <c r="M25" i="1" s="1"/>
  <c r="K376" i="1"/>
  <c r="M376" i="1" s="1"/>
  <c r="J376" i="1"/>
  <c r="L376" i="1" s="1"/>
  <c r="L60" i="1"/>
  <c r="M493" i="1"/>
  <c r="K704" i="1"/>
  <c r="M704" i="1" s="1"/>
  <c r="M60" i="1"/>
  <c r="K595" i="1"/>
  <c r="M595" i="1" s="1"/>
  <c r="J704" i="1"/>
  <c r="L704" i="1" s="1"/>
  <c r="J74" i="1"/>
  <c r="L74" i="1" s="1"/>
  <c r="K215" i="1"/>
  <c r="M215" i="1" s="1"/>
  <c r="K681" i="1"/>
  <c r="M681" i="1" s="1"/>
  <c r="J215" i="1"/>
  <c r="L215" i="1" s="1"/>
  <c r="K74" i="1"/>
  <c r="M74" i="1" s="1"/>
  <c r="J81" i="1"/>
  <c r="L81" i="1" s="1"/>
  <c r="J555" i="1"/>
  <c r="L555" i="1" s="1"/>
  <c r="L565" i="1"/>
  <c r="L649" i="1"/>
  <c r="K555" i="1"/>
  <c r="M555" i="1" s="1"/>
  <c r="M565" i="1"/>
  <c r="M649" i="1"/>
  <c r="L681" i="1"/>
  <c r="J187" i="1"/>
  <c r="L187" i="1" s="1"/>
  <c r="K187" i="1"/>
  <c r="M187" i="1" s="1"/>
  <c r="J224" i="1"/>
  <c r="L224" i="1" s="1"/>
  <c r="K224" i="1"/>
  <c r="M224" i="1" s="1"/>
  <c r="K81" i="1"/>
  <c r="M81" i="1" s="1"/>
  <c r="M847" i="1" l="1"/>
  <c r="L847" i="1"/>
  <c r="L717" i="1"/>
  <c r="M717" i="1"/>
  <c r="L550" i="1"/>
  <c r="E848" i="1" l="1"/>
  <c r="E850" i="1" s="1"/>
  <c r="E851" i="1" s="1"/>
  <c r="E852" i="1" s="1"/>
  <c r="E8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1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  <comment ref="G11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<sst xmlns="http://schemas.openxmlformats.org/spreadsheetml/2006/main" count="3308" uniqueCount="1811">
  <si>
    <t>L.p.</t>
  </si>
  <si>
    <t>Urządzenia</t>
  </si>
  <si>
    <t>Jednostka</t>
  </si>
  <si>
    <t>Ilość</t>
  </si>
  <si>
    <t>Konserwacja systemu w roku P</t>
  </si>
  <si>
    <t>Inspekcja systemu  w roku  J</t>
  </si>
  <si>
    <t>Suma konserwacji</t>
  </si>
  <si>
    <t>Suma inspekcji</t>
  </si>
  <si>
    <r>
      <t>Σ konserwacji w obiekcie</t>
    </r>
    <r>
      <rPr>
        <sz val="9"/>
        <rFont val="Arial"/>
        <family val="2"/>
        <charset val="238"/>
      </rPr>
      <t/>
    </r>
  </si>
  <si>
    <r>
      <t>Σ Inspekcji w obiekcie</t>
    </r>
    <r>
      <rPr>
        <sz val="9"/>
        <rFont val="Arial"/>
        <family val="2"/>
        <charset val="238"/>
      </rPr>
      <t/>
    </r>
  </si>
  <si>
    <t>Koszt m-ca netto</t>
  </si>
  <si>
    <t>Koszt m-ca brutto</t>
  </si>
  <si>
    <t>1.</t>
  </si>
  <si>
    <t>1.1</t>
  </si>
  <si>
    <t>KK-1------KK-24</t>
  </si>
  <si>
    <t xml:space="preserve">Klimakonwektory typ YLIV i YFB6,YLIH ,chłodnica strefowa Sali Senatu 14,5 kW wraz z instalacją wody lodowej       zlokalizowane pod stropami  pomieszczeń                       </t>
  </si>
  <si>
    <t>szt</t>
  </si>
  <si>
    <t>1.2</t>
  </si>
  <si>
    <t>AWL</t>
  </si>
  <si>
    <t xml:space="preserve">Agregat wody lodowej – zewnętrzny  TYP RAE 1372 K Q=148 kW  zlokalizowany na zewnątrz budynku             </t>
  </si>
  <si>
    <t xml:space="preserve"> szt</t>
  </si>
  <si>
    <t>1.3</t>
  </si>
  <si>
    <t>N1-W1</t>
  </si>
  <si>
    <t xml:space="preserve">Centrala went. CV-A4 VTS     10 800 m3/h  zlokalizowana w wentylatorowni           (odzysk wymiennik krzyżowy)                                                     </t>
  </si>
  <si>
    <t>1.4</t>
  </si>
  <si>
    <t>N2-W2</t>
  </si>
  <si>
    <t>Centrala went.  CV-A3 VTS      6 090 m3/h   zlokalizowana w wentylatorowni                                                                  (odzysk wymiennik krzyżowy)</t>
  </si>
  <si>
    <t>1.5</t>
  </si>
  <si>
    <t>W3</t>
  </si>
  <si>
    <t xml:space="preserve">Centrala went.  CV-P2 VTS      2 400 m3/h     zlokalizowana w wentylatorowni                                                              </t>
  </si>
  <si>
    <t>1.6</t>
  </si>
  <si>
    <t>N3</t>
  </si>
  <si>
    <t xml:space="preserve">Centrala went.   CV-P2 VTS     3 000 m3/h     zlokalizowana w wentylatorowni                                           </t>
  </si>
  <si>
    <t>1.7</t>
  </si>
  <si>
    <t>N4-W4</t>
  </si>
  <si>
    <t xml:space="preserve">Centrala went.   CV-P2 VTS     3 000 m3/h      zlokalizowana w wentylatorowni                                            </t>
  </si>
  <si>
    <t>1.8</t>
  </si>
  <si>
    <t>N5-W5</t>
  </si>
  <si>
    <t>Centrala went.   CV-P4 VTS     8 450  m3/h     zlokalizowana w wentylatorowni                                           (odzysk wymiennik krzyżowy)</t>
  </si>
  <si>
    <t>1.9</t>
  </si>
  <si>
    <t>K1</t>
  </si>
  <si>
    <t xml:space="preserve">Klimatyzator FUJITSU 3,5 kW  w pomieszczeniu rozdzielni ASY 124   </t>
  </si>
  <si>
    <t>1.10</t>
  </si>
  <si>
    <t>W6---W19</t>
  </si>
  <si>
    <t xml:space="preserve">Wentylatory TD zlokalizowane pod stropami pomieszczeń </t>
  </si>
  <si>
    <t>1.11</t>
  </si>
  <si>
    <t>N4-W4,N5-W5</t>
  </si>
  <si>
    <t xml:space="preserve">Regulatory wydatku zlokalizowane pod stropami pomieszczeń </t>
  </si>
  <si>
    <t>1.12</t>
  </si>
  <si>
    <t>N1,N2,N3,N4,N5</t>
  </si>
  <si>
    <t>Klapy pożarowe (systemy N1W1,N2W2,N3W3,N4W4,N5W5,N20W20.)</t>
  </si>
  <si>
    <t>1.13</t>
  </si>
  <si>
    <t>KP-1,KP-2</t>
  </si>
  <si>
    <t xml:space="preserve">Kurtyny powietrza  typ 2xL G 342 221  Q=57 kW        zlokalizowane nad drzwiami wejsciowymi              </t>
  </si>
  <si>
    <t>1.14</t>
  </si>
  <si>
    <t>N20-W20</t>
  </si>
  <si>
    <t>Centrala wentylacyjna Dospel  1200 m³/h  zlokalizowana w wentylatorowni. Bufet</t>
  </si>
  <si>
    <t>1.15</t>
  </si>
  <si>
    <t>CT</t>
  </si>
  <si>
    <t>Układy zasilania w ciepło centrale wentylacyjne i klimakonwektory</t>
  </si>
  <si>
    <t>1.16</t>
  </si>
  <si>
    <t>WL</t>
  </si>
  <si>
    <t>Instalacja wody lodowej do central i klimakonwektorów</t>
  </si>
  <si>
    <t>kpl</t>
  </si>
  <si>
    <t>1.17</t>
  </si>
  <si>
    <t>KK</t>
  </si>
  <si>
    <t>2.</t>
  </si>
  <si>
    <t>2.1</t>
  </si>
  <si>
    <t>N2</t>
  </si>
  <si>
    <t>2.2</t>
  </si>
  <si>
    <t>W2</t>
  </si>
  <si>
    <t>2.3</t>
  </si>
  <si>
    <t>N1</t>
  </si>
  <si>
    <t>2.4</t>
  </si>
  <si>
    <t>W5</t>
  </si>
  <si>
    <t>Centala CV 2P\L(500-37/4,0//S7.1V-V+R,bud.4,dach V=0000 m³/h</t>
  </si>
  <si>
    <t>2.5</t>
  </si>
  <si>
    <t>2.6</t>
  </si>
  <si>
    <t>W6</t>
  </si>
  <si>
    <t>Centrala went. CV 2P(50)-37/4,0//S7,1V-V+R,V=3700 m3/h,V=3700 m3/h,N=2780/1430 obr/min; Ia=4,5/1,2 A;bud.2,dach</t>
  </si>
  <si>
    <t>2.7</t>
  </si>
  <si>
    <t>N4</t>
  </si>
  <si>
    <t>2.8</t>
  </si>
  <si>
    <t>Wd 4--Wd10</t>
  </si>
  <si>
    <t>Wentylator dachowt typ WDc-20/380/1400,dach bud. 3</t>
  </si>
  <si>
    <t>2.9</t>
  </si>
  <si>
    <t>N5</t>
  </si>
  <si>
    <t>2.10</t>
  </si>
  <si>
    <t>W1,W4,</t>
  </si>
  <si>
    <t>Centala CV 2P\L(500-37/4,0//S7.1V-V+R,bud.4,dach,prosektoria V=0000 m³/h</t>
  </si>
  <si>
    <t>2.11</t>
  </si>
  <si>
    <t>Ws450</t>
  </si>
  <si>
    <t>Wentylator osiowy 450 V=4500 m3/h,bud dopalacza, wyciąg z pod stołów prosektoryjnych.</t>
  </si>
  <si>
    <t>2.12</t>
  </si>
  <si>
    <t>Wd3</t>
  </si>
  <si>
    <t>Wentylator dachowt typ WDc-16/380/1400,dach bud. 4.prosektorium,pom. formalinowe</t>
  </si>
  <si>
    <t>2.13</t>
  </si>
  <si>
    <t>N6</t>
  </si>
  <si>
    <t>2.14</t>
  </si>
  <si>
    <t>2.15</t>
  </si>
  <si>
    <t>N8</t>
  </si>
  <si>
    <t xml:space="preserve">                                                   Centrala went. CV-5P(50)-72/5.0/ /S1.7V/S3.4/S4.1EU7H+PE+R,V=7150 m3/h ;Q=91,5 kW;Ia=9,4/2,3 obr/min;N=2885/1450 or/min; N=4,5/1,1 kW wentylatorownia ,bud5,6 pietro                                                        </t>
  </si>
  <si>
    <t>2.16</t>
  </si>
  <si>
    <t>Wd11-13,27-32</t>
  </si>
  <si>
    <t>Wentylator dachowt typ WDc-20/380/1400,dach bud. 5,6</t>
  </si>
  <si>
    <t>2.17</t>
  </si>
  <si>
    <t>N7</t>
  </si>
  <si>
    <t>2.18</t>
  </si>
  <si>
    <t>Wd14-26</t>
  </si>
  <si>
    <t xml:space="preserve">Wentylator dachowy  typ WDc-20/380/1400,dach bud. 5,6                                        </t>
  </si>
  <si>
    <t>2.19</t>
  </si>
  <si>
    <t>N9</t>
  </si>
  <si>
    <t>2.20</t>
  </si>
  <si>
    <t>W7</t>
  </si>
  <si>
    <t>2.21</t>
  </si>
  <si>
    <t xml:space="preserve">Klimatyzator typu Split  3,5 kW       w pomieszczeniu 09 ,dach bud 4                                         </t>
  </si>
  <si>
    <t>2.22</t>
  </si>
  <si>
    <t>K2</t>
  </si>
  <si>
    <t xml:space="preserve">Klimatyzator multi-split  7,0 kW        w pomieszczeniu 81:82  ,dach bud.4                                  </t>
  </si>
  <si>
    <t>2.23</t>
  </si>
  <si>
    <t>K3</t>
  </si>
  <si>
    <t xml:space="preserve">Klimatyzator dachowy AKV024 – E036/EP  4300m3/h   Qch – 28,4 kW dach bud 5,6.pompa ciepła ,sala wykładowa  bud.1, </t>
  </si>
  <si>
    <t>2.24</t>
  </si>
  <si>
    <t>N10</t>
  </si>
  <si>
    <t>Centrala wentylacyjna HERMES -APN-1-FD4CFNEW 800/200 bud 4,zwierzetarnia V=800 m³/h</t>
  </si>
  <si>
    <t>2.25</t>
  </si>
  <si>
    <t>W10</t>
  </si>
  <si>
    <t>Centrala wentylacyjna HERMES -APN-1- 800/200 bud 4,zwierzetarnia,odzysk V=800m³/h</t>
  </si>
  <si>
    <t>2.26</t>
  </si>
  <si>
    <t>N10-22</t>
  </si>
  <si>
    <t>Nawilzacz parowy DT/834.bud 4,klatka schodowa</t>
  </si>
  <si>
    <t>2.27</t>
  </si>
  <si>
    <t>K4</t>
  </si>
  <si>
    <t>Klimatyzator 3 kW,chłodnia bud 5,6</t>
  </si>
  <si>
    <t>2.28</t>
  </si>
  <si>
    <t>Układy zasilania w ciepło centrale wentylacyjne</t>
  </si>
  <si>
    <t xml:space="preserve"> kpl</t>
  </si>
  <si>
    <t>2.29</t>
  </si>
  <si>
    <t>Komora kurzowa, wentylatorownie F=56 m²</t>
  </si>
  <si>
    <t>2.30</t>
  </si>
  <si>
    <t>K</t>
  </si>
  <si>
    <t>3.</t>
  </si>
  <si>
    <t>Osiedle  Studenckie  ul Dębowa</t>
  </si>
  <si>
    <t xml:space="preserve">                                              </t>
  </si>
  <si>
    <t>3.1</t>
  </si>
  <si>
    <t>DS1-A</t>
  </si>
  <si>
    <t>Centrala wentylacyjna 1200 m3/h odzysk ciepła wymiennik krzyżowy, dach</t>
  </si>
  <si>
    <t>3.2</t>
  </si>
  <si>
    <t>DS1-B</t>
  </si>
  <si>
    <t>Centrala wentylacyjna 1200 m3/h odzysk ciepła wymiennik lrzyzowy, dach</t>
  </si>
  <si>
    <t>3.3</t>
  </si>
  <si>
    <t>DS1-C</t>
  </si>
  <si>
    <t>Centrala wentylacyjna 1200 m3/h odzysk ciepła wymiennik krzyzowy, dach</t>
  </si>
  <si>
    <t>3.4</t>
  </si>
  <si>
    <t>DS2</t>
  </si>
  <si>
    <t>Centrala wentylacyjna 2400 m3/h odzysk ciepła wymiennik krzyzowy, dach</t>
  </si>
  <si>
    <t>3.5</t>
  </si>
  <si>
    <t xml:space="preserve"> </t>
  </si>
  <si>
    <t>3.6</t>
  </si>
  <si>
    <t>Układ zasilania w ciepło centrale wentylacyjne, pompy</t>
  </si>
  <si>
    <t>3.8</t>
  </si>
  <si>
    <t>DS3</t>
  </si>
  <si>
    <t>Centrala wentylacyjna 3600 m3/h odzysk ciepła, dach segment Bi C</t>
  </si>
  <si>
    <t>3.9</t>
  </si>
  <si>
    <t>Centrala wentylacyjna 1800 m3/h odzysk ciepła, dach. Segment A</t>
  </si>
  <si>
    <t>3.10</t>
  </si>
  <si>
    <t>DS4</t>
  </si>
  <si>
    <t>Centrala wentylacyjna 3600 m3/h odzysk ciepła wymiennik krzyzowy, dach segment Bi C</t>
  </si>
  <si>
    <t>3.11</t>
  </si>
  <si>
    <t>Centrala wentylacyjna 1800 m3/h odzysk ciepła wymiennik krzyżowy, dach. Segment A</t>
  </si>
  <si>
    <t>SDS</t>
  </si>
  <si>
    <t>Zespół wentylatorowy nawiewny FK 63</t>
  </si>
  <si>
    <t>szt.</t>
  </si>
  <si>
    <t>4.0</t>
  </si>
  <si>
    <t>Zakład Technik Dentystycznych ul. Tuwima 15</t>
  </si>
  <si>
    <t>4.1</t>
  </si>
  <si>
    <t>NW1</t>
  </si>
  <si>
    <t>Centrala nawiewno wywiewna  2400 m3/h z odzyskiem ciepła wymiennik krzyzowy</t>
  </si>
  <si>
    <t>4.2</t>
  </si>
  <si>
    <t>NW2</t>
  </si>
  <si>
    <t>Centrala nawiewno wywiewna  2000 m3/h z odzyskiem ciepła wymiennik krzyżowy</t>
  </si>
  <si>
    <t>4.3</t>
  </si>
  <si>
    <t>W1,W2</t>
  </si>
  <si>
    <t>Wentylatory wyciagowe dachowe 700 m3/h</t>
  </si>
  <si>
    <t xml:space="preserve">szt </t>
  </si>
  <si>
    <t>4.4</t>
  </si>
  <si>
    <t>Układ zasilania w ciepło centrale wentylacyjne</t>
  </si>
  <si>
    <t>4.5</t>
  </si>
  <si>
    <t>Klimatyzator  w serwerowni 2,0 kW</t>
  </si>
  <si>
    <t>5.0</t>
  </si>
  <si>
    <t>5.1</t>
  </si>
  <si>
    <t xml:space="preserve">Centrala podwieszana CV-P L N-74D/1-S            1485 m3/h    wentylatorownia  </t>
  </si>
  <si>
    <t>5.2</t>
  </si>
  <si>
    <t>W1</t>
  </si>
  <si>
    <t xml:space="preserve">Centrala podwieszana CV-P 1P W-1024C/1-S       985 m3/h    wentylatorownia               </t>
  </si>
  <si>
    <t>5.3</t>
  </si>
  <si>
    <t xml:space="preserve">Centrala podwieszana CV-P P2 /N-74D/1-S/        2915 m3/h    wentylatorownia     </t>
  </si>
  <si>
    <t>5.4</t>
  </si>
  <si>
    <t xml:space="preserve">Centrala podwieszana CV-P 2L W-1024C/1-S     3665 m3/h    wentylatorownia     </t>
  </si>
  <si>
    <t>5.5</t>
  </si>
  <si>
    <t xml:space="preserve">Centrala podwieszana CV-P 1L DHWD                  825 m3/h    wentylatorownia     </t>
  </si>
  <si>
    <t>5.6</t>
  </si>
  <si>
    <t xml:space="preserve">Centrala  podwieszana CV-P 1L DVD                     825 m3/h    wentylatorownia     </t>
  </si>
  <si>
    <t>5.7</t>
  </si>
  <si>
    <t xml:space="preserve">Centrala podwieszana CV-P 2L N-74D/1-S          2930 m3/h    wentylatorownia     </t>
  </si>
  <si>
    <t>5.8</t>
  </si>
  <si>
    <t xml:space="preserve">Centrala podwieszana CV-P 2L W-1024C/1-S      2585 m3/h    wentylatorownia     </t>
  </si>
  <si>
    <t>5.9</t>
  </si>
  <si>
    <t>NW2 n</t>
  </si>
  <si>
    <t xml:space="preserve">Centrala CV-A-3P X-1354 D/1-1 odzysk  5400 m3/h    wentylatorownia ,chłodzenie    </t>
  </si>
  <si>
    <t>5.10</t>
  </si>
  <si>
    <t>NW2 w</t>
  </si>
  <si>
    <t xml:space="preserve">Centrala CV-A-3L X-1354D/1-1          "                4770 m3/h    wentylatorownia   </t>
  </si>
  <si>
    <t>5.11</t>
  </si>
  <si>
    <t>NW3 n</t>
  </si>
  <si>
    <t xml:space="preserve">Centrala CV-A-4L X-1354D/1-1 odzysk    8845 m3/h    wentylatorownia ,chłodzenie  </t>
  </si>
  <si>
    <t>5.12</t>
  </si>
  <si>
    <t>NW3 w</t>
  </si>
  <si>
    <t xml:space="preserve">Centrala CV-A-4P X-1354D/1-1           "              6845 m3/h     wentylatorownia   </t>
  </si>
  <si>
    <t>5.13</t>
  </si>
  <si>
    <t>Wd 1----Wd 6</t>
  </si>
  <si>
    <t>Wentylatory dachowe p.wybuchowe typ DAEx – 250    dach</t>
  </si>
  <si>
    <t>5.14</t>
  </si>
  <si>
    <t>NW1/1,NW1/2  n</t>
  </si>
  <si>
    <t xml:space="preserve">Centrala klimatyzacyjna CV-A 5L x 1390/C odzysk  wym krzyzowy,12525 m3/h     wentylatorownia ,chłodzenie . Hodowla </t>
  </si>
  <si>
    <t>5.15</t>
  </si>
  <si>
    <t>NW1/1,NW1/2  w</t>
  </si>
  <si>
    <t xml:space="preserve">Centrala klimatyzacyjna CV-A 5L x 1390/C odzysk wym. krzyzowy 11870 m3/h     wentylatorownia ,chłodzenie . Hodowla  </t>
  </si>
  <si>
    <t>5.16</t>
  </si>
  <si>
    <t>Kp</t>
  </si>
  <si>
    <t xml:space="preserve">Klapy pożarowe                 wentylatorownia     </t>
  </si>
  <si>
    <t>5.17</t>
  </si>
  <si>
    <t>NP.</t>
  </si>
  <si>
    <t xml:space="preserve">Nawilżacz powietrza klimatyzacyjnego  typ SD 384 HO 25,2 – 84 kg pary       do układu went.  :NW1/1,NW1/2   </t>
  </si>
  <si>
    <t xml:space="preserve">Nawilżacz powietrza klimatyzacyjnego  typ….  – 84 kg pary do układu went. :NW1/1,NW1/2   </t>
  </si>
  <si>
    <t>5.18</t>
  </si>
  <si>
    <t>NW1/1,NW1/2</t>
  </si>
  <si>
    <t xml:space="preserve">Sprężarka BITZER pół-hermetyczna typ F552T/4G-30.2           wentylatorownia     </t>
  </si>
  <si>
    <t>5.19</t>
  </si>
  <si>
    <t xml:space="preserve">Klimatyzator Split SAMSUNG ASH 2,4 kW w serwerowni       pomieszczeń             </t>
  </si>
  <si>
    <t>5.20</t>
  </si>
  <si>
    <t>5.21</t>
  </si>
  <si>
    <t>FW</t>
  </si>
  <si>
    <t>Filtry EU 13 w systemie wentylacji pom. hodowlanych.</t>
  </si>
  <si>
    <t>5.22</t>
  </si>
  <si>
    <t>BMS</t>
  </si>
  <si>
    <t>System monitoringu i powiadamiania pom hodowlanych</t>
  </si>
  <si>
    <t>5.23</t>
  </si>
  <si>
    <t>Klimatyzator w magazynie pasz 4.0 kW</t>
  </si>
  <si>
    <t>5.24</t>
  </si>
  <si>
    <t xml:space="preserve">Komora chłodnicza – agregat chłodniczy G-2,5    moc-4,4 kW   wentylatorownia                      </t>
  </si>
  <si>
    <t>5.25</t>
  </si>
  <si>
    <t xml:space="preserve">Komora chłodnicza- chłodnica ECO STE 75-7 moc – 3,12 kW  chłodnia   pom…      </t>
  </si>
  <si>
    <t>5.26</t>
  </si>
  <si>
    <t>W1..W5</t>
  </si>
  <si>
    <t>Wentylatory TD   pod stropem pomieszczeń</t>
  </si>
  <si>
    <t>5.27</t>
  </si>
  <si>
    <t>Układy zasilania w ciepło technologiczne centrale wentylacyjne , pompy cyrkulacyjne, zawory trójdrogowe</t>
  </si>
  <si>
    <t>5.28</t>
  </si>
  <si>
    <t>N7-W7</t>
  </si>
  <si>
    <t>Układ wentylacyjny przewietrzania komory H2o2</t>
  </si>
  <si>
    <t>5.29</t>
  </si>
  <si>
    <t>SK</t>
  </si>
  <si>
    <t>Skraplacz do spręzarki BITZER do NW1</t>
  </si>
  <si>
    <t>5.30</t>
  </si>
  <si>
    <t>SK2</t>
  </si>
  <si>
    <t>Skraplacz do spręzarki BITZER LH135/4J-B2.2(Y) do NW3</t>
  </si>
  <si>
    <t>5.31</t>
  </si>
  <si>
    <t>SK3</t>
  </si>
  <si>
    <t>Skraplacz do spręzarki BITZER LH135/4J-B2.2(Y) do NW2</t>
  </si>
  <si>
    <t>5.32</t>
  </si>
  <si>
    <t>K5</t>
  </si>
  <si>
    <t>Klimatyzator sekretariat (RXV25AV1B + FTXV25AV1B)               08.2018</t>
  </si>
  <si>
    <t>5.33</t>
  </si>
  <si>
    <t>K6</t>
  </si>
  <si>
    <t>5.34</t>
  </si>
  <si>
    <t>K7</t>
  </si>
  <si>
    <t>Klimatyzator Sala Konferencyjna szklana                                   (AOYG18LALL + AUYG18LVLB)                                              08.2018</t>
  </si>
  <si>
    <t>5.35</t>
  </si>
  <si>
    <t>K8</t>
  </si>
  <si>
    <t>Klimatyzator Sala komputerowa                                                  (AZQS71B2V1B + AHQ71CV1)                                                  08.2018</t>
  </si>
  <si>
    <t>5.36</t>
  </si>
  <si>
    <t>K9</t>
  </si>
  <si>
    <t>Budynek Collegium Biomedicum ul. Dębinki 1</t>
  </si>
  <si>
    <t>Instalacje obsługujące Katedrę i Zakład Biologii i Genetyki VII pietro</t>
  </si>
  <si>
    <t>VII piętro</t>
  </si>
  <si>
    <t>6.1</t>
  </si>
  <si>
    <t xml:space="preserve">Instalacja chłodnicza UNIBLOK w pracowni DNA  /chłodnia/       pom.726,725                          </t>
  </si>
  <si>
    <t>6.2</t>
  </si>
  <si>
    <t xml:space="preserve">Klimatyzator ścienny FUJITSU w pracowni hodowli tkanek           pom.705,706                               </t>
  </si>
  <si>
    <t>6.3</t>
  </si>
  <si>
    <t xml:space="preserve">Klimatyzator przypodłogowy w pomieszczeniu zamrażarek             pom 707                            </t>
  </si>
  <si>
    <t>6.4</t>
  </si>
  <si>
    <t xml:space="preserve">Klimatyzator kanałowy FUJITSU w pokoju doktorów                                               </t>
  </si>
  <si>
    <t>6.5</t>
  </si>
  <si>
    <t xml:space="preserve">Klimatyzator ścienny DAIKIN w archiwum + pracownia  sekwenatora      pom.730             </t>
  </si>
  <si>
    <t>6.6</t>
  </si>
  <si>
    <t xml:space="preserve">Wentylacja odrębna – centrala wentylacyjna VTS  CPV1              pom.709  .710                          </t>
  </si>
  <si>
    <t>6.7</t>
  </si>
  <si>
    <t xml:space="preserve"> Wentylacja odrębna - instalacja chłodnicza BITZER LH/33/2GC-2,2                      </t>
  </si>
  <si>
    <t>6.8</t>
  </si>
  <si>
    <t xml:space="preserve">Klimatyzator kanałowy FUJITSU  w pokoju asystentów     Pm. Nr 713                                     </t>
  </si>
  <si>
    <t>6.9</t>
  </si>
  <si>
    <t xml:space="preserve">Klimatyzator kanałowy FUJITSU w bibliotece i sali seminaryjnej       pom nr 709                   </t>
  </si>
  <si>
    <t>6.10</t>
  </si>
  <si>
    <t>Klimatyzator ścienny  Fujitsu sala seminaryjna pom 715</t>
  </si>
  <si>
    <t>6.11</t>
  </si>
  <si>
    <t>K10</t>
  </si>
  <si>
    <t>Klimatyzator pom 710 (RXV25AV1B + FTX25AV1B)                 08.2018</t>
  </si>
  <si>
    <t>6.12</t>
  </si>
  <si>
    <t>K11</t>
  </si>
  <si>
    <t>Klimatyzator pom 711 (RXV35AV1B + FTX35AV1B)                 08.2018</t>
  </si>
  <si>
    <t>6.13</t>
  </si>
  <si>
    <t>VII piętro*</t>
  </si>
  <si>
    <t>Wentylacja pom 725,726 Centrala VTS CPV1 nr, fabr.6802,EU 7,590x287x200</t>
  </si>
  <si>
    <t>6.14</t>
  </si>
  <si>
    <t>NP. 2</t>
  </si>
  <si>
    <t>Nawilzacz parowy DT</t>
  </si>
  <si>
    <t>Instalace obsługujące pietra -1,0,1,2,3,4,5,6, Wentylatorownia nawiewnw poziom -2. wentylatorownia wywiewnw poziom +8</t>
  </si>
  <si>
    <t>6.15</t>
  </si>
  <si>
    <t>NC1</t>
  </si>
  <si>
    <t>RW-C1</t>
  </si>
  <si>
    <t>Regulatory wydatku TVR Easy Trox nawiewne pracujace z centralą NC1 a obsługujące kanały :318,318,318,319,319,319,319,319,319,319,319,417,417,417,418,418,418,418,501,501,501,501,520,520,520,521,521,521,521,521,521,522 z pomieszczeń 318,319,417,418,501,521,724,725 318,319,417,418,501,521,724,725</t>
  </si>
  <si>
    <t>WC1</t>
  </si>
  <si>
    <t>Wentylatory wywiewne  typ : (FKn-20,WA 12 -WB35) o numerach 1,123,127,169,170 obsługujace kanały z pomieszczeń  318,319,417,418,501,521,724,725 318,319,417,418,501,521,724,725</t>
  </si>
  <si>
    <t>6.16</t>
  </si>
  <si>
    <t>NC2</t>
  </si>
  <si>
    <t>RW-C2</t>
  </si>
  <si>
    <t>Regulatory wydatku TVR Easy Trox nawiewne pracujace z centralą NC2 a obsługujące kanały 1,2,3,4,77,78,78,78,101,102,103,104,164164,165,166,201,201,202,202,217,217,218,219,301,302,303,303,303,303,401,402,403,404,418,418,419,420,502,521,601,601,602,603,621,622,623,624,701,702,703,704,726</t>
  </si>
  <si>
    <t>WC2</t>
  </si>
  <si>
    <t>Wentylatory wywiewne  typ : (FKn-20,WA 12 -WB35) o numerach: 21,22,25,26,27,29,42,45,46,79,80,81,83,84,100,102,104,106,110,111,112,119,132,136,161,175,180,197,199,200 osługujące kanaly z pomieszczeń 1,2,3,4,77,78,101,102,103,104,164,165,166,201,202,217,218,219,301302,303,401,402,403,404,418,419,420,502,521,601,602,603,621,622,624,701,702,703,704,726</t>
  </si>
  <si>
    <t>6.17</t>
  </si>
  <si>
    <t>NC3</t>
  </si>
  <si>
    <t>RW-C3</t>
  </si>
  <si>
    <t xml:space="preserve">Regulatory wydatku TVR Easy Trox nawiewne pracujace z centralą NC3 a obsługujące kanały76,105,108,109,159,159,162,203,203,204,204,205,206,220,223,224,305,306,306,307,307,320,323,324,405,405,406,406,407,407,420,423,424,503,504,505,506,507,508,522,526,527,604,605,606,606,607,607,625,628,629,705,706,707,708,709,709,727,730,731. </t>
  </si>
  <si>
    <t>WC3</t>
  </si>
  <si>
    <t>Wentylatory wywiewne  typ : (FKn-20,WA 12 -WB35) o numerach:8,10,12,13,14,15,16,17,18,41,42,44,47,48,49,50,50,52,57,71,72,73,74,75,76,77,78,79,80,81,82,108,109,110,112,113,114,115,132,133,136,139,160,161,162,163,164,165,168 wywiewające powietrze z pomiwszczeń76,105,108,109,159,162,203,204,205,206,220,223,224,305,306,307,320,323,324,405,406,407,420,423,424,503,504,505,506,507,508,522,526,527,604,605,606,607,608,625,629,705,706,707,708,709,727,730,730.</t>
  </si>
  <si>
    <t>NC4</t>
  </si>
  <si>
    <t>RW-C4</t>
  </si>
  <si>
    <t>Regulatory wydatku TVR Easy Trox pracujące z centalą NC4 a obsługujące pomieszczenia :.70,110,111,112,113,156,158, 207,208,209,225,226, 308,309,325,326,327, 408,409,410,425,426, 508,509,510,511,526,527,528, 607,608,609,627,630,631, 710,711,712,713,732,734.</t>
  </si>
  <si>
    <t>WC4</t>
  </si>
  <si>
    <t>Wentylatory wywiewne typ :(Fkn,WA 12-WB35)o numerach: 19,20,21,22,23,24,25, 33,34,35,37,38,40,80,82,83,84,85,86,87,89,91, 102,104,409,110,140,142,143,144,155,156,157,158,159,160.</t>
  </si>
  <si>
    <t>6.19</t>
  </si>
  <si>
    <t>NC5</t>
  </si>
  <si>
    <t>RW-C5</t>
  </si>
  <si>
    <t>Regulatory wydatku TVR Easy Trox pracujące z centalą NC5 a obsługujące kanały w pomieszczenia:114,155,116,116,117,153,154,155,155;210,210,210,210,227,227;310,310,311,311,312,328,328,328,329,330;411,411,411,411,411,427,427,428;512,515,515,515,515,516,529,529,530,530,531;610,610,611,611,612,631,632,633,633,633;714,715,715,716,735,736,736,736,737.</t>
  </si>
  <si>
    <t>WC5</t>
  </si>
  <si>
    <t>Wentylatory wywiewne  typ : (FKn-20,WA 12 -WB35) o numerach 26,27,28,29,31,32,91,94,95,97,99,100,101,119,146,149,150,151,152,153,174,176,177,178,180,183,197,199,200,201,203,204,206</t>
  </si>
  <si>
    <t>NC6</t>
  </si>
  <si>
    <t>Centrala nawiewna VS -120-R-GH/S Wielkosc 120 V=20000 m³/h obsługująca  kanały nawiewne w szachtach  Nr.20,21,22,23</t>
  </si>
  <si>
    <t>RW-6</t>
  </si>
  <si>
    <t>Regulatory wydatku TVR Easy Trox pracujące z centalą NC6 a obsługujące kanały w pomieszczenia:14,15,17,52,52,52,63,63,63,;119,119,119,119,120;150,150,214,214,215,232,232,240,315,315,315,316,332,333,414,414,414,415,431,431,518,518,519,519,533,533,615,616,617,617,617,635,636,719,720,721,722,739,739</t>
  </si>
  <si>
    <t>WC6</t>
  </si>
  <si>
    <t>Wentylatory wywiewne  typ : (FKn-20,WA 12 -WB35) o numerach:207,208,209,210,211,212,213,214,215,226,227,228,230,231,232,239,240,241,242,243,244.</t>
  </si>
  <si>
    <t>NC7</t>
  </si>
  <si>
    <t>RW7</t>
  </si>
  <si>
    <t>Regulatory wydatku TVR Easy Trox pracujące z centalą NC7 a obsługujące kanały w pomieszczeniach:53,53,53,53,63,63,63,63,121,150,150,150,150,215,216,216,216,232,232,232,316,317,317,317,333,334,335,415,416,416,416,433,434,435,519,519,519,519,534,534,534,618,619,620,620,636,637,638,721,723,723,723,740,741,741,</t>
  </si>
  <si>
    <t>WC7</t>
  </si>
  <si>
    <t>Wentylatory wywiewne  typ : (FKn-20,WA 12 -WB35)o numerach:184,185,186,187,188,189,190,192,214,215,216,217,218,219,220,221,222,223,224,232,233,235,236,237,238 osługujące kanały z pomieszczeń53,63,121,150,215,216,232,316,317,333,334,335,415,416,433,434,435,519,534,618,619,620,636,637,639,722,723,740,741.</t>
  </si>
  <si>
    <t>6.22</t>
  </si>
  <si>
    <t>K10,K11,K12,K13,K14K15,K16</t>
  </si>
  <si>
    <t>Klimatyzatory ścienne zamontowane na elewacji</t>
  </si>
  <si>
    <t>6.23</t>
  </si>
  <si>
    <t>Instalacje obsługujące -pomieszczenia K i Z Anatomii w części wysokiej</t>
  </si>
  <si>
    <t>N2/W2</t>
  </si>
  <si>
    <t>Centrala nawiewno wywiewna Dospel typ ERATO 3/-149C/1-1:1-1/L:P V=8150 m³/h, z wymiennikiem krzyżowym,EU 4,nagrzewnica wodna,chłodnica freonowa,falowniki. Pomieszczenia prosektoryjne nr.6,7,8,9,65,69</t>
  </si>
  <si>
    <t>N1/W1</t>
  </si>
  <si>
    <t>Centrala nawiewno wywiewna Dospel typ ERATO 2/X-149C/1-1:1-1/P:L V=4300 m³/h, z wymiennikiem krzyżowym,EU 4,nagrzewnica wodna,falowniki. Pomieszczenia prosektoryjne nr.5,10,66,67,71,72</t>
  </si>
  <si>
    <t>Klimatyzatory tp Daikin, GL pomieszczenia  KiZ Anatomii .pom154 FTXV35+RXV Q=3,5 kW (R410A)+ pompa ciepla,inverter;pom.156 FTXV50-RXV50 Q=5,0 kW (R410A)A) z pompą ciepła.,inwereter;pom;116,108,110 FTXV60+RXV60 (R410A) z pompą ciepła inverter Q=6,0 kW</t>
  </si>
  <si>
    <t xml:space="preserve"> Częśc niska budynku. Instalacje obsługujące sale wykładowe i hall I pietra.</t>
  </si>
  <si>
    <t>Piwnica</t>
  </si>
  <si>
    <t>Wentylatorownia Nr1 część niska. Komora kurzowa. Filtry EU 1 o wymiarach 994x794 mm szt 8</t>
  </si>
  <si>
    <t>Wentylatorownie Nr 2i 3 część niska. Komora kurzowa. Filtry EU1 o wymiarach 994x1244 szt 12,994x994 szt 10</t>
  </si>
  <si>
    <t>Wentylatory N6,W6,W7,W9,W10 do pom 50,51,20 i basenowni wentylatornia nr 3</t>
  </si>
  <si>
    <t>I piętro</t>
  </si>
  <si>
    <t>Klimatyzator SRK71ZR-S/SRC71ZR-S Qch=7,1 kW Histologia sterylizacja,klimatyzator FTX50+RVN50 Q=5,5 kW pom 26</t>
  </si>
  <si>
    <t>Wentylatorownia nr. I</t>
  </si>
  <si>
    <t xml:space="preserve">   </t>
  </si>
  <si>
    <t>6.25</t>
  </si>
  <si>
    <t>I N-1,I W-1</t>
  </si>
  <si>
    <t>I N-2, I W-2</t>
  </si>
  <si>
    <t>Wentylatorownia nr II</t>
  </si>
  <si>
    <t>II N-1, II W-1</t>
  </si>
  <si>
    <t>II N=2, II W-2</t>
  </si>
  <si>
    <t>Wentylator WA 18   V=485    m³/h, Q=   5,54kW,Δp=290  Pa,N=0,12  kW</t>
  </si>
  <si>
    <t>II N-3, II W-3</t>
  </si>
  <si>
    <t>Wentylator Fk 60 V=14190m³/h ,O=  150,21kW,Δp=840Pa,N=5,5 kW,FK 80 V=15610m³/h,Δp=330Pa,N=2,2 kW,Hall przed salą nr.134</t>
  </si>
  <si>
    <t>II N-4,W-4</t>
  </si>
  <si>
    <t>Wentylator WB 30 V=1780m³/h, Q= 17,0519,83kW,Δp=520Pa,N=0,8 kW,WB30 V=1970m³/h, Δp=500Pa,N=0,8 kW</t>
  </si>
  <si>
    <t>Wentylatorownia III</t>
  </si>
  <si>
    <t>IIIN-1,III W-1</t>
  </si>
  <si>
    <t>Wenylator WB50 V=9075m³/h, Q= 103,68 kW,Δp=550 Pa,N=510Pa,N=2,2 kW,WB 50 V=8250m³/h,Δp=550Pa,N=2,2 kW Sala wykładowa pom. Nr 133</t>
  </si>
  <si>
    <t>III N-2 ,III W-2</t>
  </si>
  <si>
    <t>III N-3, III W-3</t>
  </si>
  <si>
    <t>III N-4,III W-4</t>
  </si>
  <si>
    <t>WB 50 V=5670m³/h, Q= 68,14 kW,Δp=650Pa, N=2,2kW, WB50 V=6300m³/h, Q=  kW,Δp=630Pa,N=2,2kW Histologia</t>
  </si>
  <si>
    <t>III N-5,III W-5</t>
  </si>
  <si>
    <t>WB 30 V=1640m³/h,Q=11,28 kW,Δp=520 Pa, N=0,8 kW, WB 35/1 V=1820m³/h,Δp=310 Pa, N=0,64 kW</t>
  </si>
  <si>
    <t>III N-6, III W-6,</t>
  </si>
  <si>
    <t>WB 25 V=770m³/h, Q= 8,55 kW,Δp=370Pa,N=0,8 kW,WA 10/II V=152m³/h,Δp=370 Pa, N=0,12 kW</t>
  </si>
  <si>
    <t>III N-7, III W-7,III W-8, III W-9,</t>
  </si>
  <si>
    <t>WA 10 V=160m³/h, Q=0,0 kW,Δp=360Pa,N=0,12 KW,WA 10/V V=152m³/h, N=370Pa, N=0,12 kW</t>
  </si>
  <si>
    <t>III N-8,III W-12</t>
  </si>
  <si>
    <t>III W-10</t>
  </si>
  <si>
    <t>WA 12/II, V=238,ΔP=540 Pa, N=0,12 kW</t>
  </si>
  <si>
    <t>Układy zasilania w ciepło technologiczne , pompy cyrkulacyjne, zawory trójdrogowe,filtry część niska</t>
  </si>
  <si>
    <t>Instalacje obsługujące pomieszczenia K i Z Anatomii w części niskiej</t>
  </si>
  <si>
    <t>6.29</t>
  </si>
  <si>
    <t>N3/W3</t>
  </si>
  <si>
    <t>Centrala wentylacyjna z odzyskiem ciepła Dospel  ERATO 2/X- 49C/1-1:1-1/P:L V=5000m³/h.Wym krzyżowy ,EU 4 ,chłodnica freonowa,falownik. Basenownia</t>
  </si>
  <si>
    <t>N5/W5</t>
  </si>
  <si>
    <t>Wt</t>
  </si>
  <si>
    <t>Wentylatory TD 2000/315 do poz. 6.29.1</t>
  </si>
  <si>
    <t>Nawilzacz parowy DT do systemu N5/W5</t>
  </si>
  <si>
    <t>Klimatyzatory typ Split w pom 50 i 51 Q=2,7 kW,52</t>
  </si>
  <si>
    <t>6.30</t>
  </si>
  <si>
    <t>KCH</t>
  </si>
  <si>
    <t>Komora chłodnicza w pom. Basenowni ?</t>
  </si>
  <si>
    <t>6.31</t>
  </si>
  <si>
    <t>ACH</t>
  </si>
  <si>
    <t>Agregaty chłodnicze Aermec ANL 200C Q=42 kw</t>
  </si>
  <si>
    <t>7.0</t>
  </si>
  <si>
    <t>7.1</t>
  </si>
  <si>
    <t>7.2</t>
  </si>
  <si>
    <t>7.3</t>
  </si>
  <si>
    <t>W</t>
  </si>
  <si>
    <t>Wentylator WD 200,agregat wentylacyjny Ne 2,0 korytarz prz biurze rektora (lokalizaxja strych)</t>
  </si>
  <si>
    <t>7.4</t>
  </si>
  <si>
    <t>Klimatyzator Q= 6,1 kW Biuro rektora</t>
  </si>
  <si>
    <t>7.5</t>
  </si>
  <si>
    <t>VRF</t>
  </si>
  <si>
    <t>Instalacja chłodzenia  pom 301,303,304,305,306,307,308 Q=22 kW</t>
  </si>
  <si>
    <t>7.6</t>
  </si>
  <si>
    <t>7.7</t>
  </si>
  <si>
    <t>Klimatyzator serwerownia (RXV25AV1B + FTXV25AV1B) Styczeń 2018</t>
  </si>
  <si>
    <t>8.1</t>
  </si>
  <si>
    <t>DW1,DW2;DW5</t>
  </si>
  <si>
    <t>DW3</t>
  </si>
  <si>
    <t>DW4</t>
  </si>
  <si>
    <t>RW</t>
  </si>
  <si>
    <t xml:space="preserve">Regulatory wydatku  Trox zlokalizowane pod stropami pomieszczeń </t>
  </si>
  <si>
    <t>W11-01-11-12</t>
  </si>
  <si>
    <t>Wentylatory typ FK w wentylatorowni nr 11</t>
  </si>
  <si>
    <t>W 12-02-W12-</t>
  </si>
  <si>
    <t>Klimatyzator Q=3,1 kW w pom 1,9 IR</t>
  </si>
  <si>
    <t>Układy zasilania w ciepło technologiczne , pompy cyrkulacyjne, zawory trójdrogowe,filtrr .</t>
  </si>
  <si>
    <t>8.2</t>
  </si>
  <si>
    <t xml:space="preserve"> kpl </t>
  </si>
  <si>
    <t xml:space="preserve">Regulatory wydatku Trox zlokalizowane pod stropami pomieszczeń </t>
  </si>
  <si>
    <t>Agregat chłodniczy  AJY108 LALH Qch =33,5 kW, Qg=37,5 R410A 11,8 kg</t>
  </si>
  <si>
    <t>EU</t>
  </si>
  <si>
    <t>Filtry Heppa</t>
  </si>
  <si>
    <t>Układy zasilania w ciepło technologiczne , pompy cyrkulacyjne, zawory trójdrogowe,filtry.</t>
  </si>
  <si>
    <t>8.3</t>
  </si>
  <si>
    <t>Wentylatorownia 01</t>
  </si>
  <si>
    <t>Obsługuje pom. Katedry Mikrobiologii parter, Chemii Farmaceutycznej pom I p,. Audytorium Maxi</t>
  </si>
  <si>
    <t>KK`1</t>
  </si>
  <si>
    <t>8.4</t>
  </si>
  <si>
    <t>8.5</t>
  </si>
  <si>
    <t>8.7</t>
  </si>
  <si>
    <t>8.8</t>
  </si>
  <si>
    <t>8.9</t>
  </si>
  <si>
    <t>8.10</t>
  </si>
  <si>
    <t>8.11</t>
  </si>
  <si>
    <t>8.12</t>
  </si>
  <si>
    <t xml:space="preserve">CT </t>
  </si>
  <si>
    <t>Układy zasilania w ciepło technologiczne , pompa cyrkulacyjna, zawór  trójdrogowy,filtry</t>
  </si>
  <si>
    <t>OC</t>
  </si>
  <si>
    <t>Układ odzysku ciepła,pompa,zawór trójdrogowy,filtry;naczynie wzbiorcze.</t>
  </si>
  <si>
    <t xml:space="preserve">Regulatory wydatku Trox  zlokalizowane pod stropami pomieszczeń </t>
  </si>
  <si>
    <t>Agregat chłodniczy  AOYA90LALT Qch =25 kW, Qg=28kW R410A 11,2 kg</t>
  </si>
  <si>
    <t>Wentyl. 02/1</t>
  </si>
  <si>
    <t>Wd</t>
  </si>
  <si>
    <t>Układ odzysku ciepła,pompa,zawór trójdrogowy,naczynie wzbiorcze ,filtry</t>
  </si>
  <si>
    <t>Wk</t>
  </si>
  <si>
    <t>Wentyl. 02/2</t>
  </si>
  <si>
    <t>Układy zasilania w ciepło technologiczne , pompa cyrkulacyjna, zawór  trójdrogowy</t>
  </si>
  <si>
    <t>8.13</t>
  </si>
  <si>
    <t>Wentylator wyciagowy dygestorum</t>
  </si>
  <si>
    <t>Ws</t>
  </si>
  <si>
    <t>Wentylator wyciagowy z szafy wentylowanej</t>
  </si>
  <si>
    <t>Instalacja odzysku ciepła w układzie posrednim</t>
  </si>
  <si>
    <t xml:space="preserve">kpl </t>
  </si>
  <si>
    <t>8.14</t>
  </si>
  <si>
    <t>NW</t>
  </si>
  <si>
    <t>Klimatyzator SRC63ZK-S/SRK63ZK  czynnik R410A, Qch=6,3 kW</t>
  </si>
  <si>
    <t>Klimatyzator SRC71ZK-S/SRK71ZK  czynnik R410A, Qch=7,1 kW</t>
  </si>
  <si>
    <t>Klimatyzator FDC100VS/FDN100VF1</t>
  </si>
  <si>
    <t>Instalacja odzysku ciepła w układzie posrednim(pompa,zawór trójdrogowy,filtry)</t>
  </si>
  <si>
    <t>Wentylatorownia 04</t>
  </si>
  <si>
    <t>8.15</t>
  </si>
  <si>
    <t>8.16</t>
  </si>
  <si>
    <t>8.18</t>
  </si>
  <si>
    <t>8.19</t>
  </si>
  <si>
    <t>8.20</t>
  </si>
  <si>
    <t>Klimatyzatory Q=5,0 kW K i Z Farmakognozji</t>
  </si>
  <si>
    <t>K1.K2.</t>
  </si>
  <si>
    <t>CN1 wentylatorownia 04</t>
  </si>
  <si>
    <t>CW1 wentylatorownia 7 na dachu</t>
  </si>
  <si>
    <t>Centrala Wywiewna MCKS059560R z odzyskiem glikolowym Wydatek 9500 m3/h Ciśnienie dysp. 600 Pa</t>
  </si>
  <si>
    <t>CN4 wentylatorownia 04</t>
  </si>
  <si>
    <t>Centrala nawiewna MCKS045960L z odzyskiem glikolowym Wydatek 5890 m3/h Ciśnienie dysp. 600 Pa</t>
  </si>
  <si>
    <t>CW4 wentylatorownia 7 na dachu</t>
  </si>
  <si>
    <t>Centrala Wywiewna MCKS045260R z odzyskiem glikolowym Wydatek 5180 m3/h Ciśnienie dysp. 600 Pa</t>
  </si>
  <si>
    <t>CN6 wentylatorownia 04</t>
  </si>
  <si>
    <t>Centrala nawiewna MCKT022550L z odzyskiem glikolowym Wydatek 2500 m3/h Ciśnienie dysp. 500 Pa</t>
  </si>
  <si>
    <t>CW6 wentylatorownia 8 na dachu</t>
  </si>
  <si>
    <t>Centrala Wywiewna MCKT022550R z odzyskiem glikolowym Wydatek 2500 m3/h Ciśnienie dysp. 500 Pa</t>
  </si>
  <si>
    <t>SERWEROWNIA   pom 0,18 komputerowe</t>
  </si>
  <si>
    <t>CN7 wentylatorownia 04</t>
  </si>
  <si>
    <t>Centrala nawiewna MCKT01440R Wydatek 400 m3/h Ciśnienie dysp. 400 Pa</t>
  </si>
  <si>
    <t>CW7 wentylatorownia 04</t>
  </si>
  <si>
    <t xml:space="preserve">Wentylator wyciągowy TD </t>
  </si>
  <si>
    <t xml:space="preserve">DN1-DW1    1 piętro </t>
  </si>
  <si>
    <t>Centrala nawiewno wywiewna w wymiannikiem krzyżowym przeciwprądkowym obsługująca 1 piętro                                                                        Nawiew MCKT033350R Wydatek 3295 m3/h Ciśnienie dysp. 500 Pa; Wywiew MCKT033750R Wydatek 3640 m3/h Ciśnienie dysp. 500 Pa</t>
  </si>
  <si>
    <t>DN2-DW2    parter</t>
  </si>
  <si>
    <t>DN3-DW3    na zewnątrz</t>
  </si>
  <si>
    <t>DN4</t>
  </si>
  <si>
    <t>Centrala nawiewna MCKT01430L
Wydatek 350 m3/h Ciśnienie dysp. 300 Pa</t>
  </si>
  <si>
    <t>9.0</t>
  </si>
  <si>
    <t>Budynek Laboratoryjny Wydziału Farmaceutycznego</t>
  </si>
  <si>
    <t>LN1-LW1</t>
  </si>
  <si>
    <t>Wentylatory Wd 16,20,25</t>
  </si>
  <si>
    <t>Wentylatory wyciagowe z pom 56,57 Ki Z Braumatologii</t>
  </si>
  <si>
    <t>K1, K2</t>
  </si>
  <si>
    <t xml:space="preserve">Klimatyzatory split </t>
  </si>
  <si>
    <t>Instalacja odzysku ciepła w układzie posrednim (pompa,zawór tródrogowy ,filtry)</t>
  </si>
  <si>
    <t>Klimatyzator pom 37</t>
  </si>
  <si>
    <t>Centrala nawiewna MCKS057160R z odzyskiem glikolowym
Wydatek 7100 m3/h Ciśnienie dysp. 600 Pa</t>
  </si>
  <si>
    <t>LW5 wentylatorownia 12, 4 piętro</t>
  </si>
  <si>
    <t>Centrala wywiewna MCKS057460L
Wydatek 7400 m3/h Ciśnienie dysp. 600 Pa</t>
  </si>
  <si>
    <t>Centrala nawiewna MCKS0714560R z odzyskiem glikolowym
Wydatek 14500 m3/h Ciśnienie dysp. 600 Pa</t>
  </si>
  <si>
    <t>Centrala wywiewna MCKS0712360R
Wydatek 12300 m3/h Ciśnienie dysp. 600 Pa</t>
  </si>
  <si>
    <t>LN7 Wentylatorownia nr ... 4 piętro</t>
  </si>
  <si>
    <t>Centrala nawiewna MCKS044560R z odzyskiem glikolowym
Wydatek 4460 m3/h Ciśnienie dysp. 600 Pa</t>
  </si>
  <si>
    <t>LW7 wentylatorownia .., 4 piętro</t>
  </si>
  <si>
    <t>Centrala wywiewna MCKS044960R
Wydatek 4900 m3/h Ciśnienie dysp. 600 Pa</t>
  </si>
  <si>
    <t>LN8 Wentylatorownia nr 12, 4 piętro</t>
  </si>
  <si>
    <t xml:space="preserve">Centrala nawiewna MCKT021850R z odzyskiem glikolowym
Wydatek 1790 m3/h Ciśnienie dysp. 500 Pa 
</t>
  </si>
  <si>
    <t>LW8  naprzeciwko windy  4 piętro</t>
  </si>
  <si>
    <t>Centrala wywiewna MCKT021950L
Wydatek 1820 m3/h Ciśnienie dysp. 500 Pa</t>
  </si>
  <si>
    <t xml:space="preserve">K2 </t>
  </si>
  <si>
    <t>9.3</t>
  </si>
  <si>
    <t>(LN3-LW3)</t>
  </si>
  <si>
    <t>Klimatyzator pom 312,313 FTXV60AV1B nr fab. C000712 ;RXV60AV1 B nr fabryczny COOO687 freon R410a 0,96 kG</t>
  </si>
  <si>
    <t>Klimatyzator pom 311. :FTXV50 AV1B nr fabr, C0001247,RXV50AV1B nr fabr. C001380</t>
  </si>
  <si>
    <t>9.4</t>
  </si>
  <si>
    <t>LN10-LW10</t>
  </si>
  <si>
    <t>9.5</t>
  </si>
  <si>
    <t>9.6</t>
  </si>
  <si>
    <t>9.7</t>
  </si>
  <si>
    <t>Wentylatorownia zewnetrzna na dachu budynku w osiach 35-40</t>
  </si>
  <si>
    <t>Klimatyzator Daikin nr 4803676 typ AZQS140B7Y1B 14.5 kW (2018r) wymieniony</t>
  </si>
  <si>
    <t>KF</t>
  </si>
  <si>
    <t>Filtry EU13</t>
  </si>
  <si>
    <t>11.1</t>
  </si>
  <si>
    <t>N0-W0</t>
  </si>
  <si>
    <t>Centrala wentylacyjna  GOLEM D4 9060 m3/h z wymiennikiem krzyzowym</t>
  </si>
  <si>
    <t>11.2</t>
  </si>
  <si>
    <t>Centrala nawiewna GOLEM G4 9990 m3/h</t>
  </si>
  <si>
    <t>11.3</t>
  </si>
  <si>
    <t>Centrala nawiewna GOLEM G2 3730 m3/h</t>
  </si>
  <si>
    <t>11.4</t>
  </si>
  <si>
    <t>Centrala nawiewna GOLEM G4 9300 m3/h</t>
  </si>
  <si>
    <t>11.5</t>
  </si>
  <si>
    <t>Centrala nawiewna HERMES APN-1 1280 m3/h</t>
  </si>
  <si>
    <t>11.6</t>
  </si>
  <si>
    <t>Centrala nawiewna GOLEM G-3 6630m3/h</t>
  </si>
  <si>
    <t>11.7</t>
  </si>
  <si>
    <t>Centrala nawiewna HERMES APN-1 1000 m3/h</t>
  </si>
  <si>
    <t>Wentylatory dachowe WVPKV-250,400,160,200 z falownikami</t>
  </si>
  <si>
    <t>11.9</t>
  </si>
  <si>
    <t>W2,W3,W4,W5</t>
  </si>
  <si>
    <t>Wentylatory dachowe WVPKV-200,250,315</t>
  </si>
  <si>
    <t>WP1-WP10</t>
  </si>
  <si>
    <t>Wentylatory dachowe WVPKV-200 K.O</t>
  </si>
  <si>
    <t>11.12</t>
  </si>
  <si>
    <t>WD1-WD8</t>
  </si>
  <si>
    <t>Wentylator kanałowy  Decor 100CRZ,70 m3/h</t>
  </si>
  <si>
    <t>11.13</t>
  </si>
  <si>
    <t>WM1,WM7</t>
  </si>
  <si>
    <t>Wentylator kanałowy  EBB-17590 m3/h</t>
  </si>
  <si>
    <t>11.14</t>
  </si>
  <si>
    <t>WM2,WM4</t>
  </si>
  <si>
    <t>Wentylator kanałowy TD 250/100 110 m3/h</t>
  </si>
  <si>
    <t>11.15</t>
  </si>
  <si>
    <t>WM5,WM6</t>
  </si>
  <si>
    <t>Agregat wody lodowej z modułem hydraulicznym CCUN 206 Q=100 KW</t>
  </si>
  <si>
    <t>11.16</t>
  </si>
  <si>
    <t>K1A</t>
  </si>
  <si>
    <t>Skraplacz BCDT902A</t>
  </si>
  <si>
    <t>11.17</t>
  </si>
  <si>
    <t>K1B</t>
  </si>
  <si>
    <t>Agregat Chłodniczy TAJ9513ZMHR Q=</t>
  </si>
  <si>
    <t>11.18</t>
  </si>
  <si>
    <t>K2A</t>
  </si>
  <si>
    <t>MIC-300Chłodnica Podsufitowa</t>
  </si>
  <si>
    <t>11.19</t>
  </si>
  <si>
    <t>Wentylator DECOR CRZ</t>
  </si>
  <si>
    <t>11.20</t>
  </si>
  <si>
    <t>SW1-SW14</t>
  </si>
  <si>
    <t>Regulatory wydatku i temperatury.</t>
  </si>
  <si>
    <t>11.21</t>
  </si>
  <si>
    <t>TVJD-EASY</t>
  </si>
  <si>
    <t>11.22</t>
  </si>
  <si>
    <t>Klapy ppoż.EL 120</t>
  </si>
  <si>
    <t>11.23</t>
  </si>
  <si>
    <t>KPPOż</t>
  </si>
  <si>
    <t>11.24</t>
  </si>
  <si>
    <t>Układy zasilania w ciepła dla potrzeb CO. Sterowanie.</t>
  </si>
  <si>
    <t>11.25</t>
  </si>
  <si>
    <t>CO</t>
  </si>
  <si>
    <t>Układy zasilania w wodę lodową</t>
  </si>
  <si>
    <t>11.26</t>
  </si>
  <si>
    <t>11.27</t>
  </si>
  <si>
    <t>N8-W8</t>
  </si>
  <si>
    <t>Klimatyzator pom 3.42</t>
  </si>
  <si>
    <t>11.28</t>
  </si>
  <si>
    <t xml:space="preserve">Filtry EU 14 </t>
  </si>
  <si>
    <t>11.29</t>
  </si>
  <si>
    <t>H14</t>
  </si>
  <si>
    <t>11.30</t>
  </si>
  <si>
    <t>K3-Kn</t>
  </si>
  <si>
    <t>Instalacja  chłodzenia pom.1,19a;1.19;1.18;1.17;1.16;1.15 Q=40,0 kW</t>
  </si>
  <si>
    <t>11.31</t>
  </si>
  <si>
    <t>N</t>
  </si>
  <si>
    <t xml:space="preserve">NAWILŻACZ na dachu </t>
  </si>
  <si>
    <t>12.0</t>
  </si>
  <si>
    <t>Budynek Nr 1 ul. Dębinki 7</t>
  </si>
  <si>
    <t>12.6</t>
  </si>
  <si>
    <t>N1W1</t>
  </si>
  <si>
    <t>12.7</t>
  </si>
  <si>
    <t>N2W2</t>
  </si>
  <si>
    <t>Centrala wentylacyjna  AF/05/ V=1840 /1650m³/h ΔP=400 Pa odzysk wym. Krzyżowyη=10,24%. Qct=14,99 kW,Qch=3,7 kW;N=1,10/0,55 KW U=400V/3/50Hz</t>
  </si>
  <si>
    <t>12.8</t>
  </si>
  <si>
    <t>N3W3</t>
  </si>
  <si>
    <t>Centrala wentylacyjna AF 18S V=6980/6230 m³/h ΔP=400 Pa odzysk wym. Krzyżowy η=40,57%.;Gct=55,21kW ;Qch=23,50 kW;N=2x2,20/2x1,5 kW</t>
  </si>
  <si>
    <t>12.9</t>
  </si>
  <si>
    <t>N4W4</t>
  </si>
  <si>
    <t>Centrala wentylacyjna AF 18S V=7750/6870 m³/h ΔP=400 Pa odzysk wym. Krzyżowy η=42,87%.;Gct=66,00kW ;Qch=15,7 kW;N=2x2,20/2x1,5 kW</t>
  </si>
  <si>
    <t>12.10</t>
  </si>
  <si>
    <t>WL1</t>
  </si>
  <si>
    <t>Agregat wody lodowej dla N2/N4 typ  INARC/K /SP91, Qch=91 kW;czynnik R410a,ilość czynnika 5,2 kg, P=3,0 bar z wbudowanym zbiornikiem 150 l, pompą 0,55 kW,  205 kPa</t>
  </si>
  <si>
    <t>12.11</t>
  </si>
  <si>
    <t>WL2/1</t>
  </si>
  <si>
    <t>Agregat wody lodowej dla N1 typ  INARC/K 91 R410a, 5,2 kG, P=3,0 bar</t>
  </si>
  <si>
    <t>12.12</t>
  </si>
  <si>
    <t>WL2/2</t>
  </si>
  <si>
    <t>Agregat wody lodowej dla N3 typ  INARC/K 91 R410a, 5,2 kG, P=3,0 bar</t>
  </si>
  <si>
    <t>Systemy odzysku ciepła ze skraplaczy agregatów wody lodowej</t>
  </si>
  <si>
    <t>Klimatyzator Hitachi RPK-2 OFSN2 M seria UA 692898 pom -1.03</t>
  </si>
  <si>
    <t>Klimatyzator Daikin typ FTKS25D3VMW seri I006611  pom -1.03</t>
  </si>
  <si>
    <t>Klimatyzator Hitachi RPK-40FSN2m seri UAB44891 pom 0,47</t>
  </si>
  <si>
    <t>Klimatyzator ASY30LFA FUJITSU Q=8,0 kW              pm /047</t>
  </si>
  <si>
    <t>Klimatyzator Hitachi RPK-20FSN2m  seri UA557736 pom. 0,51</t>
  </si>
  <si>
    <t>KR1,</t>
  </si>
  <si>
    <t>Kurtyny powietrza Frico AD220W ,Zawor 2 -drogowy TVV25,siłownik SD20,panel sterujacy  CB30N</t>
  </si>
  <si>
    <t>KR2</t>
  </si>
  <si>
    <t>Kurtyny powietrza Frico AD220W ,Zawor 2 -drogowy TVV20,siłownik SD20,panel sterujacy  CB30N</t>
  </si>
  <si>
    <t>12.16</t>
  </si>
  <si>
    <t>W1-W33</t>
  </si>
  <si>
    <t>K19,K11</t>
  </si>
  <si>
    <t>K20</t>
  </si>
  <si>
    <t>13.0</t>
  </si>
  <si>
    <t>13.1</t>
  </si>
  <si>
    <t>13.2</t>
  </si>
  <si>
    <t>Centrala BS-4 V=4260m³/h, Q1=58,0 kW,Q2=13,0kW,EU3,n=1683 obr/min. In=5,1 A Magazyny książek I i II p.</t>
  </si>
  <si>
    <t>13.3</t>
  </si>
  <si>
    <t>Wentylator WPS-25 V=1700 m³/h,n=1620 obr/min.Wyciąg hall.</t>
  </si>
  <si>
    <t>W4</t>
  </si>
  <si>
    <t>Wentylator TD-500-160 V=232m³/h,RBB-1</t>
  </si>
  <si>
    <t>N5:Agregat TGE 7/9 V=1420m³/hN=9 kw el. EU3,W5: wentylator TD-2000-315 V=1420m³/h</t>
  </si>
  <si>
    <t>VRF1</t>
  </si>
  <si>
    <t>System chłodzenia VRF jedna jednostka zewnetrzna FDCA560HKXE4               Q=67,0 kW</t>
  </si>
  <si>
    <t>System chłodzenia VRF jednostki wewnetrzne FDK71KXE6</t>
  </si>
  <si>
    <t>System chłodzrnia VRF jednostki wewnetrzne FDK45KXE6</t>
  </si>
  <si>
    <t>System chłodzrnia VRF jednostki wewnetrzne FDK56KXE6</t>
  </si>
  <si>
    <t xml:space="preserve">Klimatyzator 3,2 kW </t>
  </si>
  <si>
    <t>N3-W3</t>
  </si>
  <si>
    <t>VR2</t>
  </si>
  <si>
    <t>System chłodzenia jednostka zewnętrzna FDC400KXZE1 Q=40 kW</t>
  </si>
  <si>
    <t>K2,K3,K4,K5</t>
  </si>
  <si>
    <t>System chłodzenia jednostki wewnetrzne FDT FDT45KXE6F model Qch=5,6 kW</t>
  </si>
  <si>
    <t>Układy zasilania w ciepło technologiczne , pompa cyrkulacyjna, zawór  trójdrogowy,filtr</t>
  </si>
  <si>
    <t>Bud. Administracyjny ul. Dębinki 1</t>
  </si>
  <si>
    <t>15.1</t>
  </si>
  <si>
    <t xml:space="preserve">Klimatyzator </t>
  </si>
  <si>
    <t>15.2</t>
  </si>
  <si>
    <t>Agregat wentylacyjny z odzyskiem ciepła sala wydawnictw V=550m³/h, EU 3</t>
  </si>
  <si>
    <t>.szt</t>
  </si>
  <si>
    <t>Bud B-15  ul Dębinki 7</t>
  </si>
  <si>
    <t>17.2</t>
  </si>
  <si>
    <t>17.3</t>
  </si>
  <si>
    <t>17.4</t>
  </si>
  <si>
    <t>Wentylatory wyciagowe</t>
  </si>
  <si>
    <t>Bud Stomatologi ul Orzeszkowa 23</t>
  </si>
  <si>
    <t>18.1</t>
  </si>
  <si>
    <t>Ach</t>
  </si>
  <si>
    <t>Agregat chłodniczy 2,5kw</t>
  </si>
  <si>
    <t>18.2</t>
  </si>
  <si>
    <t>Wentylator wyciagowy TD 100</t>
  </si>
  <si>
    <t>Wentylatory FK</t>
  </si>
  <si>
    <t>WG</t>
  </si>
  <si>
    <t>Bud.Ortodoncji ul,Al.. Zwycięstwa 42c</t>
  </si>
  <si>
    <t>19.1</t>
  </si>
  <si>
    <t>Wentylator WD 200</t>
  </si>
  <si>
    <t>19.2</t>
  </si>
  <si>
    <t>Wg</t>
  </si>
  <si>
    <t>Turbowent</t>
  </si>
  <si>
    <t>Bud Stomatologi ul Dębowa 1a</t>
  </si>
  <si>
    <t>20.1</t>
  </si>
  <si>
    <t>Centrala wentylacyjna V=1800m³/h administracja</t>
  </si>
  <si>
    <t>20.2</t>
  </si>
  <si>
    <t>Centrala wentylacyjna V=1800m³/h Chirurgia stom.</t>
  </si>
  <si>
    <t>20.3</t>
  </si>
  <si>
    <t>Filtr EU 13</t>
  </si>
  <si>
    <t>20.4</t>
  </si>
  <si>
    <t>Wentylatory WD 16</t>
  </si>
  <si>
    <t>20.5</t>
  </si>
  <si>
    <t>Agregat wentylacyjny  z odzyskiem ciepła wymiennik typ Bartosz.Sterylizacja EU 3,Ne=2 kW,</t>
  </si>
  <si>
    <t>20.6</t>
  </si>
  <si>
    <t>20.7</t>
  </si>
  <si>
    <t>Agregat chłodniczy Q=3,5 kW</t>
  </si>
  <si>
    <t>20.8</t>
  </si>
  <si>
    <t>Układ zasilania w ciepło technologiczne</t>
  </si>
  <si>
    <t>20.9</t>
  </si>
  <si>
    <t>Klimatyzator Qch= 7,5 kW       Sterylizacja</t>
  </si>
  <si>
    <t>Bud. Toksykologii Środowiska ul. Dębowa 23</t>
  </si>
  <si>
    <t>21.1</t>
  </si>
  <si>
    <t>21.2</t>
  </si>
  <si>
    <t>Centrala wentylacyjna VS-30-R-RH/22 V=2500/2500m³/h Qct=11,02 kW</t>
  </si>
  <si>
    <t>21.3</t>
  </si>
  <si>
    <t>Wentylatory  typ $-280S EX</t>
  </si>
  <si>
    <t>21.4</t>
  </si>
  <si>
    <t>Klimatryzator MXZ 4D83VA/MSZ-EF35VEM;  Qch=</t>
  </si>
  <si>
    <t>21.5</t>
  </si>
  <si>
    <t>Klimatryzator MXZ 4D83VA/MSZ-EF25VEM; Qch=</t>
  </si>
  <si>
    <t>K3,K4</t>
  </si>
  <si>
    <t>Wentylator  typ VISP/4-20-025S Ne+0,25 kW Ie=2,3A U=230V V=1000 m³/h</t>
  </si>
  <si>
    <t>Ciepło technologiczne do wentylacji(pompa,zawór trójdrogowy,filtry )</t>
  </si>
  <si>
    <t xml:space="preserve">  </t>
  </si>
  <si>
    <t>Studium Języków obcych ul. Dębinki 1b</t>
  </si>
  <si>
    <t>22.1</t>
  </si>
  <si>
    <t>22.2</t>
  </si>
  <si>
    <t>Klimatyzator serwerowniaQch=3,0</t>
  </si>
  <si>
    <t>22.3</t>
  </si>
  <si>
    <t>Układ zasilania w ciepło centrale wentylacyjne(pompa ,zawór trójdrogowy ,filtry)</t>
  </si>
  <si>
    <t>Budynek Symulacji Medycznej ul. Dębowa 25</t>
  </si>
  <si>
    <t>24.1</t>
  </si>
  <si>
    <t>24.2</t>
  </si>
  <si>
    <t>24.3</t>
  </si>
  <si>
    <t>NW3</t>
  </si>
  <si>
    <t>24.4</t>
  </si>
  <si>
    <t>NW4</t>
  </si>
  <si>
    <t>24.5</t>
  </si>
  <si>
    <t>NW5</t>
  </si>
  <si>
    <t>24.6</t>
  </si>
  <si>
    <t>NW6</t>
  </si>
  <si>
    <t>24.7</t>
  </si>
  <si>
    <t>NW7</t>
  </si>
  <si>
    <t>24.8</t>
  </si>
  <si>
    <t>WLA</t>
  </si>
  <si>
    <t>24.9</t>
  </si>
  <si>
    <t>Ciepło technologiczne do nagrzewnic,(pompa obiegowa,zawór trójdrogowy z siłownikiem,zawory odcinające ,filtr, manometry ,termometry)</t>
  </si>
  <si>
    <t>24.10</t>
  </si>
  <si>
    <t>Instalacja wody lodowej z  pompownią.</t>
  </si>
  <si>
    <t>24.11</t>
  </si>
  <si>
    <t>KL</t>
  </si>
  <si>
    <t>Klimatyzator typ NSZ-GE60VA/MUZ-GE60VA Qc h=6,0 kW, N=1,76 kW(230V)  (serwerownia)</t>
  </si>
  <si>
    <t>24.12</t>
  </si>
  <si>
    <t>24.13</t>
  </si>
  <si>
    <t>24.14</t>
  </si>
  <si>
    <t>KPppoż</t>
  </si>
  <si>
    <t>Klapy ppoż siłownik typ BELIMO BF 24-T-ST z zasilaczem BKN230-24</t>
  </si>
  <si>
    <t>24.15</t>
  </si>
  <si>
    <t>Budynek 48 Biobank</t>
  </si>
  <si>
    <t>Laboratoria</t>
  </si>
  <si>
    <t>25.1</t>
  </si>
  <si>
    <t>Filtry EU</t>
  </si>
  <si>
    <t>Agregat chłodniczy FDC200VS;Qch=20,0 kW . Czynnik chłodniczy 410A. Ilość czynnika5,4 kg. Do obsługi NW1</t>
  </si>
  <si>
    <t>25.2</t>
  </si>
  <si>
    <t xml:space="preserve"> NW2</t>
  </si>
  <si>
    <t>Centrala wentylacyjna Klimor MCKS0!2030R/MCKS0112030L z wymiennikiem krzyżowymVn=2000m³/h;Vw=2000 m³/h ,Δp=300/300 Pa;Qct=16,8 kW  (80/60°C);Nun=0,75 kW,U=3x400/50 V/Hz,Ia=1,68 A, nn 2825 1/min;Nuw=0,75 kW,U=3x400 /50 V/Hz; Ia=1,68 A.nw=2825 1/min Filtry Fn1 (EU 4), Fn2 (EU4). Obsługuje pomieszczenia:</t>
  </si>
  <si>
    <t>25.3</t>
  </si>
  <si>
    <t>Centrala wentylacyjna Klimor MCKS022730L/MCKS022230L z wymiennikiem krzyżowymVn=2610m³/h;Vw=2140 m³/h ,Δp=300/300 Pa;Qct=20,9 kW  (80/60°C);Nun=0,75 kW,U=3x400/50 V/Hz,Ia=1,68 A, n=2825 1/min;Nuw=0,75 kW,U=3x400 /50 V/Hz; Ia=1,68 A;n=2825 1/min; Filtry Fn1 (EU 4), Fn2 (EU4). Obsługuje pomieszczenia</t>
  </si>
  <si>
    <t>25.4</t>
  </si>
  <si>
    <t>NW4NW4</t>
  </si>
  <si>
    <t>25.5</t>
  </si>
  <si>
    <t>NWp</t>
  </si>
  <si>
    <t>Nawilżacz powietrza</t>
  </si>
  <si>
    <t>25.6</t>
  </si>
  <si>
    <t>25.7</t>
  </si>
  <si>
    <t>Wentylator DVS 190-2E,Qw=250 m³/h; U=230V;P=70w</t>
  </si>
  <si>
    <t>25.8</t>
  </si>
  <si>
    <t>25.9</t>
  </si>
  <si>
    <t>25.10</t>
  </si>
  <si>
    <t>Agregat chłodniczy  FDC400KXE6 ;Qch=40,3 kW; Qg=45,0 kW do  układu VRF. Czynnik 410A,fabryczny ładynek czynnika11,5kg</t>
  </si>
  <si>
    <t>25.11</t>
  </si>
  <si>
    <t>Ach2</t>
  </si>
  <si>
    <t>Klimatyzator FDK22KXE6 Qch=2,2 kW; Qg=2,5 kW pom;1/6;1/9;1/10;1/15 ;2/14;2/15;2/4A.</t>
  </si>
  <si>
    <t>KL1-KL7</t>
  </si>
  <si>
    <t>Klimatyzator FDK28KXE6 Qch=2,8 kW; Qg=3,2 kW, pom:2/5</t>
  </si>
  <si>
    <t>KL8</t>
  </si>
  <si>
    <t>Klimatyzator FDK36KXE6 Qch=3,6 kW; Qg=4,0 kW, pom:1/11.</t>
  </si>
  <si>
    <t>KL9</t>
  </si>
  <si>
    <t>Klimatyzator FDK45KXE6 Qch=4,5 kW; Qg=5,0 kW</t>
  </si>
  <si>
    <t>Klimatyzator FDK5,6KXE6 Qch=5,6 kW; Qg=6,3 kW,pom:1/4</t>
  </si>
  <si>
    <t>KL10</t>
  </si>
  <si>
    <t>Klimatyzator FDK71KXE6 Qch=7,1 kW; Qg=8,0 kW, pom:1/5</t>
  </si>
  <si>
    <t>KL11</t>
  </si>
  <si>
    <t>Agregat chłodniczy  FDC140VSQch=14,0 kW, Qg=16,0 kW,czynnik 410A,ilość czynnika 3,8 kg.[ serwerownia]. Pracują naprzemiennie.</t>
  </si>
  <si>
    <t>ACH 3</t>
  </si>
  <si>
    <t>Klimatyzator FDEN140VF Qch=14,0 kW; Qg=16,0 kW serwerownia</t>
  </si>
  <si>
    <t>KL12,13</t>
  </si>
  <si>
    <t>Chłodnie:</t>
  </si>
  <si>
    <t>ACH4</t>
  </si>
  <si>
    <t>Agregat chłodniczy OP-MSUM093 (SMLZO45ME) Qch=… kW, obsługuje pom:1/8 zamrażarki</t>
  </si>
  <si>
    <t>ACH 5</t>
  </si>
  <si>
    <t>Chłodnica powietrza STE32BL7</t>
  </si>
  <si>
    <t>CHP1</t>
  </si>
  <si>
    <t>Agregat chłodniczy  OP-MSUM093 Qch=…. kW,obsługuje pom. 1/9A Komórki</t>
  </si>
  <si>
    <t>Chłodnica powietrza  EVS520 EDQ=…. kW,obsługuje pom. 1/9A</t>
  </si>
  <si>
    <t>CHP2</t>
  </si>
  <si>
    <t>Agregat chłodniczy  OP-MSUM093 Qch=…. kW,obsługuje pom. 1/9B Dewary</t>
  </si>
  <si>
    <t>Ach/6</t>
  </si>
  <si>
    <t>Chłodnica powietrza  EVS520 ED Q=    kW.obsługuje pomieszczenie 1/9B</t>
  </si>
  <si>
    <t>26.1</t>
  </si>
  <si>
    <t>AHU-1</t>
  </si>
  <si>
    <t xml:space="preserve">Centrala wentylacyjna AHU-1 z wymiennikiem obrotowym (sala ćwiczeń)
Vnaw/Vwyw 27000/27000m3/h  dp=300Pa
Qnagrz=189kW 70/50°C
Qchłod= 196kW
</t>
  </si>
  <si>
    <t>26.2</t>
  </si>
  <si>
    <t>26.3</t>
  </si>
  <si>
    <t>AGREGAT FREONOWY CLINT MHA/K 604
DLA CHŁODNICY W CENTRALI NW1
Moc chłodnicza agregatu nie mniej niż: 188 kW
Współczynnik EER nie mniej niż: 3,29
Pobór mocy elektrycznej nie więcen niż: 63,2 kW
L 3550 mm / W 1100 mm / H 2220 mm 
Masa: 1090 kg</t>
  </si>
  <si>
    <t>26.4</t>
  </si>
  <si>
    <t>26.5</t>
  </si>
  <si>
    <t>AHU-2</t>
  </si>
  <si>
    <t xml:space="preserve">Centrala wentylacyjna AHU-2 z wymiennikiem krzyżowym  (sale wielofunkcyjne, korytarz i sterownia na piętrze) 
Vnaw/Vwyw 1300/1300m3/h Qnagrz=9,0W 70/50°C
Qchłod= 6,0kW Pel=2x0,8kW 2x3,0A 3x230V, </t>
  </si>
  <si>
    <t>26.6</t>
  </si>
  <si>
    <t>26.7</t>
  </si>
  <si>
    <t>Agregat zewnętrzny chłodnicy centrali NW2 AOYG36LETL Z MODUŁEM STEROWNICZYM
Wydajność chłodnicza nie mniej niż: 9,4 kW
ZASILANIE: 1N, 230V, 50Hz 
MOC ELEKTRYCZNA 2, 96 kW
Współczynnik EER nie mniej niż: 3,18
Wymiar: 830 x 900 x 330 Masa: 61 kg</t>
  </si>
  <si>
    <t>26.8</t>
  </si>
  <si>
    <t>AHU-3</t>
  </si>
  <si>
    <t xml:space="preserve">Centrala wentylacyjna AHU-3 z wymiennikiem krzyżowym (sala sztuk walki, zapasy i squash na piętrze) 
centrala Naw-Wyw Vnaw/Vwyw 1650/1610m3/h
Qnagrz=12,0W 70/50°C
Qchłod= 7,0kW
Pel=2x0,8kW 2x3,0A 3x230V
DłxSzxWy=3450x1610x390mm
m=290kg </t>
  </si>
  <si>
    <t>26.9</t>
  </si>
  <si>
    <t>Agregat zewnętrzny chłodnicy centrali NW3 AOYG45 LETL Z MODUŁEM STEROWNICZYM
Wydajność chłodnicza nie mniej niż: 12,1 kW
ZASILANIE: 1N, 230V, 50Hz 
MOC ELEKTRYCZNA 3, 77 kW
Współczynnik EER nie mniej niż: 3,21
Wymiar: 1290 x 900 x 330 Masa: 86 kg</t>
  </si>
  <si>
    <t>AHU-4</t>
  </si>
  <si>
    <t xml:space="preserve">Centrala wentylacyjna AHU-4 z wymiennikiem krzyżowym (Wentylacja korytarzy 0.17, 0.20, 0.21, szatni męskich 0.23 i 0.25, szatni  damskich 0.26 i 0 )
Vnaw/Vwyw 1025/800m3/h, Qnagrz=7,0W 70/50°C
Qchłod= 5,0kWPel=2x0,8kW 2x3,0A 3x230V
</t>
  </si>
  <si>
    <t>AHU-5</t>
  </si>
  <si>
    <t xml:space="preserve">Centrala wentylacyjna AHU-5 z wymiennikiem krzyżowym (2.6. Wentylacja korytarzy 0,19 i 0.22, sekretariatu 0.29, pokoju kierownika 0.30, pokoju z-cy kierownika 0.31, przedsionka wc 0.32, aneksu socjalnego 0.33, pokoi instruktorów 0.34 i 0.35 )
Vnaw/Vwyw 800/650m3/h, Qnagrz=6,0W 70/50°C
Qchłod= 4,0kW, Pel=2x0,8kW 2x3,0A 3x230V
 </t>
  </si>
  <si>
    <t>26.10</t>
  </si>
  <si>
    <t>Agregat zewnętrzny chłodnicy centrali NW5 AOYG18LALL Z MODUŁEM STEROWNICZYM
Wydajność chłodnicza nie mniej niż: 5,2 kW
ZASILANIE: 1N, 230V, 50Hz 
MOC ELEKTRYCZNA 1, 62 kW
Współczynnik EER nie mniej niż: 3,21
Wymiar: 578 x 790 x 300 Masa: 40 kg</t>
  </si>
  <si>
    <t>26.11</t>
  </si>
  <si>
    <t>AHU-6</t>
  </si>
  <si>
    <t xml:space="preserve">Centrala wentylacyjna AHU-6 z wymiennikiem krzyżowym (2.7. Wentylacja  hallu głównego 0.02, portierni 0.03, szatni 0.05, magazynów sprzętu 0.06 i 0.09, komunikacji 0.07 i 0.12, rozdzielni głównej 0.10, pom. wodomierza 0.11, pom. węzła ciepła 0.12, Sali aerobiku 0.37 i siłowni 0.40)
Vnaw/Vwyw 5900/4600m3/h, Qnagrz=41kW 70/50°C
Qchłod=26kW, Pel=2x2,2kW 2x8,5A 3x230V
</t>
  </si>
  <si>
    <t>26.12</t>
  </si>
  <si>
    <t>26.13</t>
  </si>
  <si>
    <t>Jednostka zewnętrzna chłodnicy NW6
AJY126LALBH
Wydajność chłodnicza nie mniej niż: 40 kW
ZASILANIE: 3N, 400V, 50Hz 
MOC ELEKTRYCZNA 10, 96 kW
Współczynnik EER nie mniej niż: 3,65
Wymiar: 1690 x 1240 x 765 Masa: 275 kg</t>
  </si>
  <si>
    <t>26.14</t>
  </si>
  <si>
    <t>VRV1</t>
  </si>
  <si>
    <t>Jednostka zewnętrzna VRF 1 ( 7 jednostek wewnętrznych w pom: 1.05; 1.05; 1,07; 1,08; 1,09; 1,03; 1,03)
AJY72 LALBH
Wydajność chłodnicza nie mniej niż: 28 kW
ZASILANIE: 3N, 400V, 50Hz 
MOC ELEKTRYCZNA 5, 20 kW
Współczynnik EER nie mniej niż: 4,31
Wymiar: 1690 x 930 x 765 Masa: 252 kg</t>
  </si>
  <si>
    <t>26.15</t>
  </si>
  <si>
    <t>VRV2</t>
  </si>
  <si>
    <t>Jednostka zewnętrzna VRF 2 (10 jednostek wewnętrznych w pom: 0,37; 0,37; 0,40; 0,40; 0,33; 0,34; 0,35; 0,31; 0,30; 0,29)
AJY90LALBH
Wydajność chłodnicza nie mniej niż: 28 kW
ZASILANIE: 3N, 400V, 50Hz 
MOC ELEKTRYCZNA 7, 27 kW
Współczynnik EER nie mniej niż: 3,85
Wymiar: 1690 x 930 x 765 Masa: 252 kg</t>
  </si>
  <si>
    <t>Suma</t>
  </si>
  <si>
    <t>Ilośc jednostek   konserwacji D=(ΣK+ 0,15*ΣJ)</t>
  </si>
  <si>
    <t>Cena P netto za jednostkę konserwacji K w zł. **</t>
  </si>
  <si>
    <t>Wartość netto usługi serwisowej w skali 12 miesięcy w zł.</t>
  </si>
  <si>
    <t>Podatek Vat 23%</t>
  </si>
  <si>
    <t>Wartość brutto usługi serwisowej w skali 12 miesięcy w zł.</t>
  </si>
  <si>
    <t>Wartość brutto usługi serwisowej w skali 24 miesięcy w zł.</t>
  </si>
  <si>
    <t>Założenia do obliczeń nakładów</t>
  </si>
  <si>
    <t>Oznaczenie 1J=0,15K oznacza,ze nakłady na inspekcję równaja się 15% nakładów na konserwację</t>
  </si>
  <si>
    <t>Oznaczenie np. 4J  oznacza 4 inspekcje w skali roku</t>
  </si>
  <si>
    <t>Oznaczenie np.. 1K oznacza jedna konserwacje w skali roku</t>
  </si>
  <si>
    <t>** Oferent podaje cenę za jednostkę konserwacji netto.</t>
  </si>
  <si>
    <t>podpis ……………………………………………………………………………………………..</t>
  </si>
  <si>
    <t xml:space="preserve">Klimatyzator pom. rekrutacji   </t>
  </si>
  <si>
    <t>2.31</t>
  </si>
  <si>
    <t>Klimatyzator pom 215</t>
  </si>
  <si>
    <t>Centrala wentylacyjna z wymiennikiem krzyzowym,recyrkulacją. Pomieszczenienia 3.41-3.43 badania na komórkach(nagrzewnica elektryczna)</t>
  </si>
  <si>
    <t>Jednostka zewnetrzna</t>
  </si>
  <si>
    <t>11.32</t>
  </si>
  <si>
    <t>11.33</t>
  </si>
  <si>
    <t>Wentylatory wyciagowe indywidualne  fi125 mm ( osiowe)</t>
  </si>
  <si>
    <t>Centrala wentylacyjna z wymiennikiem Krzyżowym  V=2700 m3/h</t>
  </si>
  <si>
    <t>Wentylator wyciagowy z magazynu</t>
  </si>
  <si>
    <t>System nadzoru BMS</t>
  </si>
  <si>
    <t>26.10.1</t>
  </si>
  <si>
    <t>Centrala nawiewna MCKS059960R z odzyskiem glikolowym Wydatek 9900 m3/h Ciśnienie dysp. 600 Pa Q=</t>
  </si>
  <si>
    <t>22.5</t>
  </si>
  <si>
    <t>Ww</t>
  </si>
  <si>
    <t>Wentylator wyciagowy z wc</t>
  </si>
  <si>
    <t>Wm</t>
  </si>
  <si>
    <t>Wentylator z magazynu</t>
  </si>
  <si>
    <t>Układy zasilania w ciepło technologiczne centrale wentylacyjne,pompa ,filtr, zawór trójdrogowy</t>
  </si>
  <si>
    <t>AN1-AW1</t>
  </si>
  <si>
    <t>AN2-AW2</t>
  </si>
  <si>
    <t>BN1-BW1</t>
  </si>
  <si>
    <t>KPL</t>
  </si>
  <si>
    <t>F</t>
  </si>
  <si>
    <t>BN2-BW2</t>
  </si>
  <si>
    <t>CN2-CW2</t>
  </si>
  <si>
    <t xml:space="preserve">Filtr </t>
  </si>
  <si>
    <t>Wentylator kanałowy typ. Obsługujący sprężarke w pom. Wentylatorowni 2/2</t>
  </si>
  <si>
    <t>CN3-CW3</t>
  </si>
  <si>
    <t>Klimatyzator   Q=7 kW   obsługuje pom. apteki pom . 1.32</t>
  </si>
  <si>
    <t>CN5-CW5</t>
  </si>
  <si>
    <t>Odciagi miejscowe Wd</t>
  </si>
  <si>
    <t>Cenrala nawiewno/wywie Wentylacja apteki V=1000m³/h  pom 1.32</t>
  </si>
  <si>
    <t xml:space="preserve">Obsługuje pom. W osiach 1-10 Katedr Farmakognozji,Szatni SWF oraz korytrarz - 1.1;-1.10;-1.15. </t>
  </si>
  <si>
    <t>K2.</t>
  </si>
  <si>
    <t>Klimazytator: serwerownia</t>
  </si>
  <si>
    <t>LN2-LW2</t>
  </si>
  <si>
    <t>LN4-LW4</t>
  </si>
  <si>
    <t>LN11-LW 11</t>
  </si>
  <si>
    <t>LN5-a</t>
  </si>
  <si>
    <t>Pom. 108  aseptyczne</t>
  </si>
  <si>
    <t>Centrala nawiewno wywiewna w wymiannikiem krzyżowym obsługująca  2 sale gimnastyczne na parterze                                                                   Nawiew MCKS045250L Wydatek 5190 m3/h Ciśnienie dysp. 500 Pa ; Wywiew MCKS045250R Wydatek 5190 m3/h Ciśnienie dysp. 500 Pa.Q=</t>
  </si>
  <si>
    <t>BUDYNEK AUDYTORYJNY</t>
  </si>
  <si>
    <t>System nadzoru  BMS</t>
  </si>
  <si>
    <t>Turbowent fi 150</t>
  </si>
  <si>
    <t>Wentylatory typ FK w wentylatorowni nr 12</t>
  </si>
  <si>
    <t>Wentylatorownia na zewnatrz budynku A w osiach 24-25 , oraz wentylatorownie numer 11 i 12  na dachu budynku , obsługujące  K i Z Chemii Organicznej.Obsługuje pomieszczenia piwnica -1,6;-1,7;-1,9;-1,10;-1,11;-1,12;-1,13;-1,15,parter:0,6;0,7;0,8;0,10;0,5;0,3;0,2,piętro 1,1;1,2</t>
  </si>
  <si>
    <t>BN4</t>
  </si>
  <si>
    <t>BW4</t>
  </si>
  <si>
    <t>W1-08Wentylator FKb-40-VI,V=6040m³/h, Δp=850 Pa, Sala Maxi</t>
  </si>
  <si>
    <t>Wentylatorownia na zewnatrz budynku A w osiach 22-23 , obsługująca piwnicę w  budynku A i B przeznaczoną dla  K i Z Mikrobiologii Farmaceutycznej</t>
  </si>
  <si>
    <t>Komora kurzowa wentylatorowni a 01 Filtry EU1 600x600 mm szt 8</t>
  </si>
  <si>
    <t>BN3-BW3</t>
  </si>
  <si>
    <t>Wentylat. 03</t>
  </si>
  <si>
    <t>Obsługuje Ki Z Chemii Farmaceutycznej pom.1,09;1,10</t>
  </si>
  <si>
    <t>CN0</t>
  </si>
  <si>
    <t>Obsługuje  K iZ Chemii Fizycznej , Dziekanat.Biblioteka,</t>
  </si>
  <si>
    <t>Klimazytatory:sala Rady  Wydziału,pom 1.33</t>
  </si>
  <si>
    <t xml:space="preserve"> N1A-W1A</t>
  </si>
  <si>
    <t>CN8-CW8</t>
  </si>
  <si>
    <t>SEGMENT A</t>
  </si>
  <si>
    <t>SEGMENT B</t>
  </si>
  <si>
    <t>SEGMENT C</t>
  </si>
  <si>
    <t>SEGMENT D</t>
  </si>
  <si>
    <t>9.8</t>
  </si>
  <si>
    <t>9.9</t>
  </si>
  <si>
    <t>9.10</t>
  </si>
  <si>
    <t>9.11</t>
  </si>
  <si>
    <t>LN9-LW9</t>
  </si>
  <si>
    <t>Centrala wentylacyjna  Optima NW-1-L-Wk-HE/T1-D-2700/2700. Odzysk ciepła Wymiennik obrotowy obsługuje pom. K i Z Farmakodynamiki położone w osiach 35-40 na II piętrze.Nagrzewnica elektryczna.</t>
  </si>
  <si>
    <t>Filtry EU13 w komorze  septycznej.</t>
  </si>
  <si>
    <t>Wentylacji</t>
  </si>
  <si>
    <t>8.21</t>
  </si>
  <si>
    <t>Wentylator wyciagowy z dygestorium pom.015</t>
  </si>
  <si>
    <t>podpis:.</t>
  </si>
  <si>
    <t>Klimatyzator kuchnia szklana                                                (AOYG18LALL + AUYG18LVLB)                                              08.2018</t>
  </si>
  <si>
    <t>Obsługuje Ki Z Chemii Farmaceutycznej pom14,15.    Aptekę. Korytarz piwnica</t>
  </si>
  <si>
    <t>Wentylatorownia nr 0  obsługująca katedry w osiach 29-35                                               Katedra i Zakład Bromatologii Parter: pom. 0.28 (51); 0,18; 0,6                                                                            Katedra i Zakład Farmacji Stosowanej I piętro: pom 1,31 (146); 1,6 (108); 1,20; 1,7 (110); 1,32 (144).                                                                  Katedra i Zakład Chemii Analitycznej  II piętro ; pom 2,5 (205); 2,25 (203), 2,26 (202), 2,27 (201) .</t>
  </si>
  <si>
    <t xml:space="preserve">Instalacja klimatyzacji  V=1800 m³/h z agregatem chłodniczym Q=  7,5 kW. Sala narad                                                                                                   </t>
  </si>
  <si>
    <t>Klimatyzator  Q=5,0 kW  Sala czarna</t>
  </si>
  <si>
    <t>Układy zasilania w ciepło technologiczne , pompa cyrkulacyjna, zawór  trójdrogowy,zawór regulacyjny</t>
  </si>
  <si>
    <t>Centrala wentylacyjna  Odzysk ciepła pośredni. Obsługuje pomieszczenia K i Z Farmacji Stosowanej  w osiach 35-40 na I piętrze.pom 119,120.121,122.Qg=34,2 kW.Qod=...Cala nawiewna wentylatorownia Nr 1 poziom piwnicy osie 37-38.Centrala wywiewna dach budynku osie 35-40.</t>
  </si>
  <si>
    <t>Zestawienie</t>
  </si>
  <si>
    <t xml:space="preserve">                FORMULARZ CENOWY wraz z wykaemz systemów wentylacyjnych i klimatyzacyjnych, chłodniczych podlegajacych serwisowaniu w okresie 24 miesięcy</t>
  </si>
  <si>
    <t>1.18</t>
  </si>
  <si>
    <t>Klimatyzator toksykologia MitsubishiSKR 71-zr-s</t>
  </si>
  <si>
    <t>Klimatyzator  bud nr 3 daikin FTX 71bu1b</t>
  </si>
  <si>
    <t>5.37</t>
  </si>
  <si>
    <t>Klimatyzator Sekretariat FTXV 25 AV1B Daikin</t>
  </si>
  <si>
    <t>K12</t>
  </si>
  <si>
    <t>K13</t>
  </si>
  <si>
    <t>K14</t>
  </si>
  <si>
    <t>6.18</t>
  </si>
  <si>
    <t>K15</t>
  </si>
  <si>
    <t>K16</t>
  </si>
  <si>
    <t>Układy zasilania w ciepło technologiczne , pompy cyrkulacyjne, zawory trójdrogowe ,filtry.część wysoka</t>
  </si>
  <si>
    <t>6.34</t>
  </si>
  <si>
    <t>Histoogia pom 30 Mitsubischi</t>
  </si>
  <si>
    <t>6.35</t>
  </si>
  <si>
    <t>6.36</t>
  </si>
  <si>
    <t>Histoogia sala ćwiczeń Hisense</t>
  </si>
  <si>
    <t>Histoogia pom 28 Daikin</t>
  </si>
  <si>
    <t>7.8</t>
  </si>
  <si>
    <t>Klimatyzator pom 1 i 2 - Daikin</t>
  </si>
  <si>
    <t>7.9</t>
  </si>
  <si>
    <t>Klimatyzator pom 207, 208 - Daikin</t>
  </si>
  <si>
    <t xml:space="preserve">BMS </t>
  </si>
  <si>
    <t xml:space="preserve">Bud Laboratoryjny pomieszczenie Środków chemicznych K i Z Toksykologii  Klimatyzator (RXV25AV1B +FTXV25AV1B)     </t>
  </si>
  <si>
    <t xml:space="preserve">Bud Laboratoryjny pomieszczenie 215-2 BIOFARMACJA  Klimatyzator (AZQS140B7Y1B+AHQ140CV1)            </t>
  </si>
  <si>
    <t>Klimatyzator Farmacja Laboratoryjny</t>
  </si>
  <si>
    <t xml:space="preserve">Klimatyzator pom 3.36     </t>
  </si>
  <si>
    <t>Klimatyzatory obsługujące pom. 3.10, 3.24, 3.32, 3.18, 3.44, 3.45, 3.43, 3.39, 2.23 DAIKIN</t>
  </si>
  <si>
    <t>K21</t>
  </si>
  <si>
    <t>Klimatyzator Hitachi RPK-2 5FSN2M Srozdzielnia główna</t>
  </si>
  <si>
    <t>K22</t>
  </si>
  <si>
    <t>Klimatyzator Daikin typ AZQS100B74 POM 047</t>
  </si>
  <si>
    <t>K23</t>
  </si>
  <si>
    <t>Klimatyzator Daikin typ RXC35BV POM 3.12</t>
  </si>
  <si>
    <t>K24</t>
  </si>
  <si>
    <t>Klimatyzator Daikin typ RXC60AV POM 3.16</t>
  </si>
  <si>
    <t>K25</t>
  </si>
  <si>
    <t>Klimatyzator Daikin typ RXC60AV POM CENTR TEL</t>
  </si>
  <si>
    <t>K26</t>
  </si>
  <si>
    <t>Klimatyzator Daikin typ RKS71 FV1B</t>
  </si>
  <si>
    <t>K27</t>
  </si>
  <si>
    <t>Klimatyzator ASY12ECS FUJITSU       KORYTARZ PRZYCHODNIA</t>
  </si>
  <si>
    <t>K28</t>
  </si>
  <si>
    <t>Klimatyzator Daikin typ RTXV50 SALA GIMANSTYCZNA</t>
  </si>
  <si>
    <t>K29</t>
  </si>
  <si>
    <t>Klimatyzator Daikin typ RXC35BV KORYTARZ PRZYCHODNI PARTER</t>
  </si>
  <si>
    <t>Klkimatyzatory obsługujace pom</t>
  </si>
  <si>
    <t>Klimatyzatortyp RXV35AV1B + FTXV35AV1B POM 307 DZIAŁ ZAM PUBL</t>
  </si>
  <si>
    <t>Klimatyzator AOYG45LBLA6 nerial R002956</t>
  </si>
  <si>
    <t>Rekuperator</t>
  </si>
  <si>
    <t>17.5</t>
  </si>
  <si>
    <t>C1</t>
  </si>
  <si>
    <t>Chiller Daikin ECGCH235</t>
  </si>
  <si>
    <t>17.6</t>
  </si>
  <si>
    <t>Klmatyzator lodówki Fujitsu AJY045LBLAH</t>
  </si>
  <si>
    <t>Klmatyzator Daikin RR100B8V3B</t>
  </si>
  <si>
    <t>Kliamtyzator daikin FTXV35pom 12</t>
  </si>
  <si>
    <t xml:space="preserve">Centrala wentylacyjna na zewnątrz budynku </t>
  </si>
  <si>
    <t>Budynek Telemedycyny</t>
  </si>
  <si>
    <t>23.1</t>
  </si>
  <si>
    <t>Centrala wentylacyjna  Juwent CSK 15-5D-p 69757/2018</t>
  </si>
  <si>
    <t>23.2</t>
  </si>
  <si>
    <t>Ach 1</t>
  </si>
  <si>
    <t>Agregat MHI MHA/K 604 nr ser 9g01261 dla centrali</t>
  </si>
  <si>
    <t>23.3</t>
  </si>
  <si>
    <t>Klmatyzator MUY-TP 50VF/MSY-TP 50VF - SERWEROWNIA</t>
  </si>
  <si>
    <t>23.4</t>
  </si>
  <si>
    <t>VRV JEDN ZEW PUHY-P400YNW-A</t>
  </si>
  <si>
    <t>23.5</t>
  </si>
  <si>
    <t>VRV JEDN ZEW PUHY-P250YNW-A</t>
  </si>
  <si>
    <t>23.6</t>
  </si>
  <si>
    <t>VRV JEDN WEW PLFY-P100VEM-E - SALA 7</t>
  </si>
  <si>
    <t>23.7</t>
  </si>
  <si>
    <t>VRV JEDN WEW PLFY-P40VEM-E - SALA 1</t>
  </si>
  <si>
    <t>23.8</t>
  </si>
  <si>
    <t>VRV JEDN WEW PLFY-P32VEM-E - ZAPLECZE TECH 5</t>
  </si>
  <si>
    <t>23.9</t>
  </si>
  <si>
    <t>VRV JEDN WEW PLFY-P100VEM-E - SALA 8</t>
  </si>
  <si>
    <t>23.10</t>
  </si>
  <si>
    <t>VRV JEDN WEW PLFY-P40VEM-E - SALA 4</t>
  </si>
  <si>
    <t>23.11</t>
  </si>
  <si>
    <t>VRV JEDN WEW PLFY-P40VEM-E - SALA 3</t>
  </si>
  <si>
    <t>23.12</t>
  </si>
  <si>
    <t>K10,K11,K12,K13</t>
  </si>
  <si>
    <t>VRV JEDN WEW PLFY-P63VKM-E - HALL</t>
  </si>
  <si>
    <t>23.13</t>
  </si>
  <si>
    <t>VRV JEDN WEW PLFY-P40VEM-E - SALA 2</t>
  </si>
  <si>
    <t>23.14</t>
  </si>
  <si>
    <t>VRV JEDN WEW PLFY-P20VfM-E - SEKRETARIAT</t>
  </si>
  <si>
    <t>23.15</t>
  </si>
  <si>
    <t>VRV JEDN WEW PLFY-P50VKM-E - POM TECHNIKÓW 22</t>
  </si>
  <si>
    <t>Międzinarodowa Agenda Badawcza  GUMed – Budynek nr 5  - Gdańsk ul. Dębinki 7</t>
  </si>
  <si>
    <t>KKVFR-1------KKVRF-12</t>
  </si>
  <si>
    <t xml:space="preserve">Klimatyzatory jedn. wewnętrzne typ ASYA09- 3 szt, ASYA07 - 9 szt zlokalizowane w pomieszczeniach części biurowej MAB                       </t>
  </si>
  <si>
    <t>AVRF</t>
  </si>
  <si>
    <t xml:space="preserve">Agregat VRF  jednostka zewnętrzna  TYP AJY072 Q=22,4 kW  zlokalizowany na dachu budynku nr 5 ul. Dębinki 7             </t>
  </si>
  <si>
    <t>KN1-KW1</t>
  </si>
  <si>
    <t xml:space="preserve">Centrala went. MCKH033050 KLIMOR     3 340 m3/h  zlokalizowana na dachu budynku nr 5 ul. Dębinki 7                                                     </t>
  </si>
  <si>
    <t>KN2-KW2</t>
  </si>
  <si>
    <t xml:space="preserve">Centrala went. MCKH033050 KLIMOR     3 000 m3/h  zlokalizowana na dachu budynku nr 5 ul. Dębinki 7                                                     </t>
  </si>
  <si>
    <t>WDIG</t>
  </si>
  <si>
    <t xml:space="preserve">Wenntylatory dachowej  chemoodporne      650 m3/h     zlokalizowana na dachu bud nr 5 ul. Dębinki 7                                                              </t>
  </si>
  <si>
    <t>WS</t>
  </si>
  <si>
    <t xml:space="preserve">Wentylator dachowy strefy sanitarnej     350 m3/h     zlokalizowany na dachu budynku nr 5 ul. Dębinki 7                                           </t>
  </si>
  <si>
    <t>K1 K2</t>
  </si>
  <si>
    <t xml:space="preserve">Klimatyzator FUJITSU 3,5 kW  w pomieszczeniu serwerowni  ASY 12 2 kpl i pomieszczenia myjni 1 kpl agregaty zewnętrzne zlokalizowane na dachu budynku nr 5 ul. Dębinki 7   </t>
  </si>
  <si>
    <t>KK- i KK2</t>
  </si>
  <si>
    <t xml:space="preserve">Agregaty skraplające FUJITSU dla central wentylacujnych  TYP AJY108 Q=22,4 kW  i AJY 90 zlokalizowane na dachu budynku nr 5 ul. Dębinki 7             </t>
  </si>
  <si>
    <t>KW1 i KW2</t>
  </si>
  <si>
    <t>Regulatory wydatku zlokalizowane pod stropami pomieszczeń loboratoryjnych</t>
  </si>
  <si>
    <t>N1,W1</t>
  </si>
  <si>
    <t>Klapy pożarowe (systemy N1W1)</t>
  </si>
  <si>
    <t xml:space="preserve">Klimatyzator Sekterariat   pom 109                      (DAIKIN FTXV25AV1B)                                                  </t>
  </si>
  <si>
    <t xml:space="preserve">Klimatyzator  FUJITSU  pom nr 714 (ASYG24LFCA - E009250                  </t>
  </si>
  <si>
    <t xml:space="preserve">Klimatyzator  FUJITSU  pom nr 708 (ASYG24LFCA - E009250                  </t>
  </si>
  <si>
    <t xml:space="preserve">Klimatyzator pom 703 (FTXS71FV!B no 012817 )               </t>
  </si>
  <si>
    <t>Klimatyzator pom 722  MITSUBISCHI  SALA ĆWICZEŃ</t>
  </si>
  <si>
    <t>Klimatyzator pom 723   MITSUBISCHI  SALA ĆWICZEŃ</t>
  </si>
  <si>
    <t>6.20</t>
  </si>
  <si>
    <t>K17</t>
  </si>
  <si>
    <t>Klimatyzator pom 310   FUJITSU  ASYG24LFCA</t>
  </si>
  <si>
    <t>6.21</t>
  </si>
  <si>
    <t>K18</t>
  </si>
  <si>
    <t xml:space="preserve">Klimatyzator pom 310a   FUJITSU  </t>
  </si>
  <si>
    <t>K19</t>
  </si>
  <si>
    <t xml:space="preserve">Klimatyzator DAIKIN pom 404 </t>
  </si>
  <si>
    <t xml:space="preserve">Klimatyzator  - ANATOMIA 1 sala operacyjna </t>
  </si>
  <si>
    <t>6.24</t>
  </si>
  <si>
    <t>Klimatyzator  - ANATOMIA 1 pracownia BEHAWIORALNA DAIKIN</t>
  </si>
  <si>
    <t>6.26</t>
  </si>
  <si>
    <t>Klimatyzator  - pom Bytowe szczurów DAIKIN</t>
  </si>
  <si>
    <t>6.27</t>
  </si>
  <si>
    <t>Klimatyzator  - pom Bytowe OPOSÓW</t>
  </si>
  <si>
    <t>6.28</t>
  </si>
  <si>
    <t>Klimatyzator  -HISTOLOGIA pom 30 Mitsubishi</t>
  </si>
  <si>
    <t>Klimatyzator  -HISTOLOGIA pom 28 DAIKIN</t>
  </si>
  <si>
    <t>Klimatyzator  -HISTOLOGIA pom 26 DAIKIN</t>
  </si>
  <si>
    <t>Klimatyzator  -HISTOLOGIA Sala Cwiczeń HISENSE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</si>
  <si>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</si>
  <si>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</si>
  <si>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</si>
  <si>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</si>
  <si>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</si>
  <si>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</si>
  <si>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</si>
  <si>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</si>
  <si>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</si>
  <si>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</si>
  <si>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</si>
  <si>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 xml:space="preserve">Instalacja chłodzenia  pom 104,107,202A,203, </t>
  </si>
  <si>
    <t>Klimazytator: serwerownia  FTXC20BV1B+ RXC20BV1B)</t>
  </si>
  <si>
    <t>Klimatyzator półtechnika pom 22. :FTXV25AV1B     2014r</t>
  </si>
  <si>
    <t>Klimatyzator półtechnika Piwnica. :FTXV25AV1B     2014r</t>
  </si>
  <si>
    <t>Klimatyzator półtechnika Schody siesta DAIKIN</t>
  </si>
  <si>
    <t>Klimatyzator pom 214</t>
  </si>
  <si>
    <t>11.34</t>
  </si>
  <si>
    <t>Klimatyzatory obsługujące pom. 2.23  DAIKIN FTXV50AV1B  C000962</t>
  </si>
  <si>
    <t>11.35</t>
  </si>
  <si>
    <t>Klimatyzatory obsługujące pom. 3.25  FUJITSU ASY12VSCCW</t>
  </si>
  <si>
    <t xml:space="preserve">Klimatyzator obsługujący pomieszczenia  Rozdzielni głównej -1.26 
HITACHI RPK-2 5FSN2M     JAB4/41  2012
</t>
  </si>
  <si>
    <t>Klimatyzator HITACHI RAS-2,5 HVRN2 seria 0930</t>
  </si>
  <si>
    <t>Klimatyzator HITACHI RAS-2 HVRN2 seria 01286</t>
  </si>
  <si>
    <t>Klimatyzator HITACHI RAS-2 HVRN2 seria 01288</t>
  </si>
  <si>
    <t>FUJITSU ASYG30LFCA   E016357  pom 0,47</t>
  </si>
  <si>
    <t>Klimatyzator HITACHI RAS-4 HRNS2E seria 4JE7323      pom. Serwerownia nr 2</t>
  </si>
  <si>
    <t>K30</t>
  </si>
  <si>
    <t>Klimatyzator HITACHI RAS-4 HRNS2E seria 4JE7323      pom. Serwerownia nr 1</t>
  </si>
  <si>
    <t>K33</t>
  </si>
  <si>
    <t>Klimatyzator DAIKIN RTXV35AV1B       C03520  2014 Korytarz przychodni parter</t>
  </si>
  <si>
    <t>K34</t>
  </si>
  <si>
    <t xml:space="preserve">Klimatyzator Fujitsu ASYG12ECA
Nr E054862  klimatyzator przychodni (poczekalnia parter)
</t>
  </si>
  <si>
    <t>K35</t>
  </si>
  <si>
    <t>Klimatyzator DAIKIN RFXV50AV1B C01378  2014 pom 35 sala gimnastyczna.</t>
  </si>
  <si>
    <t xml:space="preserve">Centrala wentylacyjna wraz z układem odzysku ciepła </t>
  </si>
  <si>
    <t xml:space="preserve">Agregat chłodniczy </t>
  </si>
  <si>
    <t>Wentylator wyciagowy z archiwum WP2 TIPOVENT 160LK</t>
  </si>
  <si>
    <t>24.16</t>
  </si>
  <si>
    <t>KL1</t>
  </si>
  <si>
    <t>Klimatyzator DAIKIN  FTXV60AV1B serwerownia</t>
  </si>
  <si>
    <t xml:space="preserve">Klimatyzator pomieszczenie karetki </t>
  </si>
  <si>
    <t>Komora kurzowa,wentylatorownie F=60 m²</t>
  </si>
  <si>
    <t xml:space="preserve">Centrala went. CV-2P (50)-36/5.0/ /S1.7V/S3.4/S4.1EU7H+PE+R, V= 3600 m3/h,Δp=500Pa, wentylatorownia,bud.4 ;Q=38,7kW                                             </t>
  </si>
  <si>
    <t>Centala CV 2P\L(500-37/4,0//S7.1V-V+R,bud.4,dach V=3700 m³/h;N=2780/1430 or/min; Ia=4,5/1,2;Δp=400 Pa</t>
  </si>
  <si>
    <t xml:space="preserve">Centrala went. CV-2P (50)-29/5.0/ /S1.7V/S3.4/S4.1EU7H+PE+R, V=2930/2780 m3/h wentylatorownia,bud.4,piwnica  Q=31,5 kW , N=2/0,5 kW, Δp=500 Pa, I=4,5/1,2 A ,                                                     </t>
  </si>
  <si>
    <t xml:space="preserve">Centrala went. CV-3P 28/5.0/ /S1.7V/S3.4/S4.1EU7H+PE+R,V=2780 m3/h ,Q=35,5;N=2780/1430 or/min;Ia=4,5/1,2; A Δp=500 Pa kW;wentylatorownia ,bud 2,parter                                                             </t>
  </si>
  <si>
    <t xml:space="preserve">Centrala went. CV-3P(50)-50/5.0/ /S1.7V/S3.4/S4.1EU7H+PE+R,V=4970 m3/h; Q=63,5 kW;N=2835/1440 obr/min; Ia=6,5/1,8A;Δp= 500 Pa  wentylatorownia ,bud 3,parter                                                       </t>
  </si>
  <si>
    <t xml:space="preserve">Centrala went. CV-3P(50)-80/5.0/ /S1.7V/S3.4/S4.1EU7H+PE+R,V=7960m3/h; Q=102 kW;N=2885/1450obr/min; Ia=9,4/2,3A;Δp=500 Pa  wentylatorownia ,bud 4,parter ,prosektoria                                                      </t>
  </si>
  <si>
    <t xml:space="preserve">Centrala went. CV-2L (50)-36/5.0/ /S1.7V/S3.4/S4.1EU7H+PE+R, V= 3600 m3/h;Q=46 kW;N=2850/1450 or/min; Ia=5,1/1,4 A;Δp= 500 PaPawentylatorownia,bud.4                                              </t>
  </si>
  <si>
    <t xml:space="preserve">Centrala went. CV-2P (50)-29/5.0/ /S1.7V/S3.4/S4.1EU7H+PE+R, V=2930 m3/h;Q=146,0 kW; Ia=12,4/3,5 A;Δp=500 Pa wentylatorownia                                                        </t>
  </si>
  <si>
    <t xml:space="preserve">Centrala went. CV-4P (50)-57/5.0/ /S1.7V/S3.4/S4.1EU7H+PE+R, V=5700 m3/h;Q=72,6 kW.N=2835/1440 or/min; Ia=6,5/1,8 A;Δp=500pa. wentylatorownia ,bud 2,piętro                                                       </t>
  </si>
  <si>
    <t xml:space="preserve">Centrala went. CV-3P (50)-61/4,0/S7.V-V+R, V=6100 m3/h,N=2835/1440 obr/min ,Ia=6,5/1,8 A ,Δp=400 Pawentylatorownia ,bud 2,dach                                                     </t>
  </si>
  <si>
    <r>
      <t>Trójmiejska Akademicka Zwierzętarnia Doświadczalna  -   Dębinki 1</t>
    </r>
    <r>
      <rPr>
        <sz val="12"/>
        <rFont val="Calibri"/>
        <family val="2"/>
        <charset val="238"/>
        <scheme val="minor"/>
      </rPr>
      <t xml:space="preserve"> </t>
    </r>
  </si>
  <si>
    <t>Komory kurzowe,wentylatorownia 2x 60 m²</t>
  </si>
  <si>
    <t>Wentylator  WB-50,V=9075 m³/h, Q=112,8          kW,Δp=460 Pa , N=2,2 kW,WB50 V=8250m³/h,Δp=550 pa,N=2,2 kW Sala wykładowa okrągła pom.         Nr 137</t>
  </si>
  <si>
    <t>Wentylator  WA 14,V= 400  m³/h,Q=6,2  kW,Δp= 530Pa, N=0,25 kW ,WA14 V=595m³/h, Q=   kW,Δp=570pa, n=0,26kW</t>
  </si>
  <si>
    <t>Wentylator WB50   V=9075    m³/h, Q=  103,4 W,Δp=510Pa,N=  2,2kW, WB 50 V=8250m³/h,Δp=550Pa,N=2,2 kW Sala wykładowa pom. Nr.134</t>
  </si>
  <si>
    <t>Wentylator  WA 14,V= 440 m³/h,Q=5,19kW,Δp= 700Pa, N=0,25 kW ,WA14 V=485m³/h, Q=   kW,Δp=620Pa, n=0,26kW</t>
  </si>
  <si>
    <t>WB 35 V=3110m³/h,Q= 37,11 kW,Δp=690Pa,N=1,5kW, WB45 V=3465m³/h, Δp=520Pa,N=1,5kW Histologia</t>
  </si>
  <si>
    <t>Centrala nawiewno wywiewna z odzyskiem ciepła poprzez wymiennik krzyźowy 84,9 kW.VS-15900/15900 m³/h ,Δp=500/900 Pa; Q=84,9 kW N=11,0/11,0 kW. I=21,5/21,5 A 3x400 V</t>
  </si>
  <si>
    <t>Wentylator dachowy chemoodporny WDc/sw-25-K  V=1000m³/h;Δp=390 Pa, U=400 V,N=0,37kW; Ia=1,2 A</t>
  </si>
  <si>
    <t>Wentylator dachowy chemoodporny WDc/s-31-K-(Ex), V=1500m³/h;Δp=390 Pa, U=400 V,N=0,75kW; Ia=2,1 A</t>
  </si>
  <si>
    <t>Wentylator dachowy chemoodporny WDc/s-31-K, V=1500m³/h;Δp=390 Pa, U=400 V,N=0,37kW; Ia=2,1 A</t>
  </si>
  <si>
    <t>Centrala nawiewno wywiewna z odzyskiem ciepła poprzez wymiennik krzyźowy VS75-R-PHC/SFS-8600/8500 m³/h ,Δp=800/500 Pa; Qg=64 kW, ,N=11,0/11,0 kW. I=21,5/21,5 A 3x400 V. Wykonanie zewnetrzne</t>
  </si>
  <si>
    <t>Centrala wentylacyjna ERATO 2/RG-133A/1-1;1-1/P;L V= 4500/4500 m³/h, ΔP= 300/300v_Pa Filtr EU 4,wym. Glikol RGH8/EC2  28,3 kW,ø=1",Q=36,7 kW, Wentylator RH31C/M-90/2P/1,5 SFP: 1,18 kW/m³s; wymiennik glikolowy  RGC8/EC2 28,3 kW; wentylator RH31C/M-90/2P/1,5 SFP: 1,18 kW/m³s</t>
  </si>
  <si>
    <t>Centrala wentylacyjna  Optima NW-1-L-Wk-HE/T1-D-9000/9000 m/h³ Odzysk ciepła .Wm. Obrotowy. Sale audytoryjne</t>
  </si>
  <si>
    <t>Centrala wentylacyjna  Optima NW-2-P-WO-/RE-Hw/CHw-T1/T2-We 4000/4000 m/h³ Odzysk ciepła .Wm. Obrotowy. Sale komputerowe</t>
  </si>
  <si>
    <t>Centrala wentylacyjna  AF/15S/ V=7880 /4530m³/h ΔP=400 Pa odzysk wym. Krzyżowy η=35,0%.;Gct=73,21 kW ;Qch=25,5 kW;N=2x2,2/2x3 kW;</t>
  </si>
  <si>
    <t>N1 Centrala BO-01 V=4900 m³/h Q=63,2 kW 90/70⁰C,in=5,An=1526 obr/min.W1 WPS-40 V=4450 m³/h Czytelnia Główna</t>
  </si>
  <si>
    <t>Wentylator Rosenberg ø 250 L  ,N=0,165 kW</t>
  </si>
  <si>
    <t>Wyciag grawitacyjny turbowent  ø200</t>
  </si>
  <si>
    <t>Centrala wentylacyjna VS-30-R-RH/SS V=4100/4000m³/h Qct=28,02 kW</t>
  </si>
  <si>
    <t>Centrala wentylacyjna Salda VE/VW 1200 EKO 3.0 z wymiennikiem obrotowym Vn/Vw 1000 m³/h Nu=0,4 kW(400V) Qn=3,23kW,( 80/60°C);Qch=5,9kW (6/12 °C). Filtr EU 3. Pom. nr… Sala symulacyjna</t>
  </si>
  <si>
    <t>Centrala wentylacyjna Salda VE/VW 1200 EKO 3.0 z wymiennikiem obrotowym Vn/Vw 1000 m³/h Nu=0,4 kW(400V) Qn=3,23kW,( 80/60°C);Qch=5,9kW (6/12 °C). Filtr EU 3. Pom. nr….. Sala wielofunkcyjna</t>
  </si>
  <si>
    <t>Centrala wentylacyjna Salda VE/VW 1900 EKO 3.0 z wymiennikiem obrotowym Vn/Vw 1500 m³/h Nu=0,42 kW(400V) Qn=4,59kW,( 80/60°C);Qch=10,14 (6/12 °C). Filtr EU 3. Pom Nr. .. Sala seminaryjna</t>
  </si>
  <si>
    <t>Centrala wentylacyjna Salda VE/VW 2500 EKO 3.0 z wymiennikiem obrotowym Vn/Vw 1500 m³/h Nu=0,64 kW(400V) Qn=8,77kW,( 80/60°C);Qch=117,63 (6/12 °C). Filtr EU 3. Pom. nr. … Gabinety OSCI</t>
  </si>
  <si>
    <t>Centrala wentylacyjna Salda VE/VW 1900 EKO 3.0 z wymiennikiem obrotowym Vn/Vw 1500 m³/h Nu=0,42 kW(400V) Qn=4,59kW,( 80/60°C);Qch=10,14 (6/12 °C). Filtr EU 3. Pom .Nr. … Część administracyjna</t>
  </si>
  <si>
    <t>Centrala wentylacyjna Salda VE/VW 1900 EKO 3.0 z wymiennikiem obrotowym Vn/Vw 1740 m³/h Nu=0,48 kW(400V) Qn=6,21kW,( 80/60°C);Qch=13,34 (6/12 °C). Filtr EU 3. Pom. nr. … Zespół operacyjny</t>
  </si>
  <si>
    <t>Centrala wentylacyjna Salda VE/VW 2500 EKO 3.0 z wymiennikiem obrotowym Vn=2140 m³/h;Vw=1640  m³/h, Nu=0,64 kW(400V) Qn=8,77kW,( 80/60°C);Qch=17,63 (6/12 °C). Filtr EU 3. Komunikacja.</t>
  </si>
  <si>
    <t>Agregat wody lodowej NX/K/0302P Q=76 kW  .  Czynnik chłodniczy R410A Moduł hydrauliczny(zbiornik buforowy 400 l,naczynie wyrównawcze 12 l,pompa wodana Δp=25,9 kPa,armatura. Nośnik płyn  Ergolit  parametrach 35%.. T:6/12°C</t>
  </si>
  <si>
    <t>Wentylator kanałowy TD 500/160 V=390 m³/h, N=68W(230V)</t>
  </si>
  <si>
    <t>Wentylator  typ SILENT 100 V=50 m³/h,N=8W(230V)</t>
  </si>
  <si>
    <t>Oznaczenie  ≤ 6 h oznacza .że ingerencja serwisu winna nastapić w czasie 6 godzin lub mniej od czasu powiadomioenia.Wymogi okreslone sa dla wybranych systemówPozycje nie oznaczone interwencja do 48 godzin od zgłoszenia. Sposób powiadamiania poczta elektroniczna, fax,telefon,sms.</t>
  </si>
  <si>
    <t>Centrala nawiewna VS -120-R-GH/S Wielkosc 120 V=16400 m³/h obsługująca  kanały nawiewne w szachtach  Nr, 1,2,3,4,5 zwierzetarnie</t>
  </si>
  <si>
    <t>Centrala nawiewna VS -120-R-GH/S Wielkosc 120 V=16400 m³/h obsługująca  kanały nawiewne w szachtach  Nr, 1,2,3,4,5</t>
  </si>
  <si>
    <t>Centrala nawiewna VS -120-R-GH/S Wielkosc 120 V=16400 m³/h obsługująca  kanały nawiewne w szachtach  Nr, 5,6,7,8,9,10</t>
  </si>
  <si>
    <t>Centrala nawiewna VS -120-R-GH/S Wielkosc 120 V=16400 m³/h obsługująca  kanały nawiewne w szachtach  Nr, 11,12,13,14,</t>
  </si>
  <si>
    <t>Centrala nawiewna VS -120-R-GH/S Wielkosc 120 V=16400 m³/h obsługująca  kanały nawiewne w szachtach  Nr, 15,16,17,18,19</t>
  </si>
  <si>
    <t>Centrala nawiewna VS -120-R-GH/S Wielkosc 120 V=20000 m³/h obsługująca  kanały nawiewne w szachtach  Nr, 24,25,26,27.</t>
  </si>
  <si>
    <t>N:Fk  60  V=14190m³/h,Q= 150,21 kW,Δp=840 Pa,N=5,5 kW, W:Fk60 V=15610m³/h ,Δp=330Pa,N=2,2kW  Hall przed salą nr,133</t>
  </si>
  <si>
    <t>Zespół wentylacyjny obsługujacy pomieszczenia hodowlane 50,51,20 V=900m³/h Wymiennik ciepła typ Bartosz WS -B5.0/25-1.1/L, wentylatory TD 2000/315 szt 2. Nagrzewnica elektryczna ENO-315 12,0-3-T. Filtry EU7 typ DF-K315,EU3 DF-315</t>
  </si>
  <si>
    <t xml:space="preserve"> N1 25Wentylator FKb-40-V,V=6040m³/h, Δp=850 Pa, Q=78,38 kW Sala Maxi</t>
  </si>
  <si>
    <t>Centrala nawiewna MCKH033750R/MCKH032850L z wymiennikiem krzyżowym Wydatek 3670/2800 m3/h Ciśnienie dysp. 500 Pa/500 Q=64,0 kW.Obsługuje Katedrę Mikrobiologii parter bud B</t>
  </si>
  <si>
    <t>Centrala nawiewna MCKH033750R/MCKH032850L z wymiennikiem krzyżowym Wydatek 5600/2800 m3/h Ciśnienie dysp. 500 Pa/500 Q=64,0 kW.Obsługuje Katedrę Cemii Farmaceutycznej piętro bud B. W budowie.</t>
  </si>
  <si>
    <t>Centrala nawiewna z  posrednim  odzyskiem ciepłaV=12200/11800 m³/h,Δp=600/600 Pa; Qg=107,7 kW;Qod=44,87kW  dla V=6700m³/h;N=3,6/3,3 kW.Obsługuje Katedrę Chemii Fizycznej</t>
  </si>
  <si>
    <t xml:space="preserve">Centrala nawiewno wywiewna z pośrednim odzyskiem ciepła obsługująca Dziekanat i Biblioteką. V= 3600/3600 m³/h .Δp=600/600 Pa Qg=28,0 kW.Qod=22,0kW, N=1,5/1,1 kW      </t>
  </si>
  <si>
    <t>Agregat grzewczo wentylacyjny V=2500 m³/h,Δp=120 Pa, Q=33.0 kW zamontowany pod stropem pom. -1.44 Komunikacja.Obsługuje pomieszczenia piwnicy w osiach 14-19</t>
  </si>
  <si>
    <t>Centrala wentylacyjna  nawiewno /wywiewnaz odzyskiem pośrednim V=7100/7500 m³/h, ΔP=600/600 Pa, Qg=77 kW, N=1,25/1,41 kW. Obsługuje pomieszczenia : 1,33(15);1.34(15a)1,35 (13/14).Katedra Chemii Farmaceutycznej</t>
  </si>
  <si>
    <t>Centrala wentylacyjna z pośrednim odzyskiem ciepła V=15000/13300 m³/h,Δp=600/600 Pa;Qg=180,9 kW,Qodz.=77,7 kW ;N=7,5/5,5 kW; Ia=14,5/10,9 A, SFP=1,795/1,394 W/m³/s</t>
  </si>
  <si>
    <t>Centrala wentylacyjna z pośrednim odzyskiem ciepła V=12100/10700 m³/h,Δp=600/600 Pa;Qg=81,9 kW,Qodz.=77,7 kW ;N=5,5/4,0 kW; Ia=14,5/10,9 A, SFP=1,795/1,394 W/m³/s</t>
  </si>
  <si>
    <t>Centrala wentylacyjna z pośrednim odzyskiem ciepła V=11500/11000 m³/h,Δp=600/600 Pa;Qg=81,9 kW,Qodz.=77,7 kW ;N=5,5/4,0 kW; Ia=14,5/10,9 A, SFP=1,795/1,394 W/m³/s</t>
  </si>
  <si>
    <t>Centrala wentylacyjna z posrednim odzyskiem ciepła.V=6300/5900 m³/h.Qg=81.9 kW,Qodz=77,7kW.Δp=600/600 Pa.Ia=14,5/10,9 A,SFP=1,795/1,394 W/m³/s.Obsługuje Pom Biofarmacji</t>
  </si>
  <si>
    <t>Centrala wentylacyjna z wymiennikiem KrzyżowymG-GOLEM-O-01-SE-FB7/CH/E/WHC/FEC/PE-R V=3000/3000 ³/h,Δp=350/350Pa. Qg=10,6; Qch=13,3 kW; N=1,5/1,1 kW,SFP=1,56/1,14 kW/(m³/s); Ia-3,16/2,37  AKOPKOPCzytelnia Nowa</t>
  </si>
  <si>
    <t>Centrala wentylacyjna z odzyskiem ciepła V=2600 m³/h. Wymiennik krzyzowy</t>
  </si>
  <si>
    <t>Centrala wentylacyjna KlimorMCKH034150R/MCKH033750L z wymiennikiem krzyżowymVn=4025m³/h;Vw=3660 m³/h ,Δp=500/500 Pa;;Qct=30,5 lW (80/60°C glikol propylenowy);Qch=16,9 kW(R410A);Nun=2,2 kW,U=3x400/50 V/Hz,Ia=4,48 A,nn=2840 1/min;Nuw=1,5 kW,U=3x400 /50 V/Hz; Ia=3,39 A,nw=1400 1/min: Filtry Fn1 (EU 5), Fn2 (EU9);Fw(EU4). Obsługuje pom. 2/10;2/11;2/11</t>
  </si>
  <si>
    <t>Centrala wentylacyjna Klimor z wymiennikiem krzyżowym MCKS01530R/MCKS01530L Vn/Vw=500 m³/h,Δ=300 Pa,</t>
  </si>
  <si>
    <t>Wentylator DVS 190-2E Qw=160 m³/h;P=70W</t>
  </si>
  <si>
    <t>wentylator GISOL-100-160-500;Qw=60 m³/h</t>
  </si>
  <si>
    <t>Centrum Nauczania AMG – Ateheneum Gedanense Novum - Al.Zwycięstwa 41</t>
  </si>
  <si>
    <t>Klimatyzator  bud nr 3 pracownia TLC pom 54  DAIKIN FTXC71BV1B i RXC71BV1B zamontowany 30.06.2020</t>
  </si>
  <si>
    <t>Rektorat.   ul. Skłodowskiej-Curie 3a</t>
  </si>
  <si>
    <r>
      <t>B</t>
    </r>
    <r>
      <rPr>
        <b/>
        <u/>
        <sz val="12"/>
        <rFont val="Calibri"/>
        <family val="2"/>
        <charset val="238"/>
        <scheme val="minor"/>
      </rPr>
      <t>udynek Główny Wydziału Farmaceutycznego. Ul. Gen. Hallera 107</t>
    </r>
  </si>
  <si>
    <t xml:space="preserve">Katedra i Zakład Farmakognozji                           </t>
  </si>
  <si>
    <t xml:space="preserve">Katedra i Zakład Biologii i Botaniki Farmaceutycznej   </t>
  </si>
  <si>
    <t xml:space="preserve">Studium b. Wychowania Fizycznego i Sportu                                </t>
  </si>
  <si>
    <t>Centrala nawiewno wywiewna w wymiannikiem krzyżowym przeciwprądkowym obsługująca 1 piętro                                                                        Nawiew MCKT033350R Wydatek 2255m3/h Ciśnienie dysp. 500 Pa; Wywiew MCKT033750R Wydatek 2255m3/h Ciśnienie dysp. 500 Pa</t>
  </si>
  <si>
    <t>DN1-DW1</t>
  </si>
  <si>
    <t xml:space="preserve">DN1-DW2 </t>
  </si>
  <si>
    <t xml:space="preserve">DN3-DW3 </t>
  </si>
  <si>
    <t xml:space="preserve">DN4-DW4 </t>
  </si>
  <si>
    <t xml:space="preserve">Wentylatorownia nawiewna  Obsługuje Ki Z Bromatologii i Chemii </t>
  </si>
  <si>
    <t>Wentylatorownia nawiewna  nr 6i7 i w osiach 11-14 piwnica i wentylatorownia  wywiewna Obsługuje Pomieszczenia K i Z Technologii Chemicznej Srodków Leczniczych po Ki Z Farmacji Stosowanej pom 1. Położonych w osiach 16-24 budynku</t>
  </si>
  <si>
    <t>LN5 Wentylatorownia nr 6? Piwnica</t>
  </si>
  <si>
    <t xml:space="preserve">Wentylatorownia  obsługująca katedry w osiach 11-14                                               Katedra i Zakład Farmacji Stosowanej I piętro.                                                                           Katedra i Zakład Technologii Chemicznej Środków Leczniczych parter.                                                                  </t>
  </si>
  <si>
    <t>LN6 Wentylatorownia nr 6 Piwnica</t>
  </si>
  <si>
    <t>LW6 wentylatorownia, 4 piętro</t>
  </si>
  <si>
    <t xml:space="preserve">Wentylatorownia nr 13 w osiach 16-33                                                                                                </t>
  </si>
  <si>
    <t xml:space="preserve">Wentylatorownia nr  12 obsługująca Zielnik w osiach 11-16                                                                                                </t>
  </si>
  <si>
    <t>Wentylatorownia   nr 15 IV pietro i w osiach  21-23  Obsługuje pomieszczenia K i Z Chemii Analitycznej oraz Ki Z Toksykologii. Położone w osiach 16-27 budynku.</t>
  </si>
  <si>
    <t xml:space="preserve">Wentylatorownia nr.12 w osiach 11-13 IV piętro obsługuje </t>
  </si>
  <si>
    <t>B -27 Budynek Medycyny Laboratoryjnej ul. Dębinki 7</t>
  </si>
  <si>
    <t>Bud. Biblioteka Główna ul. Dębinki 1</t>
  </si>
  <si>
    <t xml:space="preserve">Budynek B-13 </t>
  </si>
  <si>
    <r>
      <t xml:space="preserve">Hala sportowa </t>
    </r>
    <r>
      <rPr>
        <b/>
        <u/>
        <sz val="14"/>
        <color rgb="FFFF0000"/>
        <rFont val="Calibri"/>
        <family val="2"/>
        <charset val="238"/>
        <scheme val="minor"/>
      </rPr>
      <t>od 10.2023</t>
    </r>
  </si>
  <si>
    <t>Oznaczenie np.. 0,5 K oznacza wykonanie jednej czynności w okresie 24 miesięcy</t>
  </si>
  <si>
    <t>System wentylacyjny/chłodniczy</t>
  </si>
  <si>
    <t xml:space="preserve">konieczny czas reakcji </t>
  </si>
  <si>
    <t>Klimatyzator pom,104B GENERAL FUJITSU ASYA09LACH No: E201360</t>
  </si>
  <si>
    <t>Klimatyzator pom 104C GENERAL FUJITSU ASYA18LACH No: E200139</t>
  </si>
  <si>
    <t>Klimatyzator pom. 106 GENERAL FUJITSU ASYA24LACH No: E200289</t>
  </si>
  <si>
    <t>Klimatyzator pom 205 GENERAL FUJITSU ASYA07LACH No: E202424</t>
  </si>
  <si>
    <t>Klimatyzator pom 1 DAIKIN FTXN35LV1B9 No: K018474</t>
  </si>
  <si>
    <t>Klimatyzator pom 2 DAIKIN FTXN25LV1B9 No: K001038</t>
  </si>
  <si>
    <t xml:space="preserve">Klimatyzator pom 109 GENERAL FUJITSU ASYA12LACH No: E201035 </t>
  </si>
  <si>
    <t>Klimatyzator pom 202 GENERAL FUJITSU ASYA09LACH No: E201362</t>
  </si>
  <si>
    <t>Budynek: Katedra i Zakład Medycyny Sądowej  -  Dębowa 23</t>
  </si>
  <si>
    <t>&gt;60</t>
  </si>
  <si>
    <t>Centala CV 2P\L(500-37/4,0//S7.1V-V+R,bud.4,dach</t>
  </si>
  <si>
    <t>Klimatyzator pom 204 GENERAL FUJITSU ASYA12LACH No: E201017</t>
  </si>
  <si>
    <t>Klimatyzator pom 204 GENERAL FUJITSU ASYA09LACH No: E201358</t>
  </si>
  <si>
    <t>Klimatyzator pom 209 DAIKIN FFXN35LV1B9 No: K018477</t>
  </si>
  <si>
    <t>Klimatyzator pom 309 GENERAL FUJITSU  AS9VFADR No: E008743</t>
  </si>
  <si>
    <t xml:space="preserve">Klimatyzator pom 207-208 DAIKIN FTXS71FV1B No: 006914 </t>
  </si>
  <si>
    <t xml:space="preserve">Wentylatory w pom. węzła c.o. </t>
  </si>
  <si>
    <t xml:space="preserve">&gt;60 - czas reakcji poniżej 60 minut - wymagania związane z koniecznościa zapewnienia ciągłej pracy systemu </t>
  </si>
  <si>
    <t>Budynek Zakłdu Mikrobiologii Lekarskiej  ul. Dębowa 25</t>
  </si>
  <si>
    <t xml:space="preserve">Centrala wentylacyjna VTS z wymiennikiem krzyżowymVn=1600m³/h;Vw=1450 m³/h + nagrzewnica </t>
  </si>
  <si>
    <t xml:space="preserve">Centrala wentylacyjna VTS z wymiennikiem krzyżowymVn=4470m³/h;Vw=2885 m³/h + nagrzewnica + chłodnica </t>
  </si>
  <si>
    <t xml:space="preserve">Centrala wentylacyjna VTS z wymiennikiem krzyżowymVn=13020m³/h;Vw=10040 m³/h + nagrzewnica + chłodnica </t>
  </si>
  <si>
    <t xml:space="preserve">Centrala wentylacyjna VTS z wymiennikiem krzyżowymVn=5730m³/h;Vw=5030 m³/h + nagrzewnica + chłodnica </t>
  </si>
  <si>
    <t xml:space="preserve">Centrala wentylacyjna VTS z wymiennikiem krzyżowymVn=1100m³/h;Vw=1100 m³/h + nagrzewnica + chłodnica </t>
  </si>
  <si>
    <t xml:space="preserve">Centrala wentylacyjna VTS z wymiennikiem krzyżowymVn=9500m³/h;Vw=7670 m³/h + nagrzewnica </t>
  </si>
  <si>
    <t>Jonizator katalityczny INDUCT 10000 1</t>
  </si>
  <si>
    <t>Wentylator TD-350/125 SILENT+regulator REB</t>
  </si>
  <si>
    <t>wentylator RFV/4-160 ZN+regulator REB</t>
  </si>
  <si>
    <t>wentylator CRVB/4-225+regualtor REB</t>
  </si>
  <si>
    <t>wentylator CRVB/4-225+falownik</t>
  </si>
  <si>
    <t>wentylator CRVB/4-250+regualtor REB</t>
  </si>
  <si>
    <t>wentylator CRVT/6-315+regualtor REB</t>
  </si>
  <si>
    <t>wentylator CRVB/4-280+regualtor REB</t>
  </si>
  <si>
    <t>wentylator CRVB/6-315+regualtor REB</t>
  </si>
  <si>
    <t>wentylator CRVB/4-250+regulator REB</t>
  </si>
  <si>
    <t>wentylator CRVB/4-315 + regualtor REB</t>
  </si>
  <si>
    <t>Nagrzewnica el. DH-315-30</t>
  </si>
  <si>
    <t>Nagrzewnica el. DH-200-20</t>
  </si>
  <si>
    <t>Nagrzewnica el. DH-160-15</t>
  </si>
  <si>
    <t>Klimatyzator dla pomieszczenia UPS FTXS50K+RXS50L</t>
  </si>
  <si>
    <t>Parownik w chłodni CTE38H3</t>
  </si>
  <si>
    <t>Parownik w pomieszczeniu odpadów CTE29M6</t>
  </si>
  <si>
    <t>Skraplacz do chłodni JEHCCU150M1</t>
  </si>
  <si>
    <t>Skraplacz do pom. Odpadów JEHCCU150M1</t>
  </si>
  <si>
    <t xml:space="preserve">Regulator stałego przepływu VFC/100 </t>
  </si>
  <si>
    <t xml:space="preserve">Regulator stałego przepływu VFC/200 </t>
  </si>
  <si>
    <t xml:space="preserve">Regulator stałego przepływu VFC/250 </t>
  </si>
  <si>
    <t>Klapa przeciwpożarowa mcr FID S/S/P 940x600</t>
  </si>
  <si>
    <t>Klapa przeciwpożarowa mcr FID S/S/P 250x600</t>
  </si>
  <si>
    <t>Klapa przeciwpożarowa mcr FID S/S/O DIA 100</t>
  </si>
  <si>
    <t>Klapa przeciwpożarowa mcr FID S/S/O DIA 160</t>
  </si>
  <si>
    <t>Klapa przeciwpożarowa mcr FID S/S/O DIA 400</t>
  </si>
  <si>
    <t>Klapa przeciwpożarowa mcr FID S/S/P 600x800</t>
  </si>
  <si>
    <t>Klapa p.poż.żaluzjowa mcr WIP 120x160</t>
  </si>
  <si>
    <t>Zawór p.poż.odcinający mcr ZIPP/DIA 125/[EM24Z-P]/MS-C2</t>
  </si>
  <si>
    <t>Regulator stałego przepływu END/600x600</t>
  </si>
  <si>
    <t>Nawiewnik z filtrem absolutnym H13 NVF-1-BO/SM/8</t>
  </si>
  <si>
    <t>Nawiewnik z filtrem absolutnym H13 NVF-2-BO/SM/8</t>
  </si>
  <si>
    <t>Nawiewnik z filtrem absolutnym H13 NVF-3-BO/SM/8</t>
  </si>
  <si>
    <t>Regulator zmiennego przepływu LVC/125/EASY</t>
  </si>
  <si>
    <t>Regulator zmiennego przepływu LVC/160/EASY</t>
  </si>
  <si>
    <t>Klapa przeciwpożarowa mcr FID S/S/P 500x500</t>
  </si>
  <si>
    <t>Klapa przeciwpożarowa mcr FID S/S/P 400x700</t>
  </si>
  <si>
    <t>Regulator zmiennego przepływu LVC/200/EASY</t>
  </si>
  <si>
    <t>Regulator zmiennego przepływu LVC/250/EASY</t>
  </si>
  <si>
    <t>Klapa przeciwpożarowa mcr FID S/S/P 300x300</t>
  </si>
  <si>
    <t>Klapa przeciwpożarowa mcr FID S/S/P 300x250/[BF24-T]</t>
  </si>
  <si>
    <t>Klapa przeciwpożarowa mcr FID S/S/P 300x350/[BF24-T]</t>
  </si>
  <si>
    <t>Nawiewnik z filtrem absolutnym H13 ANF-1-BO/SM/8</t>
  </si>
  <si>
    <t>Klapa przeciwpożarowa mcr FID S/S/P 1500x500</t>
  </si>
  <si>
    <t>TZ-Silenzio /250/EASY</t>
  </si>
  <si>
    <t>Klapa przeciwpożarowa mcr FID S/S/P 300x400/[BF24-T]</t>
  </si>
  <si>
    <t>Klapa przeciwpożarowa mcr FID S/S/P 400x450/[BF24-T]</t>
  </si>
  <si>
    <t>Klapa przeciwpożarowa mcr FID S/S/P 250x400/[BF24-T]</t>
  </si>
  <si>
    <t>Klapa przeciwpożarowa mcr FID S/S/P 350x400/[BF24-T]</t>
  </si>
  <si>
    <t>Przepustnica soczewkowa IRIS-250</t>
  </si>
  <si>
    <t>Przepustnica soczewkowa IRIS-200</t>
  </si>
  <si>
    <t>Regulator zmiennego przepływu TVR-Easy/100/00</t>
  </si>
  <si>
    <t>TZ-Silenzio /160/EASY</t>
  </si>
  <si>
    <t>Klapa przeciwpożarowa mcr FID S/S/P 300x700</t>
  </si>
  <si>
    <t>Klapa przeciwpożarowa mcr FID S/S/P 200x300/[BF24-T]</t>
  </si>
  <si>
    <t>Klapa przeciwpożarowa mcr FID S/S/P 250x350/[BF24-T]</t>
  </si>
  <si>
    <t>Klapa przeciwpożarowa mcr FID S/S/O DIA 200/[BF24-T]</t>
  </si>
  <si>
    <t>Klapa przeciwpożarowa mcr FID S/S/P 600x600/[BF24-T]</t>
  </si>
  <si>
    <t>Klapa przeciwpożarowa mcr FID S/S/P 640x500/[BF24-T]</t>
  </si>
  <si>
    <t>Klapa przeciwpożarowa mcr FID S/S/P 940x500/[BF24-T]</t>
  </si>
  <si>
    <t>Klapa przeciwpożarowa mcr FID S/S/P 500x800/[BF24-T]</t>
  </si>
  <si>
    <t>Klapa przeciwpożarowa mcr FID S/S/O DIA 250/[BF24-T]</t>
  </si>
  <si>
    <t>Zawór p.poż.odcinający mcr ZIPP/DIA 100/[EM24Z-P]/MS-C2</t>
  </si>
  <si>
    <t>Klapa przeciwpożarowa mcr FID S/S/P 400x500/[BF24-T]</t>
  </si>
  <si>
    <t>Klapa przeciwpożarowa mcr FID S/S/P 300x300/[BF24-T]</t>
  </si>
  <si>
    <t>Klapa przeciwpożarowa mcr FID S/S/P 200x350/[BF24-T]</t>
  </si>
  <si>
    <t>Klapa przeciwpożarowa mcr FID S/S/P 1500x500/[BF24-T]</t>
  </si>
  <si>
    <t>Klapa przeciwpożarowa mcr FID S/S/P 1500x400/[BF24-T]</t>
  </si>
  <si>
    <t>Klapa przeciwpożarowa mcr FID S/S/P 600x400/[BF24-T]</t>
  </si>
  <si>
    <t>Klapa przeciwpożarowa mcr FID S/S/P 300x600/[BF24-T]</t>
  </si>
  <si>
    <t>Klapa przeciwpożarowa mcr FID S/S/P 600x500/[BF24-T]</t>
  </si>
  <si>
    <t>RXYQ16T Zewn. agregat sprez. VRV H/P grz/chł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</si>
  <si>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FXFQ80A Jedn. wewn. kasetonowa VRV </t>
    </r>
  </si>
  <si>
    <t>FXZQ15A Jedn. wewn. kasetonowa VRV</t>
  </si>
  <si>
    <t xml:space="preserve">FXZQ20A Jedn. wewn. kasetonowa VRV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</si>
  <si>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FXZQ25A Jedn. wewn. kasetonowa VRV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</si>
  <si>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FXZQ32A Jedn. wewn. kasetonowa VRV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</si>
  <si>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FXZQ40A Jedn. wewn. kasetonowa VRV </t>
    </r>
  </si>
  <si>
    <t xml:space="preserve">BYCQ140D Panel dekoracyjny KASETA </t>
  </si>
  <si>
    <t>BYFQ60CW Panel dekoracyjny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</si>
  <si>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RXYQ10T "Agregat zewn. VRV IV 10HP, pompa ciepła</t>
    </r>
  </si>
  <si>
    <t xml:space="preserve">FXFQ32A Jedn. wewn. kasetonowa VRV </t>
  </si>
  <si>
    <t>FXZQ25A Jedn. wewn. kasetonowa VRV</t>
  </si>
  <si>
    <t>FXZQ32A Jedn. wewn. kasetonowa VRV</t>
  </si>
  <si>
    <t>FXZQ40A Jedn. wewn. kasetonowa VRV</t>
  </si>
  <si>
    <t>FXZQ50A Jedn. wewn. kasetonowa VRV</t>
  </si>
  <si>
    <t>BYCQ140D Panel dekoracyjny KASETA</t>
  </si>
  <si>
    <t xml:space="preserve">26 BYFQ60CW Panel dekoracyjny </t>
  </si>
  <si>
    <t>RXYQ12T "Agregat zewn. VRV IV 12HP, pompa ciepła</t>
  </si>
  <si>
    <t>RXYQ14T "Agregat zewn. VRV IV 14HP, pompa ciepła</t>
  </si>
  <si>
    <t>BRC1E52A Sterownik przewodowy</t>
  </si>
  <si>
    <t xml:space="preserve">FXZQ32A Jedn. wewn. kasetonowa VRV </t>
  </si>
  <si>
    <t xml:space="preserve">FXZQ15A Jedn. wewn. kasetonowa VRV </t>
  </si>
  <si>
    <t>FXFQ80A Jedn. wewn. kasetonowa VRV</t>
  </si>
  <si>
    <t xml:space="preserve">RXYQ14T "Agregat zewn. VRV IV 14HP, pompa ciepła </t>
  </si>
  <si>
    <t xml:space="preserve">BHFQ22P1007 Zestaw poł. jedn.zewn. Multi VRV </t>
  </si>
  <si>
    <t xml:space="preserve">BYFQ60CW Panel dekoracyjny </t>
  </si>
  <si>
    <t xml:space="preserve">FXZQ50A Jedn. wewn. kasetonowa VRV </t>
  </si>
  <si>
    <t xml:space="preserve">FXZQ40A Jedn. wewn. kasetonowa VRV </t>
  </si>
  <si>
    <t xml:space="preserve">FXZQ25A Jedn. wewn. kasetonowa VRV </t>
  </si>
  <si>
    <t>FXFQ63A Jedn. wewn. kasetonowa VRV</t>
  </si>
  <si>
    <t>FXFQ40A Jedn. wewn. kasetonowa VRV</t>
  </si>
  <si>
    <t>2.32</t>
  </si>
  <si>
    <t>2.33</t>
  </si>
  <si>
    <t>3.7</t>
  </si>
  <si>
    <t>5.38</t>
  </si>
  <si>
    <t>5.39</t>
  </si>
  <si>
    <t>6. 0</t>
  </si>
  <si>
    <t>6.32</t>
  </si>
  <si>
    <t>6.33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</si>
  <si>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</si>
  <si>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</si>
  <si>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</si>
  <si>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</si>
  <si>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</si>
  <si>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</si>
  <si>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</si>
  <si>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</si>
  <si>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</si>
  <si>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</si>
  <si>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</si>
  <si>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</si>
  <si>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</si>
  <si>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</si>
  <si>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</si>
  <si>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</si>
  <si>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</si>
  <si>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</si>
  <si>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</si>
  <si>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</si>
  <si>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</si>
  <si>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</si>
  <si>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</si>
  <si>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</si>
  <si>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</si>
  <si>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</si>
  <si>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</si>
  <si>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</si>
  <si>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</si>
  <si>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</si>
  <si>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</si>
  <si>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</si>
  <si>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</si>
  <si>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</si>
  <si>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</si>
  <si>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</si>
  <si>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</si>
  <si>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</si>
  <si>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</si>
  <si>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</si>
  <si>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</si>
  <si>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</si>
  <si>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</si>
  <si>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</si>
  <si>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</si>
  <si>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</si>
  <si>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</si>
  <si>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</si>
  <si>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</si>
  <si>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</si>
  <si>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</si>
  <si>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</si>
  <si>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</si>
  <si>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</si>
  <si>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7.21</t>
  </si>
  <si>
    <t>7.22</t>
  </si>
  <si>
    <t>8.6</t>
  </si>
  <si>
    <t>8.17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</si>
  <si>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</si>
  <si>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</si>
  <si>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</si>
  <si>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</si>
  <si>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</si>
  <si>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</si>
  <si>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</si>
  <si>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</si>
  <si>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</si>
  <si>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</si>
  <si>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</si>
  <si>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</si>
  <si>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</si>
  <si>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</si>
  <si>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</si>
  <si>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</si>
  <si>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</si>
  <si>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</si>
  <si>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</si>
  <si>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</si>
  <si>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</si>
  <si>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</si>
  <si>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</si>
  <si>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</si>
  <si>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</si>
  <si>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</si>
  <si>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</si>
  <si>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</si>
  <si>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</si>
  <si>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</si>
  <si>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</si>
  <si>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</si>
  <si>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</si>
  <si>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</si>
  <si>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</si>
  <si>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</si>
  <si>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</si>
  <si>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</si>
  <si>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</si>
  <si>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</si>
  <si>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</si>
  <si>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</si>
  <si>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</si>
  <si>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</si>
  <si>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</si>
  <si>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</si>
  <si>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</si>
  <si>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</si>
  <si>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</si>
  <si>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</si>
  <si>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</si>
  <si>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</si>
  <si>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</si>
  <si>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</si>
  <si>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</si>
  <si>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</si>
  <si>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</si>
  <si>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</si>
  <si>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</si>
  <si>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</si>
  <si>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</si>
  <si>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</si>
  <si>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</si>
  <si>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</si>
  <si>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</si>
  <si>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</si>
  <si>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</si>
  <si>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</si>
  <si>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</si>
  <si>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</si>
  <si>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</si>
  <si>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</si>
  <si>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</si>
  <si>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</si>
  <si>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</si>
  <si>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</si>
  <si>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</si>
  <si>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</si>
  <si>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</si>
  <si>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</si>
  <si>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</si>
  <si>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</si>
  <si>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</si>
  <si>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</si>
  <si>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</si>
  <si>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</si>
  <si>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</si>
  <si>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</si>
  <si>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</si>
  <si>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</si>
  <si>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</si>
  <si>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</si>
  <si>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</si>
  <si>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</si>
  <si>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</si>
  <si>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</si>
  <si>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</si>
  <si>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</si>
  <si>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</si>
  <si>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</si>
  <si>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</si>
  <si>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</si>
  <si>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</si>
  <si>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9.1</t>
  </si>
  <si>
    <t>9.2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</si>
  <si>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</si>
  <si>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</si>
  <si>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</si>
  <si>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</si>
  <si>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</si>
  <si>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</si>
  <si>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</si>
  <si>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</si>
  <si>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</si>
  <si>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</si>
  <si>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</si>
  <si>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</si>
  <si>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</si>
  <si>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</si>
  <si>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</si>
  <si>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</si>
  <si>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</si>
  <si>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</si>
  <si>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</si>
  <si>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</si>
  <si>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</si>
  <si>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</si>
  <si>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</si>
  <si>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</si>
  <si>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</si>
  <si>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</si>
  <si>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</si>
  <si>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</si>
  <si>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</si>
  <si>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</si>
  <si>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</si>
  <si>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</si>
  <si>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</si>
  <si>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</si>
  <si>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</si>
  <si>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</si>
  <si>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</si>
  <si>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</si>
  <si>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</si>
  <si>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</si>
  <si>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</si>
  <si>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</si>
  <si>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</si>
  <si>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</si>
  <si>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</si>
  <si>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</si>
  <si>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</si>
  <si>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</si>
  <si>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</si>
  <si>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</si>
  <si>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</si>
  <si>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</si>
  <si>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</si>
  <si>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</si>
  <si>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</si>
  <si>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</si>
  <si>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</si>
  <si>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</si>
  <si>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</si>
  <si>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</si>
  <si>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</si>
  <si>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</si>
  <si>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</si>
  <si>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</si>
  <si>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</si>
  <si>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</si>
  <si>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</si>
  <si>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</si>
  <si>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</si>
  <si>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</si>
  <si>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</si>
  <si>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</si>
  <si>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</si>
  <si>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</si>
  <si>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</si>
  <si>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</si>
  <si>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</si>
  <si>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</si>
  <si>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</si>
  <si>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</si>
  <si>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</si>
  <si>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</si>
  <si>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</si>
  <si>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</si>
  <si>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</si>
  <si>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</si>
  <si>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</si>
  <si>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</si>
  <si>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</si>
  <si>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</si>
  <si>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</si>
  <si>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</si>
  <si>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</si>
  <si>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</si>
  <si>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</si>
  <si>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</si>
  <si>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</si>
  <si>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</si>
  <si>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</si>
  <si>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</si>
  <si>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11.0</t>
  </si>
  <si>
    <t>11.8</t>
  </si>
  <si>
    <t>11.10</t>
  </si>
  <si>
    <t>11.11</t>
  </si>
  <si>
    <t>11.36</t>
  </si>
  <si>
    <t>11.37</t>
  </si>
  <si>
    <t>12.1</t>
  </si>
  <si>
    <t>12.2</t>
  </si>
  <si>
    <t>12.3</t>
  </si>
  <si>
    <t>12.4</t>
  </si>
  <si>
    <t>12.5</t>
  </si>
  <si>
    <t>12.13</t>
  </si>
  <si>
    <t>12.14</t>
  </si>
  <si>
    <t>12.15</t>
  </si>
  <si>
    <t>14.1</t>
  </si>
  <si>
    <t>14.2</t>
  </si>
  <si>
    <t>14.3</t>
  </si>
  <si>
    <t>14.4</t>
  </si>
  <si>
    <t>14.5</t>
  </si>
  <si>
    <t>14.6</t>
  </si>
  <si>
    <t>14.7</t>
  </si>
  <si>
    <t>14.8</t>
  </si>
  <si>
    <t>15.3</t>
  </si>
  <si>
    <t>15.4</t>
  </si>
  <si>
    <t>17.1</t>
  </si>
  <si>
    <t>19.3</t>
  </si>
  <si>
    <t>19.4</t>
  </si>
  <si>
    <t>19.5</t>
  </si>
  <si>
    <t>19.6</t>
  </si>
  <si>
    <t>19.7</t>
  </si>
  <si>
    <t>19.8</t>
  </si>
  <si>
    <t>19.9</t>
  </si>
  <si>
    <t>19.10</t>
  </si>
  <si>
    <t>22.4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</si>
  <si>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</si>
  <si>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</si>
  <si>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</si>
  <si>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</si>
  <si>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</si>
  <si>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</si>
  <si>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</si>
  <si>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</si>
  <si>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</si>
  <si>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</si>
  <si>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23.16</t>
  </si>
  <si>
    <t>23.17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</si>
  <si>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</si>
  <si>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</si>
  <si>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</si>
  <si>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</si>
  <si>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</si>
  <si>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</si>
  <si>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</si>
  <si>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</si>
  <si>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</si>
  <si>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</si>
  <si>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</si>
  <si>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</si>
  <si>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</si>
  <si>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26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</si>
  <si>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</si>
  <si>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</si>
  <si>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</si>
  <si>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</si>
  <si>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</si>
  <si>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</si>
  <si>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</si>
  <si>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</si>
  <si>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</si>
  <si>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</si>
  <si>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</si>
  <si>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26.27</t>
  </si>
  <si>
    <t>26.28</t>
  </si>
  <si>
    <t>26.29</t>
  </si>
  <si>
    <t>26.30</t>
  </si>
  <si>
    <t>26.31</t>
  </si>
  <si>
    <t>26.32</t>
  </si>
  <si>
    <t>26.33</t>
  </si>
  <si>
    <t>26.34</t>
  </si>
  <si>
    <t>26.35</t>
  </si>
  <si>
    <t>26.36</t>
  </si>
  <si>
    <t>26.37</t>
  </si>
  <si>
    <t>26.38</t>
  </si>
  <si>
    <t>26.39</t>
  </si>
  <si>
    <t>26.40</t>
  </si>
  <si>
    <t>26.41</t>
  </si>
  <si>
    <t>26.42</t>
  </si>
  <si>
    <t>26.43</t>
  </si>
  <si>
    <t>26.44</t>
  </si>
  <si>
    <t>26.45</t>
  </si>
  <si>
    <t>26.46</t>
  </si>
  <si>
    <t>26.47</t>
  </si>
  <si>
    <t>26.48</t>
  </si>
  <si>
    <t>26.49</t>
  </si>
  <si>
    <t>26.50</t>
  </si>
  <si>
    <t>26.51</t>
  </si>
  <si>
    <t>26.52</t>
  </si>
  <si>
    <t>26.53</t>
  </si>
  <si>
    <t>26.54</t>
  </si>
  <si>
    <t>26.55</t>
  </si>
  <si>
    <t>26.56</t>
  </si>
  <si>
    <t>26.57</t>
  </si>
  <si>
    <t>26.58</t>
  </si>
  <si>
    <t>26.59</t>
  </si>
  <si>
    <t>26.60</t>
  </si>
  <si>
    <t>26.61</t>
  </si>
  <si>
    <t>26.62</t>
  </si>
  <si>
    <t>26.63</t>
  </si>
  <si>
    <t>26.64</t>
  </si>
  <si>
    <t>26.65</t>
  </si>
  <si>
    <t>26.66</t>
  </si>
  <si>
    <t>26.67</t>
  </si>
  <si>
    <t>26.68</t>
  </si>
  <si>
    <t>26.69</t>
  </si>
  <si>
    <t>26.70</t>
  </si>
  <si>
    <t>26.71</t>
  </si>
  <si>
    <t>26.72</t>
  </si>
  <si>
    <t>26.73</t>
  </si>
  <si>
    <t>26.74</t>
  </si>
  <si>
    <t>26.75</t>
  </si>
  <si>
    <t>26.76</t>
  </si>
  <si>
    <t>26.77</t>
  </si>
  <si>
    <t>26.78</t>
  </si>
  <si>
    <t>26.79</t>
  </si>
  <si>
    <t>26.80</t>
  </si>
  <si>
    <t>26.81</t>
  </si>
  <si>
    <t>26.82</t>
  </si>
  <si>
    <t>26.83</t>
  </si>
  <si>
    <t>26.84</t>
  </si>
  <si>
    <t>26.85</t>
  </si>
  <si>
    <t>26.86</t>
  </si>
  <si>
    <t>26.87</t>
  </si>
  <si>
    <t>26.88</t>
  </si>
  <si>
    <t>26.89</t>
  </si>
  <si>
    <t>26.90</t>
  </si>
  <si>
    <t>26.91</t>
  </si>
  <si>
    <t>26.92</t>
  </si>
  <si>
    <t>26.93</t>
  </si>
  <si>
    <t>26.94</t>
  </si>
  <si>
    <t>26.95</t>
  </si>
  <si>
    <t>26.96</t>
  </si>
  <si>
    <t>26.97</t>
  </si>
  <si>
    <t>26.98</t>
  </si>
  <si>
    <t>26.99</t>
  </si>
  <si>
    <t>26.100</t>
  </si>
  <si>
    <t>26.101</t>
  </si>
  <si>
    <t>26.102</t>
  </si>
  <si>
    <t>26.103</t>
  </si>
  <si>
    <t>26.104</t>
  </si>
  <si>
    <t>26.105</t>
  </si>
  <si>
    <t>26.106</t>
  </si>
  <si>
    <t>26.107</t>
  </si>
  <si>
    <t>26.108</t>
  </si>
  <si>
    <t>26.109</t>
  </si>
  <si>
    <t>26.110</t>
  </si>
  <si>
    <t>26.111</t>
  </si>
  <si>
    <t>26.112</t>
  </si>
  <si>
    <t>26.113</t>
  </si>
  <si>
    <t>26.114</t>
  </si>
  <si>
    <t>26.115</t>
  </si>
  <si>
    <t>26.116</t>
  </si>
  <si>
    <t>26.117</t>
  </si>
  <si>
    <t>26.118</t>
  </si>
  <si>
    <t>26.119</t>
  </si>
  <si>
    <t>26.120</t>
  </si>
  <si>
    <t>26.121</t>
  </si>
  <si>
    <t>26.122</t>
  </si>
  <si>
    <t>26.123</t>
  </si>
  <si>
    <t>26.124</t>
  </si>
  <si>
    <t>26.125</t>
  </si>
  <si>
    <t>26.126</t>
  </si>
  <si>
    <t>26.127</t>
  </si>
  <si>
    <t>J</t>
  </si>
  <si>
    <t>WW</t>
  </si>
  <si>
    <t xml:space="preserve">WN - CT </t>
  </si>
  <si>
    <t xml:space="preserve">W </t>
  </si>
  <si>
    <t xml:space="preserve">postępowanie GUM2021 ZP0057 Załącznik nr 3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</si>
</sst>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0" fontId="18" fillId="0" borderId="0" xfId="0" applyFont="1"/>
    <xf numFmtId="0" fontId="1" fillId="0" borderId="0" xfId="0" applyFont="1"/>
    <xf numFmtId="49" fontId="9" fillId="2" borderId="14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43" fontId="10" fillId="2" borderId="0" xfId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right" vertical="top" wrapText="1"/>
    </xf>
    <xf numFmtId="2" fontId="10" fillId="2" borderId="0" xfId="0" applyNumberFormat="1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9" fillId="2" borderId="15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0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16" fontId="9" fillId="2" borderId="1" xfId="0" applyNumberFormat="1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49" fontId="9" fillId="2" borderId="12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43" fontId="9" fillId="2" borderId="1" xfId="1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9" fillId="2" borderId="2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65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4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textRotation="90" wrapText="1"/>
    </xf>
    <xf numFmtId="0" fontId="17" fillId="0" borderId="26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26" xfId="0" applyFont="1" applyBorder="1" applyAlignment="1">
      <alignment vertical="center" textRotation="90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wrapTex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 textRotation="90" wrapText="1" shrinkToFit="1"/>
    </xf>
    <xf numFmtId="0" fontId="9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49" fontId="9" fillId="2" borderId="9" xfId="0" applyNumberFormat="1" applyFont="1" applyFill="1" applyBorder="1" applyAlignment="1">
      <alignment vertical="top" wrapText="1"/>
    </xf>
    <xf numFmtId="0" fontId="9" fillId="2" borderId="10" xfId="0" applyFont="1" applyFill="1" applyBorder="1" applyAlignment="1">
      <alignment wrapText="1"/>
    </xf>
    <xf numFmtId="0" fontId="9" fillId="2" borderId="10" xfId="0" applyFont="1" applyFill="1" applyBorder="1" applyAlignment="1">
      <alignment horizontal="center" vertical="top" wrapText="1"/>
    </xf>
    <xf numFmtId="164" fontId="9" fillId="2" borderId="10" xfId="1" applyNumberFormat="1" applyFont="1" applyFill="1" applyBorder="1" applyAlignment="1">
      <alignment wrapText="1"/>
    </xf>
    <xf numFmtId="165" fontId="9" fillId="2" borderId="10" xfId="0" applyNumberFormat="1" applyFont="1" applyFill="1" applyBorder="1" applyAlignment="1">
      <alignment wrapText="1"/>
    </xf>
    <xf numFmtId="0" fontId="9" fillId="2" borderId="14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21" fillId="0" borderId="15" xfId="0" applyFont="1" applyBorder="1" applyAlignment="1">
      <alignment horizontal="left" vertical="center" indent="2"/>
    </xf>
    <xf numFmtId="0" fontId="3" fillId="2" borderId="29" xfId="0" applyFont="1" applyFill="1" applyBorder="1" applyAlignment="1">
      <alignment wrapText="1"/>
    </xf>
    <xf numFmtId="0" fontId="9" fillId="2" borderId="19" xfId="0" applyFont="1" applyFill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0" fontId="9" fillId="2" borderId="20" xfId="0" applyFont="1" applyFill="1" applyBorder="1" applyAlignment="1">
      <alignment wrapText="1"/>
    </xf>
    <xf numFmtId="164" fontId="9" fillId="2" borderId="20" xfId="0" applyNumberFormat="1" applyFont="1" applyFill="1" applyBorder="1" applyAlignment="1">
      <alignment wrapText="1"/>
    </xf>
    <xf numFmtId="165" fontId="9" fillId="2" borderId="24" xfId="0" applyNumberFormat="1" applyFont="1" applyFill="1" applyBorder="1" applyAlignment="1">
      <alignment wrapText="1"/>
    </xf>
    <xf numFmtId="0" fontId="9" fillId="2" borderId="30" xfId="0" applyFont="1" applyFill="1" applyBorder="1" applyAlignment="1">
      <alignment wrapText="1"/>
    </xf>
    <xf numFmtId="0" fontId="9" fillId="2" borderId="31" xfId="0" applyFont="1" applyFill="1" applyBorder="1" applyAlignment="1">
      <alignment vertical="top" wrapText="1"/>
    </xf>
    <xf numFmtId="0" fontId="10" fillId="2" borderId="31" xfId="0" applyFont="1" applyFill="1" applyBorder="1" applyAlignment="1">
      <alignment vertical="top" wrapText="1"/>
    </xf>
    <xf numFmtId="43" fontId="10" fillId="2" borderId="31" xfId="1" applyFont="1" applyFill="1" applyBorder="1" applyAlignment="1">
      <alignment horizontal="right" vertical="top" wrapText="1"/>
    </xf>
    <xf numFmtId="0" fontId="9" fillId="2" borderId="31" xfId="0" applyFont="1" applyFill="1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9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9" fillId="2" borderId="7" xfId="1" applyNumberFormat="1" applyFont="1" applyFill="1" applyBorder="1" applyAlignment="1">
      <alignment horizontal="center" vertical="center" wrapText="1"/>
    </xf>
    <xf numFmtId="165" fontId="9" fillId="2" borderId="23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905"/>
  <sheetViews>
    <sheetView tabSelected="1" view="pageBreakPreview" topLeftCell="B1" zoomScale="85" zoomScaleNormal="85" zoomScaleSheetLayoutView="85" workbookViewId="0">
      <selection activeCell="N9" sqref="N9"/>
    </sheetView>
  </sheetViews>
  <sheetFormatPr defaultRowHeight="15" x14ac:dyDescent="0.25"/>
  <cols>
    <col min="2" max="2" width="10" style="1" customWidth="1"/>
    <col min="3" max="3" width="16.140625" style="1" customWidth="1"/>
    <col min="4" max="4" width="68.7109375" style="1" customWidth="1"/>
    <col min="5" max="5" width="17" style="1" customWidth="1"/>
    <col min="6" max="6" width="7.28515625" style="1" customWidth="1"/>
    <col min="7" max="7" width="8.42578125" style="1" customWidth="1"/>
    <col min="8" max="8" width="3" style="1" hidden="1" customWidth="1"/>
    <col min="9" max="9" width="8" style="1" customWidth="1"/>
    <col min="10" max="10" width="7.42578125" style="1" customWidth="1"/>
    <col min="11" max="11" width="9" style="1" customWidth="1"/>
    <col min="12" max="12" width="8.85546875" style="1" customWidth="1"/>
    <col min="13" max="13" width="9.140625" style="1" customWidth="1"/>
    <col min="14" max="14" width="11.28515625" style="1" customWidth="1"/>
    <col min="15" max="15" width="11.5703125" style="1" customWidth="1"/>
    <col min="16" max="16" width="11.85546875" style="1" customWidth="1"/>
    <col min="257" max="257" width="10" customWidth="1"/>
    <col min="258" max="258" width="14.140625" customWidth="1"/>
    <col min="259" max="259" width="73.140625" customWidth="1"/>
    <col min="260" max="260" width="17" customWidth="1"/>
    <col min="261" max="261" width="7.28515625" customWidth="1"/>
    <col min="262" max="262" width="8.42578125" customWidth="1"/>
    <col min="263" max="263" width="0" hidden="1" customWidth="1"/>
    <col min="264" max="264" width="8" customWidth="1"/>
    <col min="265" max="265" width="7.42578125" customWidth="1"/>
    <col min="266" max="266" width="9" customWidth="1"/>
    <col min="267" max="267" width="10.28515625" customWidth="1"/>
    <col min="268" max="268" width="11" customWidth="1"/>
    <col min="269" max="269" width="11.28515625" customWidth="1"/>
    <col min="270" max="270" width="11.5703125" customWidth="1"/>
    <col min="271" max="271" width="11.85546875" customWidth="1"/>
    <col min="272" max="272" width="13.5703125" customWidth="1"/>
    <col min="513" max="513" width="10" customWidth="1"/>
    <col min="514" max="514" width="14.140625" customWidth="1"/>
    <col min="515" max="515" width="73.140625" customWidth="1"/>
    <col min="516" max="516" width="17" customWidth="1"/>
    <col min="517" max="517" width="7.28515625" customWidth="1"/>
    <col min="518" max="518" width="8.42578125" customWidth="1"/>
    <col min="519" max="519" width="0" hidden="1" customWidth="1"/>
    <col min="520" max="520" width="8" customWidth="1"/>
    <col min="521" max="521" width="7.42578125" customWidth="1"/>
    <col min="522" max="522" width="9" customWidth="1"/>
    <col min="523" max="523" width="10.28515625" customWidth="1"/>
    <col min="524" max="524" width="11" customWidth="1"/>
    <col min="525" max="525" width="11.28515625" customWidth="1"/>
    <col min="526" max="526" width="11.5703125" customWidth="1"/>
    <col min="527" max="527" width="11.85546875" customWidth="1"/>
    <col min="528" max="528" width="13.5703125" customWidth="1"/>
    <col min="769" max="769" width="10" customWidth="1"/>
    <col min="770" max="770" width="14.140625" customWidth="1"/>
    <col min="771" max="771" width="73.140625" customWidth="1"/>
    <col min="772" max="772" width="17" customWidth="1"/>
    <col min="773" max="773" width="7.28515625" customWidth="1"/>
    <col min="774" max="774" width="8.42578125" customWidth="1"/>
    <col min="775" max="775" width="0" hidden="1" customWidth="1"/>
    <col min="776" max="776" width="8" customWidth="1"/>
    <col min="777" max="777" width="7.42578125" customWidth="1"/>
    <col min="778" max="778" width="9" customWidth="1"/>
    <col min="779" max="779" width="10.28515625" customWidth="1"/>
    <col min="780" max="780" width="11" customWidth="1"/>
    <col min="781" max="781" width="11.28515625" customWidth="1"/>
    <col min="782" max="782" width="11.5703125" customWidth="1"/>
    <col min="783" max="783" width="11.85546875" customWidth="1"/>
    <col min="784" max="784" width="13.5703125" customWidth="1"/>
    <col min="1025" max="1025" width="10" customWidth="1"/>
    <col min="1026" max="1026" width="14.140625" customWidth="1"/>
    <col min="1027" max="1027" width="73.140625" customWidth="1"/>
    <col min="1028" max="1028" width="17" customWidth="1"/>
    <col min="1029" max="1029" width="7.28515625" customWidth="1"/>
    <col min="1030" max="1030" width="8.42578125" customWidth="1"/>
    <col min="1031" max="1031" width="0" hidden="1" customWidth="1"/>
    <col min="1032" max="1032" width="8" customWidth="1"/>
    <col min="1033" max="1033" width="7.42578125" customWidth="1"/>
    <col min="1034" max="1034" width="9" customWidth="1"/>
    <col min="1035" max="1035" width="10.28515625" customWidth="1"/>
    <col min="1036" max="1036" width="11" customWidth="1"/>
    <col min="1037" max="1037" width="11.28515625" customWidth="1"/>
    <col min="1038" max="1038" width="11.5703125" customWidth="1"/>
    <col min="1039" max="1039" width="11.85546875" customWidth="1"/>
    <col min="1040" max="1040" width="13.5703125" customWidth="1"/>
    <col min="1281" max="1281" width="10" customWidth="1"/>
    <col min="1282" max="1282" width="14.140625" customWidth="1"/>
    <col min="1283" max="1283" width="73.140625" customWidth="1"/>
    <col min="1284" max="1284" width="17" customWidth="1"/>
    <col min="1285" max="1285" width="7.28515625" customWidth="1"/>
    <col min="1286" max="1286" width="8.42578125" customWidth="1"/>
    <col min="1287" max="1287" width="0" hidden="1" customWidth="1"/>
    <col min="1288" max="1288" width="8" customWidth="1"/>
    <col min="1289" max="1289" width="7.42578125" customWidth="1"/>
    <col min="1290" max="1290" width="9" customWidth="1"/>
    <col min="1291" max="1291" width="10.28515625" customWidth="1"/>
    <col min="1292" max="1292" width="11" customWidth="1"/>
    <col min="1293" max="1293" width="11.28515625" customWidth="1"/>
    <col min="1294" max="1294" width="11.5703125" customWidth="1"/>
    <col min="1295" max="1295" width="11.85546875" customWidth="1"/>
    <col min="1296" max="1296" width="13.5703125" customWidth="1"/>
    <col min="1537" max="1537" width="10" customWidth="1"/>
    <col min="1538" max="1538" width="14.140625" customWidth="1"/>
    <col min="1539" max="1539" width="73.140625" customWidth="1"/>
    <col min="1540" max="1540" width="17" customWidth="1"/>
    <col min="1541" max="1541" width="7.28515625" customWidth="1"/>
    <col min="1542" max="1542" width="8.42578125" customWidth="1"/>
    <col min="1543" max="1543" width="0" hidden="1" customWidth="1"/>
    <col min="1544" max="1544" width="8" customWidth="1"/>
    <col min="1545" max="1545" width="7.42578125" customWidth="1"/>
    <col min="1546" max="1546" width="9" customWidth="1"/>
    <col min="1547" max="1547" width="10.28515625" customWidth="1"/>
    <col min="1548" max="1548" width="11" customWidth="1"/>
    <col min="1549" max="1549" width="11.28515625" customWidth="1"/>
    <col min="1550" max="1550" width="11.5703125" customWidth="1"/>
    <col min="1551" max="1551" width="11.85546875" customWidth="1"/>
    <col min="1552" max="1552" width="13.5703125" customWidth="1"/>
    <col min="1793" max="1793" width="10" customWidth="1"/>
    <col min="1794" max="1794" width="14.140625" customWidth="1"/>
    <col min="1795" max="1795" width="73.140625" customWidth="1"/>
    <col min="1796" max="1796" width="17" customWidth="1"/>
    <col min="1797" max="1797" width="7.28515625" customWidth="1"/>
    <col min="1798" max="1798" width="8.42578125" customWidth="1"/>
    <col min="1799" max="1799" width="0" hidden="1" customWidth="1"/>
    <col min="1800" max="1800" width="8" customWidth="1"/>
    <col min="1801" max="1801" width="7.42578125" customWidth="1"/>
    <col min="1802" max="1802" width="9" customWidth="1"/>
    <col min="1803" max="1803" width="10.28515625" customWidth="1"/>
    <col min="1804" max="1804" width="11" customWidth="1"/>
    <col min="1805" max="1805" width="11.28515625" customWidth="1"/>
    <col min="1806" max="1806" width="11.5703125" customWidth="1"/>
    <col min="1807" max="1807" width="11.85546875" customWidth="1"/>
    <col min="1808" max="1808" width="13.5703125" customWidth="1"/>
    <col min="2049" max="2049" width="10" customWidth="1"/>
    <col min="2050" max="2050" width="14.140625" customWidth="1"/>
    <col min="2051" max="2051" width="73.140625" customWidth="1"/>
    <col min="2052" max="2052" width="17" customWidth="1"/>
    <col min="2053" max="2053" width="7.28515625" customWidth="1"/>
    <col min="2054" max="2054" width="8.42578125" customWidth="1"/>
    <col min="2055" max="2055" width="0" hidden="1" customWidth="1"/>
    <col min="2056" max="2056" width="8" customWidth="1"/>
    <col min="2057" max="2057" width="7.42578125" customWidth="1"/>
    <col min="2058" max="2058" width="9" customWidth="1"/>
    <col min="2059" max="2059" width="10.28515625" customWidth="1"/>
    <col min="2060" max="2060" width="11" customWidth="1"/>
    <col min="2061" max="2061" width="11.28515625" customWidth="1"/>
    <col min="2062" max="2062" width="11.5703125" customWidth="1"/>
    <col min="2063" max="2063" width="11.85546875" customWidth="1"/>
    <col min="2064" max="2064" width="13.5703125" customWidth="1"/>
    <col min="2305" max="2305" width="10" customWidth="1"/>
    <col min="2306" max="2306" width="14.140625" customWidth="1"/>
    <col min="2307" max="2307" width="73.140625" customWidth="1"/>
    <col min="2308" max="2308" width="17" customWidth="1"/>
    <col min="2309" max="2309" width="7.28515625" customWidth="1"/>
    <col min="2310" max="2310" width="8.42578125" customWidth="1"/>
    <col min="2311" max="2311" width="0" hidden="1" customWidth="1"/>
    <col min="2312" max="2312" width="8" customWidth="1"/>
    <col min="2313" max="2313" width="7.42578125" customWidth="1"/>
    <col min="2314" max="2314" width="9" customWidth="1"/>
    <col min="2315" max="2315" width="10.28515625" customWidth="1"/>
    <col min="2316" max="2316" width="11" customWidth="1"/>
    <col min="2317" max="2317" width="11.28515625" customWidth="1"/>
    <col min="2318" max="2318" width="11.5703125" customWidth="1"/>
    <col min="2319" max="2319" width="11.85546875" customWidth="1"/>
    <col min="2320" max="2320" width="13.5703125" customWidth="1"/>
    <col min="2561" max="2561" width="10" customWidth="1"/>
    <col min="2562" max="2562" width="14.140625" customWidth="1"/>
    <col min="2563" max="2563" width="73.140625" customWidth="1"/>
    <col min="2564" max="2564" width="17" customWidth="1"/>
    <col min="2565" max="2565" width="7.28515625" customWidth="1"/>
    <col min="2566" max="2566" width="8.42578125" customWidth="1"/>
    <col min="2567" max="2567" width="0" hidden="1" customWidth="1"/>
    <col min="2568" max="2568" width="8" customWidth="1"/>
    <col min="2569" max="2569" width="7.42578125" customWidth="1"/>
    <col min="2570" max="2570" width="9" customWidth="1"/>
    <col min="2571" max="2571" width="10.28515625" customWidth="1"/>
    <col min="2572" max="2572" width="11" customWidth="1"/>
    <col min="2573" max="2573" width="11.28515625" customWidth="1"/>
    <col min="2574" max="2574" width="11.5703125" customWidth="1"/>
    <col min="2575" max="2575" width="11.85546875" customWidth="1"/>
    <col min="2576" max="2576" width="13.5703125" customWidth="1"/>
    <col min="2817" max="2817" width="10" customWidth="1"/>
    <col min="2818" max="2818" width="14.140625" customWidth="1"/>
    <col min="2819" max="2819" width="73.140625" customWidth="1"/>
    <col min="2820" max="2820" width="17" customWidth="1"/>
    <col min="2821" max="2821" width="7.28515625" customWidth="1"/>
    <col min="2822" max="2822" width="8.42578125" customWidth="1"/>
    <col min="2823" max="2823" width="0" hidden="1" customWidth="1"/>
    <col min="2824" max="2824" width="8" customWidth="1"/>
    <col min="2825" max="2825" width="7.42578125" customWidth="1"/>
    <col min="2826" max="2826" width="9" customWidth="1"/>
    <col min="2827" max="2827" width="10.28515625" customWidth="1"/>
    <col min="2828" max="2828" width="11" customWidth="1"/>
    <col min="2829" max="2829" width="11.28515625" customWidth="1"/>
    <col min="2830" max="2830" width="11.5703125" customWidth="1"/>
    <col min="2831" max="2831" width="11.85546875" customWidth="1"/>
    <col min="2832" max="2832" width="13.5703125" customWidth="1"/>
    <col min="3073" max="3073" width="10" customWidth="1"/>
    <col min="3074" max="3074" width="14.140625" customWidth="1"/>
    <col min="3075" max="3075" width="73.140625" customWidth="1"/>
    <col min="3076" max="3076" width="17" customWidth="1"/>
    <col min="3077" max="3077" width="7.28515625" customWidth="1"/>
    <col min="3078" max="3078" width="8.42578125" customWidth="1"/>
    <col min="3079" max="3079" width="0" hidden="1" customWidth="1"/>
    <col min="3080" max="3080" width="8" customWidth="1"/>
    <col min="3081" max="3081" width="7.42578125" customWidth="1"/>
    <col min="3082" max="3082" width="9" customWidth="1"/>
    <col min="3083" max="3083" width="10.28515625" customWidth="1"/>
    <col min="3084" max="3084" width="11" customWidth="1"/>
    <col min="3085" max="3085" width="11.28515625" customWidth="1"/>
    <col min="3086" max="3086" width="11.5703125" customWidth="1"/>
    <col min="3087" max="3087" width="11.85546875" customWidth="1"/>
    <col min="3088" max="3088" width="13.5703125" customWidth="1"/>
    <col min="3329" max="3329" width="10" customWidth="1"/>
    <col min="3330" max="3330" width="14.140625" customWidth="1"/>
    <col min="3331" max="3331" width="73.140625" customWidth="1"/>
    <col min="3332" max="3332" width="17" customWidth="1"/>
    <col min="3333" max="3333" width="7.28515625" customWidth="1"/>
    <col min="3334" max="3334" width="8.42578125" customWidth="1"/>
    <col min="3335" max="3335" width="0" hidden="1" customWidth="1"/>
    <col min="3336" max="3336" width="8" customWidth="1"/>
    <col min="3337" max="3337" width="7.42578125" customWidth="1"/>
    <col min="3338" max="3338" width="9" customWidth="1"/>
    <col min="3339" max="3339" width="10.28515625" customWidth="1"/>
    <col min="3340" max="3340" width="11" customWidth="1"/>
    <col min="3341" max="3341" width="11.28515625" customWidth="1"/>
    <col min="3342" max="3342" width="11.5703125" customWidth="1"/>
    <col min="3343" max="3343" width="11.85546875" customWidth="1"/>
    <col min="3344" max="3344" width="13.5703125" customWidth="1"/>
    <col min="3585" max="3585" width="10" customWidth="1"/>
    <col min="3586" max="3586" width="14.140625" customWidth="1"/>
    <col min="3587" max="3587" width="73.140625" customWidth="1"/>
    <col min="3588" max="3588" width="17" customWidth="1"/>
    <col min="3589" max="3589" width="7.28515625" customWidth="1"/>
    <col min="3590" max="3590" width="8.42578125" customWidth="1"/>
    <col min="3591" max="3591" width="0" hidden="1" customWidth="1"/>
    <col min="3592" max="3592" width="8" customWidth="1"/>
    <col min="3593" max="3593" width="7.42578125" customWidth="1"/>
    <col min="3594" max="3594" width="9" customWidth="1"/>
    <col min="3595" max="3595" width="10.28515625" customWidth="1"/>
    <col min="3596" max="3596" width="11" customWidth="1"/>
    <col min="3597" max="3597" width="11.28515625" customWidth="1"/>
    <col min="3598" max="3598" width="11.5703125" customWidth="1"/>
    <col min="3599" max="3599" width="11.85546875" customWidth="1"/>
    <col min="3600" max="3600" width="13.5703125" customWidth="1"/>
    <col min="3841" max="3841" width="10" customWidth="1"/>
    <col min="3842" max="3842" width="14.140625" customWidth="1"/>
    <col min="3843" max="3843" width="73.140625" customWidth="1"/>
    <col min="3844" max="3844" width="17" customWidth="1"/>
    <col min="3845" max="3845" width="7.28515625" customWidth="1"/>
    <col min="3846" max="3846" width="8.42578125" customWidth="1"/>
    <col min="3847" max="3847" width="0" hidden="1" customWidth="1"/>
    <col min="3848" max="3848" width="8" customWidth="1"/>
    <col min="3849" max="3849" width="7.42578125" customWidth="1"/>
    <col min="3850" max="3850" width="9" customWidth="1"/>
    <col min="3851" max="3851" width="10.28515625" customWidth="1"/>
    <col min="3852" max="3852" width="11" customWidth="1"/>
    <col min="3853" max="3853" width="11.28515625" customWidth="1"/>
    <col min="3854" max="3854" width="11.5703125" customWidth="1"/>
    <col min="3855" max="3855" width="11.85546875" customWidth="1"/>
    <col min="3856" max="3856" width="13.5703125" customWidth="1"/>
    <col min="4097" max="4097" width="10" customWidth="1"/>
    <col min="4098" max="4098" width="14.140625" customWidth="1"/>
    <col min="4099" max="4099" width="73.140625" customWidth="1"/>
    <col min="4100" max="4100" width="17" customWidth="1"/>
    <col min="4101" max="4101" width="7.28515625" customWidth="1"/>
    <col min="4102" max="4102" width="8.42578125" customWidth="1"/>
    <col min="4103" max="4103" width="0" hidden="1" customWidth="1"/>
    <col min="4104" max="4104" width="8" customWidth="1"/>
    <col min="4105" max="4105" width="7.42578125" customWidth="1"/>
    <col min="4106" max="4106" width="9" customWidth="1"/>
    <col min="4107" max="4107" width="10.28515625" customWidth="1"/>
    <col min="4108" max="4108" width="11" customWidth="1"/>
    <col min="4109" max="4109" width="11.28515625" customWidth="1"/>
    <col min="4110" max="4110" width="11.5703125" customWidth="1"/>
    <col min="4111" max="4111" width="11.85546875" customWidth="1"/>
    <col min="4112" max="4112" width="13.5703125" customWidth="1"/>
    <col min="4353" max="4353" width="10" customWidth="1"/>
    <col min="4354" max="4354" width="14.140625" customWidth="1"/>
    <col min="4355" max="4355" width="73.140625" customWidth="1"/>
    <col min="4356" max="4356" width="17" customWidth="1"/>
    <col min="4357" max="4357" width="7.28515625" customWidth="1"/>
    <col min="4358" max="4358" width="8.42578125" customWidth="1"/>
    <col min="4359" max="4359" width="0" hidden="1" customWidth="1"/>
    <col min="4360" max="4360" width="8" customWidth="1"/>
    <col min="4361" max="4361" width="7.42578125" customWidth="1"/>
    <col min="4362" max="4362" width="9" customWidth="1"/>
    <col min="4363" max="4363" width="10.28515625" customWidth="1"/>
    <col min="4364" max="4364" width="11" customWidth="1"/>
    <col min="4365" max="4365" width="11.28515625" customWidth="1"/>
    <col min="4366" max="4366" width="11.5703125" customWidth="1"/>
    <col min="4367" max="4367" width="11.85546875" customWidth="1"/>
    <col min="4368" max="4368" width="13.5703125" customWidth="1"/>
    <col min="4609" max="4609" width="10" customWidth="1"/>
    <col min="4610" max="4610" width="14.140625" customWidth="1"/>
    <col min="4611" max="4611" width="73.140625" customWidth="1"/>
    <col min="4612" max="4612" width="17" customWidth="1"/>
    <col min="4613" max="4613" width="7.28515625" customWidth="1"/>
    <col min="4614" max="4614" width="8.42578125" customWidth="1"/>
    <col min="4615" max="4615" width="0" hidden="1" customWidth="1"/>
    <col min="4616" max="4616" width="8" customWidth="1"/>
    <col min="4617" max="4617" width="7.42578125" customWidth="1"/>
    <col min="4618" max="4618" width="9" customWidth="1"/>
    <col min="4619" max="4619" width="10.28515625" customWidth="1"/>
    <col min="4620" max="4620" width="11" customWidth="1"/>
    <col min="4621" max="4621" width="11.28515625" customWidth="1"/>
    <col min="4622" max="4622" width="11.5703125" customWidth="1"/>
    <col min="4623" max="4623" width="11.85546875" customWidth="1"/>
    <col min="4624" max="4624" width="13.5703125" customWidth="1"/>
    <col min="4865" max="4865" width="10" customWidth="1"/>
    <col min="4866" max="4866" width="14.140625" customWidth="1"/>
    <col min="4867" max="4867" width="73.140625" customWidth="1"/>
    <col min="4868" max="4868" width="17" customWidth="1"/>
    <col min="4869" max="4869" width="7.28515625" customWidth="1"/>
    <col min="4870" max="4870" width="8.42578125" customWidth="1"/>
    <col min="4871" max="4871" width="0" hidden="1" customWidth="1"/>
    <col min="4872" max="4872" width="8" customWidth="1"/>
    <col min="4873" max="4873" width="7.42578125" customWidth="1"/>
    <col min="4874" max="4874" width="9" customWidth="1"/>
    <col min="4875" max="4875" width="10.28515625" customWidth="1"/>
    <col min="4876" max="4876" width="11" customWidth="1"/>
    <col min="4877" max="4877" width="11.28515625" customWidth="1"/>
    <col min="4878" max="4878" width="11.5703125" customWidth="1"/>
    <col min="4879" max="4879" width="11.85546875" customWidth="1"/>
    <col min="4880" max="4880" width="13.5703125" customWidth="1"/>
    <col min="5121" max="5121" width="10" customWidth="1"/>
    <col min="5122" max="5122" width="14.140625" customWidth="1"/>
    <col min="5123" max="5123" width="73.140625" customWidth="1"/>
    <col min="5124" max="5124" width="17" customWidth="1"/>
    <col min="5125" max="5125" width="7.28515625" customWidth="1"/>
    <col min="5126" max="5126" width="8.42578125" customWidth="1"/>
    <col min="5127" max="5127" width="0" hidden="1" customWidth="1"/>
    <col min="5128" max="5128" width="8" customWidth="1"/>
    <col min="5129" max="5129" width="7.42578125" customWidth="1"/>
    <col min="5130" max="5130" width="9" customWidth="1"/>
    <col min="5131" max="5131" width="10.28515625" customWidth="1"/>
    <col min="5132" max="5132" width="11" customWidth="1"/>
    <col min="5133" max="5133" width="11.28515625" customWidth="1"/>
    <col min="5134" max="5134" width="11.5703125" customWidth="1"/>
    <col min="5135" max="5135" width="11.85546875" customWidth="1"/>
    <col min="5136" max="5136" width="13.5703125" customWidth="1"/>
    <col min="5377" max="5377" width="10" customWidth="1"/>
    <col min="5378" max="5378" width="14.140625" customWidth="1"/>
    <col min="5379" max="5379" width="73.140625" customWidth="1"/>
    <col min="5380" max="5380" width="17" customWidth="1"/>
    <col min="5381" max="5381" width="7.28515625" customWidth="1"/>
    <col min="5382" max="5382" width="8.42578125" customWidth="1"/>
    <col min="5383" max="5383" width="0" hidden="1" customWidth="1"/>
    <col min="5384" max="5384" width="8" customWidth="1"/>
    <col min="5385" max="5385" width="7.42578125" customWidth="1"/>
    <col min="5386" max="5386" width="9" customWidth="1"/>
    <col min="5387" max="5387" width="10.28515625" customWidth="1"/>
    <col min="5388" max="5388" width="11" customWidth="1"/>
    <col min="5389" max="5389" width="11.28515625" customWidth="1"/>
    <col min="5390" max="5390" width="11.5703125" customWidth="1"/>
    <col min="5391" max="5391" width="11.85546875" customWidth="1"/>
    <col min="5392" max="5392" width="13.5703125" customWidth="1"/>
    <col min="5633" max="5633" width="10" customWidth="1"/>
    <col min="5634" max="5634" width="14.140625" customWidth="1"/>
    <col min="5635" max="5635" width="73.140625" customWidth="1"/>
    <col min="5636" max="5636" width="17" customWidth="1"/>
    <col min="5637" max="5637" width="7.28515625" customWidth="1"/>
    <col min="5638" max="5638" width="8.42578125" customWidth="1"/>
    <col min="5639" max="5639" width="0" hidden="1" customWidth="1"/>
    <col min="5640" max="5640" width="8" customWidth="1"/>
    <col min="5641" max="5641" width="7.42578125" customWidth="1"/>
    <col min="5642" max="5642" width="9" customWidth="1"/>
    <col min="5643" max="5643" width="10.28515625" customWidth="1"/>
    <col min="5644" max="5644" width="11" customWidth="1"/>
    <col min="5645" max="5645" width="11.28515625" customWidth="1"/>
    <col min="5646" max="5646" width="11.5703125" customWidth="1"/>
    <col min="5647" max="5647" width="11.85546875" customWidth="1"/>
    <col min="5648" max="5648" width="13.5703125" customWidth="1"/>
    <col min="5889" max="5889" width="10" customWidth="1"/>
    <col min="5890" max="5890" width="14.140625" customWidth="1"/>
    <col min="5891" max="5891" width="73.140625" customWidth="1"/>
    <col min="5892" max="5892" width="17" customWidth="1"/>
    <col min="5893" max="5893" width="7.28515625" customWidth="1"/>
    <col min="5894" max="5894" width="8.42578125" customWidth="1"/>
    <col min="5895" max="5895" width="0" hidden="1" customWidth="1"/>
    <col min="5896" max="5896" width="8" customWidth="1"/>
    <col min="5897" max="5897" width="7.42578125" customWidth="1"/>
    <col min="5898" max="5898" width="9" customWidth="1"/>
    <col min="5899" max="5899" width="10.28515625" customWidth="1"/>
    <col min="5900" max="5900" width="11" customWidth="1"/>
    <col min="5901" max="5901" width="11.28515625" customWidth="1"/>
    <col min="5902" max="5902" width="11.5703125" customWidth="1"/>
    <col min="5903" max="5903" width="11.85546875" customWidth="1"/>
    <col min="5904" max="5904" width="13.5703125" customWidth="1"/>
    <col min="6145" max="6145" width="10" customWidth="1"/>
    <col min="6146" max="6146" width="14.140625" customWidth="1"/>
    <col min="6147" max="6147" width="73.140625" customWidth="1"/>
    <col min="6148" max="6148" width="17" customWidth="1"/>
    <col min="6149" max="6149" width="7.28515625" customWidth="1"/>
    <col min="6150" max="6150" width="8.42578125" customWidth="1"/>
    <col min="6151" max="6151" width="0" hidden="1" customWidth="1"/>
    <col min="6152" max="6152" width="8" customWidth="1"/>
    <col min="6153" max="6153" width="7.42578125" customWidth="1"/>
    <col min="6154" max="6154" width="9" customWidth="1"/>
    <col min="6155" max="6155" width="10.28515625" customWidth="1"/>
    <col min="6156" max="6156" width="11" customWidth="1"/>
    <col min="6157" max="6157" width="11.28515625" customWidth="1"/>
    <col min="6158" max="6158" width="11.5703125" customWidth="1"/>
    <col min="6159" max="6159" width="11.85546875" customWidth="1"/>
    <col min="6160" max="6160" width="13.5703125" customWidth="1"/>
    <col min="6401" max="6401" width="10" customWidth="1"/>
    <col min="6402" max="6402" width="14.140625" customWidth="1"/>
    <col min="6403" max="6403" width="73.140625" customWidth="1"/>
    <col min="6404" max="6404" width="17" customWidth="1"/>
    <col min="6405" max="6405" width="7.28515625" customWidth="1"/>
    <col min="6406" max="6406" width="8.42578125" customWidth="1"/>
    <col min="6407" max="6407" width="0" hidden="1" customWidth="1"/>
    <col min="6408" max="6408" width="8" customWidth="1"/>
    <col min="6409" max="6409" width="7.42578125" customWidth="1"/>
    <col min="6410" max="6410" width="9" customWidth="1"/>
    <col min="6411" max="6411" width="10.28515625" customWidth="1"/>
    <col min="6412" max="6412" width="11" customWidth="1"/>
    <col min="6413" max="6413" width="11.28515625" customWidth="1"/>
    <col min="6414" max="6414" width="11.5703125" customWidth="1"/>
    <col min="6415" max="6415" width="11.85546875" customWidth="1"/>
    <col min="6416" max="6416" width="13.5703125" customWidth="1"/>
    <col min="6657" max="6657" width="10" customWidth="1"/>
    <col min="6658" max="6658" width="14.140625" customWidth="1"/>
    <col min="6659" max="6659" width="73.140625" customWidth="1"/>
    <col min="6660" max="6660" width="17" customWidth="1"/>
    <col min="6661" max="6661" width="7.28515625" customWidth="1"/>
    <col min="6662" max="6662" width="8.42578125" customWidth="1"/>
    <col min="6663" max="6663" width="0" hidden="1" customWidth="1"/>
    <col min="6664" max="6664" width="8" customWidth="1"/>
    <col min="6665" max="6665" width="7.42578125" customWidth="1"/>
    <col min="6666" max="6666" width="9" customWidth="1"/>
    <col min="6667" max="6667" width="10.28515625" customWidth="1"/>
    <col min="6668" max="6668" width="11" customWidth="1"/>
    <col min="6669" max="6669" width="11.28515625" customWidth="1"/>
    <col min="6670" max="6670" width="11.5703125" customWidth="1"/>
    <col min="6671" max="6671" width="11.85546875" customWidth="1"/>
    <col min="6672" max="6672" width="13.5703125" customWidth="1"/>
    <col min="6913" max="6913" width="10" customWidth="1"/>
    <col min="6914" max="6914" width="14.140625" customWidth="1"/>
    <col min="6915" max="6915" width="73.140625" customWidth="1"/>
    <col min="6916" max="6916" width="17" customWidth="1"/>
    <col min="6917" max="6917" width="7.28515625" customWidth="1"/>
    <col min="6918" max="6918" width="8.42578125" customWidth="1"/>
    <col min="6919" max="6919" width="0" hidden="1" customWidth="1"/>
    <col min="6920" max="6920" width="8" customWidth="1"/>
    <col min="6921" max="6921" width="7.42578125" customWidth="1"/>
    <col min="6922" max="6922" width="9" customWidth="1"/>
    <col min="6923" max="6923" width="10.28515625" customWidth="1"/>
    <col min="6924" max="6924" width="11" customWidth="1"/>
    <col min="6925" max="6925" width="11.28515625" customWidth="1"/>
    <col min="6926" max="6926" width="11.5703125" customWidth="1"/>
    <col min="6927" max="6927" width="11.85546875" customWidth="1"/>
    <col min="6928" max="6928" width="13.5703125" customWidth="1"/>
    <col min="7169" max="7169" width="10" customWidth="1"/>
    <col min="7170" max="7170" width="14.140625" customWidth="1"/>
    <col min="7171" max="7171" width="73.140625" customWidth="1"/>
    <col min="7172" max="7172" width="17" customWidth="1"/>
    <col min="7173" max="7173" width="7.28515625" customWidth="1"/>
    <col min="7174" max="7174" width="8.42578125" customWidth="1"/>
    <col min="7175" max="7175" width="0" hidden="1" customWidth="1"/>
    <col min="7176" max="7176" width="8" customWidth="1"/>
    <col min="7177" max="7177" width="7.42578125" customWidth="1"/>
    <col min="7178" max="7178" width="9" customWidth="1"/>
    <col min="7179" max="7179" width="10.28515625" customWidth="1"/>
    <col min="7180" max="7180" width="11" customWidth="1"/>
    <col min="7181" max="7181" width="11.28515625" customWidth="1"/>
    <col min="7182" max="7182" width="11.5703125" customWidth="1"/>
    <col min="7183" max="7183" width="11.85546875" customWidth="1"/>
    <col min="7184" max="7184" width="13.5703125" customWidth="1"/>
    <col min="7425" max="7425" width="10" customWidth="1"/>
    <col min="7426" max="7426" width="14.140625" customWidth="1"/>
    <col min="7427" max="7427" width="73.140625" customWidth="1"/>
    <col min="7428" max="7428" width="17" customWidth="1"/>
    <col min="7429" max="7429" width="7.28515625" customWidth="1"/>
    <col min="7430" max="7430" width="8.42578125" customWidth="1"/>
    <col min="7431" max="7431" width="0" hidden="1" customWidth="1"/>
    <col min="7432" max="7432" width="8" customWidth="1"/>
    <col min="7433" max="7433" width="7.42578125" customWidth="1"/>
    <col min="7434" max="7434" width="9" customWidth="1"/>
    <col min="7435" max="7435" width="10.28515625" customWidth="1"/>
    <col min="7436" max="7436" width="11" customWidth="1"/>
    <col min="7437" max="7437" width="11.28515625" customWidth="1"/>
    <col min="7438" max="7438" width="11.5703125" customWidth="1"/>
    <col min="7439" max="7439" width="11.85546875" customWidth="1"/>
    <col min="7440" max="7440" width="13.5703125" customWidth="1"/>
    <col min="7681" max="7681" width="10" customWidth="1"/>
    <col min="7682" max="7682" width="14.140625" customWidth="1"/>
    <col min="7683" max="7683" width="73.140625" customWidth="1"/>
    <col min="7684" max="7684" width="17" customWidth="1"/>
    <col min="7685" max="7685" width="7.28515625" customWidth="1"/>
    <col min="7686" max="7686" width="8.42578125" customWidth="1"/>
    <col min="7687" max="7687" width="0" hidden="1" customWidth="1"/>
    <col min="7688" max="7688" width="8" customWidth="1"/>
    <col min="7689" max="7689" width="7.42578125" customWidth="1"/>
    <col min="7690" max="7690" width="9" customWidth="1"/>
    <col min="7691" max="7691" width="10.28515625" customWidth="1"/>
    <col min="7692" max="7692" width="11" customWidth="1"/>
    <col min="7693" max="7693" width="11.28515625" customWidth="1"/>
    <col min="7694" max="7694" width="11.5703125" customWidth="1"/>
    <col min="7695" max="7695" width="11.85546875" customWidth="1"/>
    <col min="7696" max="7696" width="13.5703125" customWidth="1"/>
    <col min="7937" max="7937" width="10" customWidth="1"/>
    <col min="7938" max="7938" width="14.140625" customWidth="1"/>
    <col min="7939" max="7939" width="73.140625" customWidth="1"/>
    <col min="7940" max="7940" width="17" customWidth="1"/>
    <col min="7941" max="7941" width="7.28515625" customWidth="1"/>
    <col min="7942" max="7942" width="8.42578125" customWidth="1"/>
    <col min="7943" max="7943" width="0" hidden="1" customWidth="1"/>
    <col min="7944" max="7944" width="8" customWidth="1"/>
    <col min="7945" max="7945" width="7.42578125" customWidth="1"/>
    <col min="7946" max="7946" width="9" customWidth="1"/>
    <col min="7947" max="7947" width="10.28515625" customWidth="1"/>
    <col min="7948" max="7948" width="11" customWidth="1"/>
    <col min="7949" max="7949" width="11.28515625" customWidth="1"/>
    <col min="7950" max="7950" width="11.5703125" customWidth="1"/>
    <col min="7951" max="7951" width="11.85546875" customWidth="1"/>
    <col min="7952" max="7952" width="13.5703125" customWidth="1"/>
    <col min="8193" max="8193" width="10" customWidth="1"/>
    <col min="8194" max="8194" width="14.140625" customWidth="1"/>
    <col min="8195" max="8195" width="73.140625" customWidth="1"/>
    <col min="8196" max="8196" width="17" customWidth="1"/>
    <col min="8197" max="8197" width="7.28515625" customWidth="1"/>
    <col min="8198" max="8198" width="8.42578125" customWidth="1"/>
    <col min="8199" max="8199" width="0" hidden="1" customWidth="1"/>
    <col min="8200" max="8200" width="8" customWidth="1"/>
    <col min="8201" max="8201" width="7.42578125" customWidth="1"/>
    <col min="8202" max="8202" width="9" customWidth="1"/>
    <col min="8203" max="8203" width="10.28515625" customWidth="1"/>
    <col min="8204" max="8204" width="11" customWidth="1"/>
    <col min="8205" max="8205" width="11.28515625" customWidth="1"/>
    <col min="8206" max="8206" width="11.5703125" customWidth="1"/>
    <col min="8207" max="8207" width="11.85546875" customWidth="1"/>
    <col min="8208" max="8208" width="13.5703125" customWidth="1"/>
    <col min="8449" max="8449" width="10" customWidth="1"/>
    <col min="8450" max="8450" width="14.140625" customWidth="1"/>
    <col min="8451" max="8451" width="73.140625" customWidth="1"/>
    <col min="8452" max="8452" width="17" customWidth="1"/>
    <col min="8453" max="8453" width="7.28515625" customWidth="1"/>
    <col min="8454" max="8454" width="8.42578125" customWidth="1"/>
    <col min="8455" max="8455" width="0" hidden="1" customWidth="1"/>
    <col min="8456" max="8456" width="8" customWidth="1"/>
    <col min="8457" max="8457" width="7.42578125" customWidth="1"/>
    <col min="8458" max="8458" width="9" customWidth="1"/>
    <col min="8459" max="8459" width="10.28515625" customWidth="1"/>
    <col min="8460" max="8460" width="11" customWidth="1"/>
    <col min="8461" max="8461" width="11.28515625" customWidth="1"/>
    <col min="8462" max="8462" width="11.5703125" customWidth="1"/>
    <col min="8463" max="8463" width="11.85546875" customWidth="1"/>
    <col min="8464" max="8464" width="13.5703125" customWidth="1"/>
    <col min="8705" max="8705" width="10" customWidth="1"/>
    <col min="8706" max="8706" width="14.140625" customWidth="1"/>
    <col min="8707" max="8707" width="73.140625" customWidth="1"/>
    <col min="8708" max="8708" width="17" customWidth="1"/>
    <col min="8709" max="8709" width="7.28515625" customWidth="1"/>
    <col min="8710" max="8710" width="8.42578125" customWidth="1"/>
    <col min="8711" max="8711" width="0" hidden="1" customWidth="1"/>
    <col min="8712" max="8712" width="8" customWidth="1"/>
    <col min="8713" max="8713" width="7.42578125" customWidth="1"/>
    <col min="8714" max="8714" width="9" customWidth="1"/>
    <col min="8715" max="8715" width="10.28515625" customWidth="1"/>
    <col min="8716" max="8716" width="11" customWidth="1"/>
    <col min="8717" max="8717" width="11.28515625" customWidth="1"/>
    <col min="8718" max="8718" width="11.5703125" customWidth="1"/>
    <col min="8719" max="8719" width="11.85546875" customWidth="1"/>
    <col min="8720" max="8720" width="13.5703125" customWidth="1"/>
    <col min="8961" max="8961" width="10" customWidth="1"/>
    <col min="8962" max="8962" width="14.140625" customWidth="1"/>
    <col min="8963" max="8963" width="73.140625" customWidth="1"/>
    <col min="8964" max="8964" width="17" customWidth="1"/>
    <col min="8965" max="8965" width="7.28515625" customWidth="1"/>
    <col min="8966" max="8966" width="8.42578125" customWidth="1"/>
    <col min="8967" max="8967" width="0" hidden="1" customWidth="1"/>
    <col min="8968" max="8968" width="8" customWidth="1"/>
    <col min="8969" max="8969" width="7.42578125" customWidth="1"/>
    <col min="8970" max="8970" width="9" customWidth="1"/>
    <col min="8971" max="8971" width="10.28515625" customWidth="1"/>
    <col min="8972" max="8972" width="11" customWidth="1"/>
    <col min="8973" max="8973" width="11.28515625" customWidth="1"/>
    <col min="8974" max="8974" width="11.5703125" customWidth="1"/>
    <col min="8975" max="8975" width="11.85546875" customWidth="1"/>
    <col min="8976" max="8976" width="13.5703125" customWidth="1"/>
    <col min="9217" max="9217" width="10" customWidth="1"/>
    <col min="9218" max="9218" width="14.140625" customWidth="1"/>
    <col min="9219" max="9219" width="73.140625" customWidth="1"/>
    <col min="9220" max="9220" width="17" customWidth="1"/>
    <col min="9221" max="9221" width="7.28515625" customWidth="1"/>
    <col min="9222" max="9222" width="8.42578125" customWidth="1"/>
    <col min="9223" max="9223" width="0" hidden="1" customWidth="1"/>
    <col min="9224" max="9224" width="8" customWidth="1"/>
    <col min="9225" max="9225" width="7.42578125" customWidth="1"/>
    <col min="9226" max="9226" width="9" customWidth="1"/>
    <col min="9227" max="9227" width="10.28515625" customWidth="1"/>
    <col min="9228" max="9228" width="11" customWidth="1"/>
    <col min="9229" max="9229" width="11.28515625" customWidth="1"/>
    <col min="9230" max="9230" width="11.5703125" customWidth="1"/>
    <col min="9231" max="9231" width="11.85546875" customWidth="1"/>
    <col min="9232" max="9232" width="13.5703125" customWidth="1"/>
    <col min="9473" max="9473" width="10" customWidth="1"/>
    <col min="9474" max="9474" width="14.140625" customWidth="1"/>
    <col min="9475" max="9475" width="73.140625" customWidth="1"/>
    <col min="9476" max="9476" width="17" customWidth="1"/>
    <col min="9477" max="9477" width="7.28515625" customWidth="1"/>
    <col min="9478" max="9478" width="8.42578125" customWidth="1"/>
    <col min="9479" max="9479" width="0" hidden="1" customWidth="1"/>
    <col min="9480" max="9480" width="8" customWidth="1"/>
    <col min="9481" max="9481" width="7.42578125" customWidth="1"/>
    <col min="9482" max="9482" width="9" customWidth="1"/>
    <col min="9483" max="9483" width="10.28515625" customWidth="1"/>
    <col min="9484" max="9484" width="11" customWidth="1"/>
    <col min="9485" max="9485" width="11.28515625" customWidth="1"/>
    <col min="9486" max="9486" width="11.5703125" customWidth="1"/>
    <col min="9487" max="9487" width="11.85546875" customWidth="1"/>
    <col min="9488" max="9488" width="13.5703125" customWidth="1"/>
    <col min="9729" max="9729" width="10" customWidth="1"/>
    <col min="9730" max="9730" width="14.140625" customWidth="1"/>
    <col min="9731" max="9731" width="73.140625" customWidth="1"/>
    <col min="9732" max="9732" width="17" customWidth="1"/>
    <col min="9733" max="9733" width="7.28515625" customWidth="1"/>
    <col min="9734" max="9734" width="8.42578125" customWidth="1"/>
    <col min="9735" max="9735" width="0" hidden="1" customWidth="1"/>
    <col min="9736" max="9736" width="8" customWidth="1"/>
    <col min="9737" max="9737" width="7.42578125" customWidth="1"/>
    <col min="9738" max="9738" width="9" customWidth="1"/>
    <col min="9739" max="9739" width="10.28515625" customWidth="1"/>
    <col min="9740" max="9740" width="11" customWidth="1"/>
    <col min="9741" max="9741" width="11.28515625" customWidth="1"/>
    <col min="9742" max="9742" width="11.5703125" customWidth="1"/>
    <col min="9743" max="9743" width="11.85546875" customWidth="1"/>
    <col min="9744" max="9744" width="13.5703125" customWidth="1"/>
    <col min="9985" max="9985" width="10" customWidth="1"/>
    <col min="9986" max="9986" width="14.140625" customWidth="1"/>
    <col min="9987" max="9987" width="73.140625" customWidth="1"/>
    <col min="9988" max="9988" width="17" customWidth="1"/>
    <col min="9989" max="9989" width="7.28515625" customWidth="1"/>
    <col min="9990" max="9990" width="8.42578125" customWidth="1"/>
    <col min="9991" max="9991" width="0" hidden="1" customWidth="1"/>
    <col min="9992" max="9992" width="8" customWidth="1"/>
    <col min="9993" max="9993" width="7.42578125" customWidth="1"/>
    <col min="9994" max="9994" width="9" customWidth="1"/>
    <col min="9995" max="9995" width="10.28515625" customWidth="1"/>
    <col min="9996" max="9996" width="11" customWidth="1"/>
    <col min="9997" max="9997" width="11.28515625" customWidth="1"/>
    <col min="9998" max="9998" width="11.5703125" customWidth="1"/>
    <col min="9999" max="9999" width="11.85546875" customWidth="1"/>
    <col min="10000" max="10000" width="13.5703125" customWidth="1"/>
    <col min="10241" max="10241" width="10" customWidth="1"/>
    <col min="10242" max="10242" width="14.140625" customWidth="1"/>
    <col min="10243" max="10243" width="73.140625" customWidth="1"/>
    <col min="10244" max="10244" width="17" customWidth="1"/>
    <col min="10245" max="10245" width="7.28515625" customWidth="1"/>
    <col min="10246" max="10246" width="8.42578125" customWidth="1"/>
    <col min="10247" max="10247" width="0" hidden="1" customWidth="1"/>
    <col min="10248" max="10248" width="8" customWidth="1"/>
    <col min="10249" max="10249" width="7.42578125" customWidth="1"/>
    <col min="10250" max="10250" width="9" customWidth="1"/>
    <col min="10251" max="10251" width="10.28515625" customWidth="1"/>
    <col min="10252" max="10252" width="11" customWidth="1"/>
    <col min="10253" max="10253" width="11.28515625" customWidth="1"/>
    <col min="10254" max="10254" width="11.5703125" customWidth="1"/>
    <col min="10255" max="10255" width="11.85546875" customWidth="1"/>
    <col min="10256" max="10256" width="13.5703125" customWidth="1"/>
    <col min="10497" max="10497" width="10" customWidth="1"/>
    <col min="10498" max="10498" width="14.140625" customWidth="1"/>
    <col min="10499" max="10499" width="73.140625" customWidth="1"/>
    <col min="10500" max="10500" width="17" customWidth="1"/>
    <col min="10501" max="10501" width="7.28515625" customWidth="1"/>
    <col min="10502" max="10502" width="8.42578125" customWidth="1"/>
    <col min="10503" max="10503" width="0" hidden="1" customWidth="1"/>
    <col min="10504" max="10504" width="8" customWidth="1"/>
    <col min="10505" max="10505" width="7.42578125" customWidth="1"/>
    <col min="10506" max="10506" width="9" customWidth="1"/>
    <col min="10507" max="10507" width="10.28515625" customWidth="1"/>
    <col min="10508" max="10508" width="11" customWidth="1"/>
    <col min="10509" max="10509" width="11.28515625" customWidth="1"/>
    <col min="10510" max="10510" width="11.5703125" customWidth="1"/>
    <col min="10511" max="10511" width="11.85546875" customWidth="1"/>
    <col min="10512" max="10512" width="13.5703125" customWidth="1"/>
    <col min="10753" max="10753" width="10" customWidth="1"/>
    <col min="10754" max="10754" width="14.140625" customWidth="1"/>
    <col min="10755" max="10755" width="73.140625" customWidth="1"/>
    <col min="10756" max="10756" width="17" customWidth="1"/>
    <col min="10757" max="10757" width="7.28515625" customWidth="1"/>
    <col min="10758" max="10758" width="8.42578125" customWidth="1"/>
    <col min="10759" max="10759" width="0" hidden="1" customWidth="1"/>
    <col min="10760" max="10760" width="8" customWidth="1"/>
    <col min="10761" max="10761" width="7.42578125" customWidth="1"/>
    <col min="10762" max="10762" width="9" customWidth="1"/>
    <col min="10763" max="10763" width="10.28515625" customWidth="1"/>
    <col min="10764" max="10764" width="11" customWidth="1"/>
    <col min="10765" max="10765" width="11.28515625" customWidth="1"/>
    <col min="10766" max="10766" width="11.5703125" customWidth="1"/>
    <col min="10767" max="10767" width="11.85546875" customWidth="1"/>
    <col min="10768" max="10768" width="13.5703125" customWidth="1"/>
    <col min="11009" max="11009" width="10" customWidth="1"/>
    <col min="11010" max="11010" width="14.140625" customWidth="1"/>
    <col min="11011" max="11011" width="73.140625" customWidth="1"/>
    <col min="11012" max="11012" width="17" customWidth="1"/>
    <col min="11013" max="11013" width="7.28515625" customWidth="1"/>
    <col min="11014" max="11014" width="8.42578125" customWidth="1"/>
    <col min="11015" max="11015" width="0" hidden="1" customWidth="1"/>
    <col min="11016" max="11016" width="8" customWidth="1"/>
    <col min="11017" max="11017" width="7.42578125" customWidth="1"/>
    <col min="11018" max="11018" width="9" customWidth="1"/>
    <col min="11019" max="11019" width="10.28515625" customWidth="1"/>
    <col min="11020" max="11020" width="11" customWidth="1"/>
    <col min="11021" max="11021" width="11.28515625" customWidth="1"/>
    <col min="11022" max="11022" width="11.5703125" customWidth="1"/>
    <col min="11023" max="11023" width="11.85546875" customWidth="1"/>
    <col min="11024" max="11024" width="13.5703125" customWidth="1"/>
    <col min="11265" max="11265" width="10" customWidth="1"/>
    <col min="11266" max="11266" width="14.140625" customWidth="1"/>
    <col min="11267" max="11267" width="73.140625" customWidth="1"/>
    <col min="11268" max="11268" width="17" customWidth="1"/>
    <col min="11269" max="11269" width="7.28515625" customWidth="1"/>
    <col min="11270" max="11270" width="8.42578125" customWidth="1"/>
    <col min="11271" max="11271" width="0" hidden="1" customWidth="1"/>
    <col min="11272" max="11272" width="8" customWidth="1"/>
    <col min="11273" max="11273" width="7.42578125" customWidth="1"/>
    <col min="11274" max="11274" width="9" customWidth="1"/>
    <col min="11275" max="11275" width="10.28515625" customWidth="1"/>
    <col min="11276" max="11276" width="11" customWidth="1"/>
    <col min="11277" max="11277" width="11.28515625" customWidth="1"/>
    <col min="11278" max="11278" width="11.5703125" customWidth="1"/>
    <col min="11279" max="11279" width="11.85546875" customWidth="1"/>
    <col min="11280" max="11280" width="13.5703125" customWidth="1"/>
    <col min="11521" max="11521" width="10" customWidth="1"/>
    <col min="11522" max="11522" width="14.140625" customWidth="1"/>
    <col min="11523" max="11523" width="73.140625" customWidth="1"/>
    <col min="11524" max="11524" width="17" customWidth="1"/>
    <col min="11525" max="11525" width="7.28515625" customWidth="1"/>
    <col min="11526" max="11526" width="8.42578125" customWidth="1"/>
    <col min="11527" max="11527" width="0" hidden="1" customWidth="1"/>
    <col min="11528" max="11528" width="8" customWidth="1"/>
    <col min="11529" max="11529" width="7.42578125" customWidth="1"/>
    <col min="11530" max="11530" width="9" customWidth="1"/>
    <col min="11531" max="11531" width="10.28515625" customWidth="1"/>
    <col min="11532" max="11532" width="11" customWidth="1"/>
    <col min="11533" max="11533" width="11.28515625" customWidth="1"/>
    <col min="11534" max="11534" width="11.5703125" customWidth="1"/>
    <col min="11535" max="11535" width="11.85546875" customWidth="1"/>
    <col min="11536" max="11536" width="13.5703125" customWidth="1"/>
    <col min="11777" max="11777" width="10" customWidth="1"/>
    <col min="11778" max="11778" width="14.140625" customWidth="1"/>
    <col min="11779" max="11779" width="73.140625" customWidth="1"/>
    <col min="11780" max="11780" width="17" customWidth="1"/>
    <col min="11781" max="11781" width="7.28515625" customWidth="1"/>
    <col min="11782" max="11782" width="8.42578125" customWidth="1"/>
    <col min="11783" max="11783" width="0" hidden="1" customWidth="1"/>
    <col min="11784" max="11784" width="8" customWidth="1"/>
    <col min="11785" max="11785" width="7.42578125" customWidth="1"/>
    <col min="11786" max="11786" width="9" customWidth="1"/>
    <col min="11787" max="11787" width="10.28515625" customWidth="1"/>
    <col min="11788" max="11788" width="11" customWidth="1"/>
    <col min="11789" max="11789" width="11.28515625" customWidth="1"/>
    <col min="11790" max="11790" width="11.5703125" customWidth="1"/>
    <col min="11791" max="11791" width="11.85546875" customWidth="1"/>
    <col min="11792" max="11792" width="13.5703125" customWidth="1"/>
    <col min="12033" max="12033" width="10" customWidth="1"/>
    <col min="12034" max="12034" width="14.140625" customWidth="1"/>
    <col min="12035" max="12035" width="73.140625" customWidth="1"/>
    <col min="12036" max="12036" width="17" customWidth="1"/>
    <col min="12037" max="12037" width="7.28515625" customWidth="1"/>
    <col min="12038" max="12038" width="8.42578125" customWidth="1"/>
    <col min="12039" max="12039" width="0" hidden="1" customWidth="1"/>
    <col min="12040" max="12040" width="8" customWidth="1"/>
    <col min="12041" max="12041" width="7.42578125" customWidth="1"/>
    <col min="12042" max="12042" width="9" customWidth="1"/>
    <col min="12043" max="12043" width="10.28515625" customWidth="1"/>
    <col min="12044" max="12044" width="11" customWidth="1"/>
    <col min="12045" max="12045" width="11.28515625" customWidth="1"/>
    <col min="12046" max="12046" width="11.5703125" customWidth="1"/>
    <col min="12047" max="12047" width="11.85546875" customWidth="1"/>
    <col min="12048" max="12048" width="13.5703125" customWidth="1"/>
    <col min="12289" max="12289" width="10" customWidth="1"/>
    <col min="12290" max="12290" width="14.140625" customWidth="1"/>
    <col min="12291" max="12291" width="73.140625" customWidth="1"/>
    <col min="12292" max="12292" width="17" customWidth="1"/>
    <col min="12293" max="12293" width="7.28515625" customWidth="1"/>
    <col min="12294" max="12294" width="8.42578125" customWidth="1"/>
    <col min="12295" max="12295" width="0" hidden="1" customWidth="1"/>
    <col min="12296" max="12296" width="8" customWidth="1"/>
    <col min="12297" max="12297" width="7.42578125" customWidth="1"/>
    <col min="12298" max="12298" width="9" customWidth="1"/>
    <col min="12299" max="12299" width="10.28515625" customWidth="1"/>
    <col min="12300" max="12300" width="11" customWidth="1"/>
    <col min="12301" max="12301" width="11.28515625" customWidth="1"/>
    <col min="12302" max="12302" width="11.5703125" customWidth="1"/>
    <col min="12303" max="12303" width="11.85546875" customWidth="1"/>
    <col min="12304" max="12304" width="13.5703125" customWidth="1"/>
    <col min="12545" max="12545" width="10" customWidth="1"/>
    <col min="12546" max="12546" width="14.140625" customWidth="1"/>
    <col min="12547" max="12547" width="73.140625" customWidth="1"/>
    <col min="12548" max="12548" width="17" customWidth="1"/>
    <col min="12549" max="12549" width="7.28515625" customWidth="1"/>
    <col min="12550" max="12550" width="8.42578125" customWidth="1"/>
    <col min="12551" max="12551" width="0" hidden="1" customWidth="1"/>
    <col min="12552" max="12552" width="8" customWidth="1"/>
    <col min="12553" max="12553" width="7.42578125" customWidth="1"/>
    <col min="12554" max="12554" width="9" customWidth="1"/>
    <col min="12555" max="12555" width="10.28515625" customWidth="1"/>
    <col min="12556" max="12556" width="11" customWidth="1"/>
    <col min="12557" max="12557" width="11.28515625" customWidth="1"/>
    <col min="12558" max="12558" width="11.5703125" customWidth="1"/>
    <col min="12559" max="12559" width="11.85546875" customWidth="1"/>
    <col min="12560" max="12560" width="13.5703125" customWidth="1"/>
    <col min="12801" max="12801" width="10" customWidth="1"/>
    <col min="12802" max="12802" width="14.140625" customWidth="1"/>
    <col min="12803" max="12803" width="73.140625" customWidth="1"/>
    <col min="12804" max="12804" width="17" customWidth="1"/>
    <col min="12805" max="12805" width="7.28515625" customWidth="1"/>
    <col min="12806" max="12806" width="8.42578125" customWidth="1"/>
    <col min="12807" max="12807" width="0" hidden="1" customWidth="1"/>
    <col min="12808" max="12808" width="8" customWidth="1"/>
    <col min="12809" max="12809" width="7.42578125" customWidth="1"/>
    <col min="12810" max="12810" width="9" customWidth="1"/>
    <col min="12811" max="12811" width="10.28515625" customWidth="1"/>
    <col min="12812" max="12812" width="11" customWidth="1"/>
    <col min="12813" max="12813" width="11.28515625" customWidth="1"/>
    <col min="12814" max="12814" width="11.5703125" customWidth="1"/>
    <col min="12815" max="12815" width="11.85546875" customWidth="1"/>
    <col min="12816" max="12816" width="13.5703125" customWidth="1"/>
    <col min="13057" max="13057" width="10" customWidth="1"/>
    <col min="13058" max="13058" width="14.140625" customWidth="1"/>
    <col min="13059" max="13059" width="73.140625" customWidth="1"/>
    <col min="13060" max="13060" width="17" customWidth="1"/>
    <col min="13061" max="13061" width="7.28515625" customWidth="1"/>
    <col min="13062" max="13062" width="8.42578125" customWidth="1"/>
    <col min="13063" max="13063" width="0" hidden="1" customWidth="1"/>
    <col min="13064" max="13064" width="8" customWidth="1"/>
    <col min="13065" max="13065" width="7.42578125" customWidth="1"/>
    <col min="13066" max="13066" width="9" customWidth="1"/>
    <col min="13067" max="13067" width="10.28515625" customWidth="1"/>
    <col min="13068" max="13068" width="11" customWidth="1"/>
    <col min="13069" max="13069" width="11.28515625" customWidth="1"/>
    <col min="13070" max="13070" width="11.5703125" customWidth="1"/>
    <col min="13071" max="13071" width="11.85546875" customWidth="1"/>
    <col min="13072" max="13072" width="13.5703125" customWidth="1"/>
    <col min="13313" max="13313" width="10" customWidth="1"/>
    <col min="13314" max="13314" width="14.140625" customWidth="1"/>
    <col min="13315" max="13315" width="73.140625" customWidth="1"/>
    <col min="13316" max="13316" width="17" customWidth="1"/>
    <col min="13317" max="13317" width="7.28515625" customWidth="1"/>
    <col min="13318" max="13318" width="8.42578125" customWidth="1"/>
    <col min="13319" max="13319" width="0" hidden="1" customWidth="1"/>
    <col min="13320" max="13320" width="8" customWidth="1"/>
    <col min="13321" max="13321" width="7.42578125" customWidth="1"/>
    <col min="13322" max="13322" width="9" customWidth="1"/>
    <col min="13323" max="13323" width="10.28515625" customWidth="1"/>
    <col min="13324" max="13324" width="11" customWidth="1"/>
    <col min="13325" max="13325" width="11.28515625" customWidth="1"/>
    <col min="13326" max="13326" width="11.5703125" customWidth="1"/>
    <col min="13327" max="13327" width="11.85546875" customWidth="1"/>
    <col min="13328" max="13328" width="13.5703125" customWidth="1"/>
    <col min="13569" max="13569" width="10" customWidth="1"/>
    <col min="13570" max="13570" width="14.140625" customWidth="1"/>
    <col min="13571" max="13571" width="73.140625" customWidth="1"/>
    <col min="13572" max="13572" width="17" customWidth="1"/>
    <col min="13573" max="13573" width="7.28515625" customWidth="1"/>
    <col min="13574" max="13574" width="8.42578125" customWidth="1"/>
    <col min="13575" max="13575" width="0" hidden="1" customWidth="1"/>
    <col min="13576" max="13576" width="8" customWidth="1"/>
    <col min="13577" max="13577" width="7.42578125" customWidth="1"/>
    <col min="13578" max="13578" width="9" customWidth="1"/>
    <col min="13579" max="13579" width="10.28515625" customWidth="1"/>
    <col min="13580" max="13580" width="11" customWidth="1"/>
    <col min="13581" max="13581" width="11.28515625" customWidth="1"/>
    <col min="13582" max="13582" width="11.5703125" customWidth="1"/>
    <col min="13583" max="13583" width="11.85546875" customWidth="1"/>
    <col min="13584" max="13584" width="13.5703125" customWidth="1"/>
    <col min="13825" max="13825" width="10" customWidth="1"/>
    <col min="13826" max="13826" width="14.140625" customWidth="1"/>
    <col min="13827" max="13827" width="73.140625" customWidth="1"/>
    <col min="13828" max="13828" width="17" customWidth="1"/>
    <col min="13829" max="13829" width="7.28515625" customWidth="1"/>
    <col min="13830" max="13830" width="8.42578125" customWidth="1"/>
    <col min="13831" max="13831" width="0" hidden="1" customWidth="1"/>
    <col min="13832" max="13832" width="8" customWidth="1"/>
    <col min="13833" max="13833" width="7.42578125" customWidth="1"/>
    <col min="13834" max="13834" width="9" customWidth="1"/>
    <col min="13835" max="13835" width="10.28515625" customWidth="1"/>
    <col min="13836" max="13836" width="11" customWidth="1"/>
    <col min="13837" max="13837" width="11.28515625" customWidth="1"/>
    <col min="13838" max="13838" width="11.5703125" customWidth="1"/>
    <col min="13839" max="13839" width="11.85546875" customWidth="1"/>
    <col min="13840" max="13840" width="13.5703125" customWidth="1"/>
    <col min="14081" max="14081" width="10" customWidth="1"/>
    <col min="14082" max="14082" width="14.140625" customWidth="1"/>
    <col min="14083" max="14083" width="73.140625" customWidth="1"/>
    <col min="14084" max="14084" width="17" customWidth="1"/>
    <col min="14085" max="14085" width="7.28515625" customWidth="1"/>
    <col min="14086" max="14086" width="8.42578125" customWidth="1"/>
    <col min="14087" max="14087" width="0" hidden="1" customWidth="1"/>
    <col min="14088" max="14088" width="8" customWidth="1"/>
    <col min="14089" max="14089" width="7.42578125" customWidth="1"/>
    <col min="14090" max="14090" width="9" customWidth="1"/>
    <col min="14091" max="14091" width="10.28515625" customWidth="1"/>
    <col min="14092" max="14092" width="11" customWidth="1"/>
    <col min="14093" max="14093" width="11.28515625" customWidth="1"/>
    <col min="14094" max="14094" width="11.5703125" customWidth="1"/>
    <col min="14095" max="14095" width="11.85546875" customWidth="1"/>
    <col min="14096" max="14096" width="13.5703125" customWidth="1"/>
    <col min="14337" max="14337" width="10" customWidth="1"/>
    <col min="14338" max="14338" width="14.140625" customWidth="1"/>
    <col min="14339" max="14339" width="73.140625" customWidth="1"/>
    <col min="14340" max="14340" width="17" customWidth="1"/>
    <col min="14341" max="14341" width="7.28515625" customWidth="1"/>
    <col min="14342" max="14342" width="8.42578125" customWidth="1"/>
    <col min="14343" max="14343" width="0" hidden="1" customWidth="1"/>
    <col min="14344" max="14344" width="8" customWidth="1"/>
    <col min="14345" max="14345" width="7.42578125" customWidth="1"/>
    <col min="14346" max="14346" width="9" customWidth="1"/>
    <col min="14347" max="14347" width="10.28515625" customWidth="1"/>
    <col min="14348" max="14348" width="11" customWidth="1"/>
    <col min="14349" max="14349" width="11.28515625" customWidth="1"/>
    <col min="14350" max="14350" width="11.5703125" customWidth="1"/>
    <col min="14351" max="14351" width="11.85546875" customWidth="1"/>
    <col min="14352" max="14352" width="13.5703125" customWidth="1"/>
    <col min="14593" max="14593" width="10" customWidth="1"/>
    <col min="14594" max="14594" width="14.140625" customWidth="1"/>
    <col min="14595" max="14595" width="73.140625" customWidth="1"/>
    <col min="14596" max="14596" width="17" customWidth="1"/>
    <col min="14597" max="14597" width="7.28515625" customWidth="1"/>
    <col min="14598" max="14598" width="8.42578125" customWidth="1"/>
    <col min="14599" max="14599" width="0" hidden="1" customWidth="1"/>
    <col min="14600" max="14600" width="8" customWidth="1"/>
    <col min="14601" max="14601" width="7.42578125" customWidth="1"/>
    <col min="14602" max="14602" width="9" customWidth="1"/>
    <col min="14603" max="14603" width="10.28515625" customWidth="1"/>
    <col min="14604" max="14604" width="11" customWidth="1"/>
    <col min="14605" max="14605" width="11.28515625" customWidth="1"/>
    <col min="14606" max="14606" width="11.5703125" customWidth="1"/>
    <col min="14607" max="14607" width="11.85546875" customWidth="1"/>
    <col min="14608" max="14608" width="13.5703125" customWidth="1"/>
    <col min="14849" max="14849" width="10" customWidth="1"/>
    <col min="14850" max="14850" width="14.140625" customWidth="1"/>
    <col min="14851" max="14851" width="73.140625" customWidth="1"/>
    <col min="14852" max="14852" width="17" customWidth="1"/>
    <col min="14853" max="14853" width="7.28515625" customWidth="1"/>
    <col min="14854" max="14854" width="8.42578125" customWidth="1"/>
    <col min="14855" max="14855" width="0" hidden="1" customWidth="1"/>
    <col min="14856" max="14856" width="8" customWidth="1"/>
    <col min="14857" max="14857" width="7.42578125" customWidth="1"/>
    <col min="14858" max="14858" width="9" customWidth="1"/>
    <col min="14859" max="14859" width="10.28515625" customWidth="1"/>
    <col min="14860" max="14860" width="11" customWidth="1"/>
    <col min="14861" max="14861" width="11.28515625" customWidth="1"/>
    <col min="14862" max="14862" width="11.5703125" customWidth="1"/>
    <col min="14863" max="14863" width="11.85546875" customWidth="1"/>
    <col min="14864" max="14864" width="13.5703125" customWidth="1"/>
    <col min="15105" max="15105" width="10" customWidth="1"/>
    <col min="15106" max="15106" width="14.140625" customWidth="1"/>
    <col min="15107" max="15107" width="73.140625" customWidth="1"/>
    <col min="15108" max="15108" width="17" customWidth="1"/>
    <col min="15109" max="15109" width="7.28515625" customWidth="1"/>
    <col min="15110" max="15110" width="8.42578125" customWidth="1"/>
    <col min="15111" max="15111" width="0" hidden="1" customWidth="1"/>
    <col min="15112" max="15112" width="8" customWidth="1"/>
    <col min="15113" max="15113" width="7.42578125" customWidth="1"/>
    <col min="15114" max="15114" width="9" customWidth="1"/>
    <col min="15115" max="15115" width="10.28515625" customWidth="1"/>
    <col min="15116" max="15116" width="11" customWidth="1"/>
    <col min="15117" max="15117" width="11.28515625" customWidth="1"/>
    <col min="15118" max="15118" width="11.5703125" customWidth="1"/>
    <col min="15119" max="15119" width="11.85546875" customWidth="1"/>
    <col min="15120" max="15120" width="13.5703125" customWidth="1"/>
    <col min="15361" max="15361" width="10" customWidth="1"/>
    <col min="15362" max="15362" width="14.140625" customWidth="1"/>
    <col min="15363" max="15363" width="73.140625" customWidth="1"/>
    <col min="15364" max="15364" width="17" customWidth="1"/>
    <col min="15365" max="15365" width="7.28515625" customWidth="1"/>
    <col min="15366" max="15366" width="8.42578125" customWidth="1"/>
    <col min="15367" max="15367" width="0" hidden="1" customWidth="1"/>
    <col min="15368" max="15368" width="8" customWidth="1"/>
    <col min="15369" max="15369" width="7.42578125" customWidth="1"/>
    <col min="15370" max="15370" width="9" customWidth="1"/>
    <col min="15371" max="15371" width="10.28515625" customWidth="1"/>
    <col min="15372" max="15372" width="11" customWidth="1"/>
    <col min="15373" max="15373" width="11.28515625" customWidth="1"/>
    <col min="15374" max="15374" width="11.5703125" customWidth="1"/>
    <col min="15375" max="15375" width="11.85546875" customWidth="1"/>
    <col min="15376" max="15376" width="13.5703125" customWidth="1"/>
    <col min="15617" max="15617" width="10" customWidth="1"/>
    <col min="15618" max="15618" width="14.140625" customWidth="1"/>
    <col min="15619" max="15619" width="73.140625" customWidth="1"/>
    <col min="15620" max="15620" width="17" customWidth="1"/>
    <col min="15621" max="15621" width="7.28515625" customWidth="1"/>
    <col min="15622" max="15622" width="8.42578125" customWidth="1"/>
    <col min="15623" max="15623" width="0" hidden="1" customWidth="1"/>
    <col min="15624" max="15624" width="8" customWidth="1"/>
    <col min="15625" max="15625" width="7.42578125" customWidth="1"/>
    <col min="15626" max="15626" width="9" customWidth="1"/>
    <col min="15627" max="15627" width="10.28515625" customWidth="1"/>
    <col min="15628" max="15628" width="11" customWidth="1"/>
    <col min="15629" max="15629" width="11.28515625" customWidth="1"/>
    <col min="15630" max="15630" width="11.5703125" customWidth="1"/>
    <col min="15631" max="15631" width="11.85546875" customWidth="1"/>
    <col min="15632" max="15632" width="13.5703125" customWidth="1"/>
    <col min="15873" max="15873" width="10" customWidth="1"/>
    <col min="15874" max="15874" width="14.140625" customWidth="1"/>
    <col min="15875" max="15875" width="73.140625" customWidth="1"/>
    <col min="15876" max="15876" width="17" customWidth="1"/>
    <col min="15877" max="15877" width="7.28515625" customWidth="1"/>
    <col min="15878" max="15878" width="8.42578125" customWidth="1"/>
    <col min="15879" max="15879" width="0" hidden="1" customWidth="1"/>
    <col min="15880" max="15880" width="8" customWidth="1"/>
    <col min="15881" max="15881" width="7.42578125" customWidth="1"/>
    <col min="15882" max="15882" width="9" customWidth="1"/>
    <col min="15883" max="15883" width="10.28515625" customWidth="1"/>
    <col min="15884" max="15884" width="11" customWidth="1"/>
    <col min="15885" max="15885" width="11.28515625" customWidth="1"/>
    <col min="15886" max="15886" width="11.5703125" customWidth="1"/>
    <col min="15887" max="15887" width="11.85546875" customWidth="1"/>
    <col min="15888" max="15888" width="13.5703125" customWidth="1"/>
    <col min="16129" max="16129" width="10" customWidth="1"/>
    <col min="16130" max="16130" width="14.140625" customWidth="1"/>
    <col min="16131" max="16131" width="73.140625" customWidth="1"/>
    <col min="16132" max="16132" width="17" customWidth="1"/>
    <col min="16133" max="16133" width="7.28515625" customWidth="1"/>
    <col min="16134" max="16134" width="8.42578125" customWidth="1"/>
    <col min="16135" max="16135" width="0" hidden="1" customWidth="1"/>
    <col min="16136" max="16136" width="8" customWidth="1"/>
    <col min="16137" max="16137" width="7.42578125" customWidth="1"/>
    <col min="16138" max="16138" width="9" customWidth="1"/>
    <col min="16139" max="16139" width="10.28515625" customWidth="1"/>
    <col min="16140" max="16140" width="11" customWidth="1"/>
    <col min="16141" max="16141" width="11.28515625" customWidth="1"/>
    <col min="16142" max="16142" width="11.5703125" customWidth="1"/>
    <col min="16143" max="16143" width="11.85546875" customWidth="1"/>
    <col min="16144" max="16144" width="13.5703125" customWidth="1"/>
  </cols>
  <sheetData>
    <row r="1" spans="2:16" ht="15.75" thickBot="1" x14ac:dyDescent="0.3"/>
    <row r="2" spans="2:16" ht="51.75" customHeight="1" thickBot="1" x14ac:dyDescent="0.3">
      <c r="B2" s="140" t="s">
        <v>958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3" t="s">
        <v>1810</v>
      </c>
      <c r="P2" s="144"/>
    </row>
    <row r="3" spans="2:16" ht="16.5" thickBot="1" x14ac:dyDescent="0.3">
      <c r="B3" s="140" t="s">
        <v>957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2:16" ht="117.75" customHeight="1" thickBot="1" x14ac:dyDescent="0.3">
      <c r="B4" s="89" t="s">
        <v>0</v>
      </c>
      <c r="C4" s="88" t="s">
        <v>1233</v>
      </c>
      <c r="D4" s="90" t="s">
        <v>1</v>
      </c>
      <c r="E4" s="87" t="s">
        <v>2</v>
      </c>
      <c r="F4" s="87" t="s">
        <v>3</v>
      </c>
      <c r="G4" s="87" t="s">
        <v>4</v>
      </c>
      <c r="H4" s="87"/>
      <c r="I4" s="87" t="s">
        <v>5</v>
      </c>
      <c r="J4" s="87" t="s">
        <v>6</v>
      </c>
      <c r="K4" s="91" t="s">
        <v>7</v>
      </c>
      <c r="L4" s="87" t="s">
        <v>8</v>
      </c>
      <c r="M4" s="91" t="s">
        <v>9</v>
      </c>
      <c r="N4" s="91" t="s">
        <v>10</v>
      </c>
      <c r="O4" s="91" t="s">
        <v>11</v>
      </c>
      <c r="P4" s="96" t="s">
        <v>1234</v>
      </c>
    </row>
    <row r="5" spans="2:16" ht="17.25" customHeight="1" thickBot="1" x14ac:dyDescent="0.3">
      <c r="B5" s="85">
        <v>1</v>
      </c>
      <c r="C5" s="86">
        <v>2</v>
      </c>
      <c r="D5" s="86">
        <v>3</v>
      </c>
      <c r="E5" s="86">
        <v>4</v>
      </c>
      <c r="F5" s="86">
        <v>5</v>
      </c>
      <c r="G5" s="86">
        <v>6</v>
      </c>
      <c r="H5" s="86"/>
      <c r="I5" s="86">
        <v>7</v>
      </c>
      <c r="J5" s="86">
        <v>8</v>
      </c>
      <c r="K5" s="92">
        <v>9</v>
      </c>
      <c r="L5" s="93">
        <v>10</v>
      </c>
      <c r="M5" s="94">
        <v>11</v>
      </c>
      <c r="N5" s="85">
        <v>12</v>
      </c>
      <c r="O5" s="86">
        <v>13</v>
      </c>
      <c r="P5" s="95">
        <v>14</v>
      </c>
    </row>
    <row r="6" spans="2:16" ht="37.5" x14ac:dyDescent="0.25">
      <c r="B6" s="40" t="s">
        <v>12</v>
      </c>
      <c r="C6" s="46"/>
      <c r="D6" s="37" t="s">
        <v>1206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68"/>
      <c r="P6" s="82"/>
    </row>
    <row r="7" spans="2:16" ht="48" thickBot="1" x14ac:dyDescent="0.3">
      <c r="B7" s="125" t="s">
        <v>13</v>
      </c>
      <c r="C7" s="39" t="s">
        <v>14</v>
      </c>
      <c r="D7" s="39" t="s">
        <v>15</v>
      </c>
      <c r="E7" s="21" t="s">
        <v>16</v>
      </c>
      <c r="F7" s="21">
        <v>24</v>
      </c>
      <c r="G7" s="21">
        <v>2</v>
      </c>
      <c r="H7" s="21"/>
      <c r="I7" s="21">
        <v>0</v>
      </c>
      <c r="J7" s="21">
        <f>F7*G7</f>
        <v>48</v>
      </c>
      <c r="K7" s="21">
        <f>F7*I7</f>
        <v>0</v>
      </c>
      <c r="L7" s="21"/>
      <c r="M7" s="21"/>
      <c r="N7" s="21"/>
      <c r="O7" s="75"/>
      <c r="P7" s="129"/>
    </row>
    <row r="8" spans="2:16" ht="31.5" x14ac:dyDescent="0.25">
      <c r="B8" s="132" t="s">
        <v>17</v>
      </c>
      <c r="C8" s="46" t="s">
        <v>18</v>
      </c>
      <c r="D8" s="46" t="s">
        <v>19</v>
      </c>
      <c r="E8" s="18" t="s">
        <v>16</v>
      </c>
      <c r="F8" s="18">
        <v>1</v>
      </c>
      <c r="G8" s="18">
        <v>4</v>
      </c>
      <c r="H8" s="18"/>
      <c r="I8" s="18">
        <v>6</v>
      </c>
      <c r="J8" s="18">
        <f t="shared" ref="J8:J24" si="0">F8*G8</f>
        <v>4</v>
      </c>
      <c r="K8" s="18">
        <f t="shared" ref="K8:K24" si="1">F8*I8</f>
        <v>6</v>
      </c>
      <c r="L8" s="18"/>
      <c r="M8" s="18"/>
      <c r="N8" s="18"/>
      <c r="O8" s="68"/>
      <c r="P8" s="82"/>
    </row>
    <row r="9" spans="2:16" ht="32.25" thickBot="1" x14ac:dyDescent="0.3">
      <c r="B9" s="125" t="s">
        <v>21</v>
      </c>
      <c r="C9" s="36" t="s">
        <v>22</v>
      </c>
      <c r="D9" s="36" t="s">
        <v>23</v>
      </c>
      <c r="E9" s="7" t="s">
        <v>16</v>
      </c>
      <c r="F9" s="7">
        <v>1</v>
      </c>
      <c r="G9" s="7">
        <v>2</v>
      </c>
      <c r="H9" s="7"/>
      <c r="I9" s="7">
        <v>4</v>
      </c>
      <c r="J9" s="7">
        <f t="shared" si="0"/>
        <v>2</v>
      </c>
      <c r="K9" s="7">
        <f t="shared" si="1"/>
        <v>4</v>
      </c>
      <c r="L9" s="7"/>
      <c r="M9" s="7"/>
      <c r="N9" s="7"/>
      <c r="O9" s="69"/>
      <c r="P9" s="83"/>
    </row>
    <row r="10" spans="2:16" ht="47.25" x14ac:dyDescent="0.25">
      <c r="B10" s="132" t="s">
        <v>24</v>
      </c>
      <c r="C10" s="36" t="s">
        <v>25</v>
      </c>
      <c r="D10" s="36" t="s">
        <v>26</v>
      </c>
      <c r="E10" s="7" t="s">
        <v>16</v>
      </c>
      <c r="F10" s="7">
        <v>1</v>
      </c>
      <c r="G10" s="7">
        <v>2</v>
      </c>
      <c r="H10" s="7"/>
      <c r="I10" s="7">
        <v>4</v>
      </c>
      <c r="J10" s="7">
        <f t="shared" si="0"/>
        <v>2</v>
      </c>
      <c r="K10" s="7">
        <f t="shared" si="1"/>
        <v>4</v>
      </c>
      <c r="L10" s="7"/>
      <c r="M10" s="7"/>
      <c r="N10" s="7"/>
      <c r="O10" s="69"/>
      <c r="P10" s="83"/>
    </row>
    <row r="11" spans="2:16" ht="32.25" thickBot="1" x14ac:dyDescent="0.3">
      <c r="B11" s="125" t="s">
        <v>27</v>
      </c>
      <c r="C11" s="36" t="s">
        <v>28</v>
      </c>
      <c r="D11" s="36" t="s">
        <v>29</v>
      </c>
      <c r="E11" s="7" t="s">
        <v>16</v>
      </c>
      <c r="F11" s="7">
        <v>1</v>
      </c>
      <c r="G11" s="7">
        <v>2</v>
      </c>
      <c r="H11" s="7"/>
      <c r="I11" s="7">
        <v>4</v>
      </c>
      <c r="J11" s="7">
        <f t="shared" si="0"/>
        <v>2</v>
      </c>
      <c r="K11" s="7">
        <f t="shared" si="1"/>
        <v>4</v>
      </c>
      <c r="L11" s="7"/>
      <c r="M11" s="7"/>
      <c r="N11" s="7"/>
      <c r="O11" s="69"/>
      <c r="P11" s="83"/>
    </row>
    <row r="12" spans="2:16" ht="31.5" x14ac:dyDescent="0.25">
      <c r="B12" s="132" t="s">
        <v>30</v>
      </c>
      <c r="C12" s="36" t="s">
        <v>31</v>
      </c>
      <c r="D12" s="36" t="s">
        <v>32</v>
      </c>
      <c r="E12" s="7" t="s">
        <v>16</v>
      </c>
      <c r="F12" s="7">
        <v>1</v>
      </c>
      <c r="G12" s="7">
        <v>2</v>
      </c>
      <c r="H12" s="7"/>
      <c r="I12" s="7">
        <v>4</v>
      </c>
      <c r="J12" s="7">
        <f t="shared" si="0"/>
        <v>2</v>
      </c>
      <c r="K12" s="7">
        <f t="shared" si="1"/>
        <v>4</v>
      </c>
      <c r="L12" s="7"/>
      <c r="M12" s="7"/>
      <c r="N12" s="7"/>
      <c r="O12" s="69"/>
      <c r="P12" s="83"/>
    </row>
    <row r="13" spans="2:16" ht="32.25" thickBot="1" x14ac:dyDescent="0.3">
      <c r="B13" s="125" t="s">
        <v>33</v>
      </c>
      <c r="C13" s="36" t="s">
        <v>34</v>
      </c>
      <c r="D13" s="36" t="s">
        <v>35</v>
      </c>
      <c r="E13" s="7" t="s">
        <v>16</v>
      </c>
      <c r="F13" s="7">
        <v>1</v>
      </c>
      <c r="G13" s="7">
        <v>2</v>
      </c>
      <c r="H13" s="7"/>
      <c r="I13" s="7">
        <v>4</v>
      </c>
      <c r="J13" s="7">
        <f t="shared" si="0"/>
        <v>2</v>
      </c>
      <c r="K13" s="7">
        <f t="shared" si="1"/>
        <v>4</v>
      </c>
      <c r="L13" s="7"/>
      <c r="M13" s="7"/>
      <c r="N13" s="7"/>
      <c r="O13" s="69"/>
      <c r="P13" s="83"/>
    </row>
    <row r="14" spans="2:16" ht="47.25" x14ac:dyDescent="0.25">
      <c r="B14" s="132" t="s">
        <v>36</v>
      </c>
      <c r="C14" s="36" t="s">
        <v>37</v>
      </c>
      <c r="D14" s="36" t="s">
        <v>38</v>
      </c>
      <c r="E14" s="7" t="s">
        <v>16</v>
      </c>
      <c r="F14" s="7">
        <v>1</v>
      </c>
      <c r="G14" s="7">
        <v>2</v>
      </c>
      <c r="H14" s="7"/>
      <c r="I14" s="7">
        <v>4</v>
      </c>
      <c r="J14" s="7">
        <f t="shared" si="0"/>
        <v>2</v>
      </c>
      <c r="K14" s="7">
        <f t="shared" si="1"/>
        <v>4</v>
      </c>
      <c r="L14" s="7"/>
      <c r="M14" s="7"/>
      <c r="N14" s="7"/>
      <c r="O14" s="69"/>
      <c r="P14" s="83"/>
    </row>
    <row r="15" spans="2:16" ht="16.5" thickBot="1" x14ac:dyDescent="0.3">
      <c r="B15" s="125" t="s">
        <v>39</v>
      </c>
      <c r="C15" s="36" t="s">
        <v>40</v>
      </c>
      <c r="D15" s="36" t="s">
        <v>41</v>
      </c>
      <c r="E15" s="7" t="s">
        <v>16</v>
      </c>
      <c r="F15" s="7">
        <v>1</v>
      </c>
      <c r="G15" s="7">
        <v>2</v>
      </c>
      <c r="H15" s="7"/>
      <c r="I15" s="7">
        <v>0</v>
      </c>
      <c r="J15" s="7">
        <f t="shared" si="0"/>
        <v>2</v>
      </c>
      <c r="K15" s="7">
        <f t="shared" si="1"/>
        <v>0</v>
      </c>
      <c r="L15" s="7"/>
      <c r="M15" s="7"/>
      <c r="N15" s="7"/>
      <c r="O15" s="69"/>
      <c r="P15" s="83"/>
    </row>
    <row r="16" spans="2:16" ht="15.75" x14ac:dyDescent="0.25">
      <c r="B16" s="132" t="s">
        <v>42</v>
      </c>
      <c r="C16" s="36" t="s">
        <v>43</v>
      </c>
      <c r="D16" s="36" t="s">
        <v>44</v>
      </c>
      <c r="E16" s="7" t="s">
        <v>16</v>
      </c>
      <c r="F16" s="7">
        <v>10</v>
      </c>
      <c r="G16" s="7">
        <v>0</v>
      </c>
      <c r="H16" s="7"/>
      <c r="I16" s="7">
        <v>0.5</v>
      </c>
      <c r="J16" s="7">
        <f t="shared" si="0"/>
        <v>0</v>
      </c>
      <c r="K16" s="7">
        <f t="shared" si="1"/>
        <v>5</v>
      </c>
      <c r="L16" s="7"/>
      <c r="M16" s="7"/>
      <c r="N16" s="7"/>
      <c r="O16" s="69"/>
      <c r="P16" s="83"/>
    </row>
    <row r="17" spans="2:16" ht="16.5" thickBot="1" x14ac:dyDescent="0.3">
      <c r="B17" s="125" t="s">
        <v>45</v>
      </c>
      <c r="C17" s="36" t="s">
        <v>46</v>
      </c>
      <c r="D17" s="36" t="s">
        <v>47</v>
      </c>
      <c r="E17" s="7" t="s">
        <v>16</v>
      </c>
      <c r="F17" s="7">
        <v>10</v>
      </c>
      <c r="G17" s="7">
        <v>0</v>
      </c>
      <c r="H17" s="7"/>
      <c r="I17" s="7">
        <v>0.5</v>
      </c>
      <c r="J17" s="7">
        <f t="shared" si="0"/>
        <v>0</v>
      </c>
      <c r="K17" s="7">
        <f t="shared" si="1"/>
        <v>5</v>
      </c>
      <c r="L17" s="7"/>
      <c r="M17" s="7"/>
      <c r="N17" s="7"/>
      <c r="O17" s="69"/>
      <c r="P17" s="83"/>
    </row>
    <row r="18" spans="2:16" ht="31.5" x14ac:dyDescent="0.25">
      <c r="B18" s="132" t="s">
        <v>48</v>
      </c>
      <c r="C18" s="36" t="s">
        <v>49</v>
      </c>
      <c r="D18" s="36" t="s">
        <v>50</v>
      </c>
      <c r="E18" s="7" t="s">
        <v>16</v>
      </c>
      <c r="F18" s="7">
        <v>10</v>
      </c>
      <c r="G18" s="7">
        <v>0</v>
      </c>
      <c r="H18" s="7"/>
      <c r="I18" s="7">
        <v>0.5</v>
      </c>
      <c r="J18" s="7">
        <f t="shared" si="0"/>
        <v>0</v>
      </c>
      <c r="K18" s="7">
        <f t="shared" si="1"/>
        <v>5</v>
      </c>
      <c r="L18" s="7"/>
      <c r="M18" s="7"/>
      <c r="N18" s="7"/>
      <c r="O18" s="69"/>
      <c r="P18" s="83"/>
    </row>
    <row r="19" spans="2:16" ht="32.25" thickBot="1" x14ac:dyDescent="0.3">
      <c r="B19" s="125" t="s">
        <v>51</v>
      </c>
      <c r="C19" s="36" t="s">
        <v>52</v>
      </c>
      <c r="D19" s="36" t="s">
        <v>53</v>
      </c>
      <c r="E19" s="7" t="s">
        <v>16</v>
      </c>
      <c r="F19" s="7">
        <v>2</v>
      </c>
      <c r="G19" s="7">
        <v>0</v>
      </c>
      <c r="H19" s="7"/>
      <c r="I19" s="7">
        <v>0.5</v>
      </c>
      <c r="J19" s="7">
        <f t="shared" si="0"/>
        <v>0</v>
      </c>
      <c r="K19" s="7">
        <f t="shared" si="1"/>
        <v>1</v>
      </c>
      <c r="L19" s="7"/>
      <c r="M19" s="7"/>
      <c r="N19" s="7"/>
      <c r="O19" s="69"/>
      <c r="P19" s="83"/>
    </row>
    <row r="20" spans="2:16" ht="31.5" x14ac:dyDescent="0.25">
      <c r="B20" s="132" t="s">
        <v>54</v>
      </c>
      <c r="C20" s="36" t="s">
        <v>55</v>
      </c>
      <c r="D20" s="36" t="s">
        <v>56</v>
      </c>
      <c r="E20" s="7" t="s">
        <v>16</v>
      </c>
      <c r="F20" s="7">
        <v>1</v>
      </c>
      <c r="G20" s="7">
        <v>2</v>
      </c>
      <c r="H20" s="7"/>
      <c r="I20" s="7">
        <v>2</v>
      </c>
      <c r="J20" s="7">
        <f t="shared" si="0"/>
        <v>2</v>
      </c>
      <c r="K20" s="7">
        <f t="shared" si="1"/>
        <v>2</v>
      </c>
      <c r="L20" s="7"/>
      <c r="M20" s="7"/>
      <c r="N20" s="7"/>
      <c r="O20" s="69"/>
      <c r="P20" s="83"/>
    </row>
    <row r="21" spans="2:16" ht="16.5" thickBot="1" x14ac:dyDescent="0.3">
      <c r="B21" s="125" t="s">
        <v>57</v>
      </c>
      <c r="C21" s="36" t="s">
        <v>58</v>
      </c>
      <c r="D21" s="36" t="s">
        <v>59</v>
      </c>
      <c r="E21" s="7" t="s">
        <v>16</v>
      </c>
      <c r="F21" s="7">
        <v>29</v>
      </c>
      <c r="G21" s="7">
        <v>0</v>
      </c>
      <c r="H21" s="7"/>
      <c r="I21" s="7">
        <v>1</v>
      </c>
      <c r="J21" s="7">
        <f t="shared" si="0"/>
        <v>0</v>
      </c>
      <c r="K21" s="7">
        <f t="shared" si="1"/>
        <v>29</v>
      </c>
      <c r="L21" s="7"/>
      <c r="M21" s="7"/>
      <c r="N21" s="7"/>
      <c r="O21" s="69"/>
      <c r="P21" s="83"/>
    </row>
    <row r="22" spans="2:16" ht="15.75" x14ac:dyDescent="0.25">
      <c r="B22" s="132" t="s">
        <v>60</v>
      </c>
      <c r="C22" s="36" t="s">
        <v>61</v>
      </c>
      <c r="D22" s="36" t="s">
        <v>62</v>
      </c>
      <c r="E22" s="7" t="s">
        <v>63</v>
      </c>
      <c r="F22" s="7">
        <v>1</v>
      </c>
      <c r="G22" s="7">
        <v>4</v>
      </c>
      <c r="H22" s="7"/>
      <c r="I22" s="7">
        <v>0</v>
      </c>
      <c r="J22" s="7">
        <f t="shared" si="0"/>
        <v>4</v>
      </c>
      <c r="K22" s="7">
        <f t="shared" si="1"/>
        <v>0</v>
      </c>
      <c r="L22" s="7"/>
      <c r="M22" s="7"/>
      <c r="N22" s="7"/>
      <c r="O22" s="69"/>
      <c r="P22" s="83"/>
    </row>
    <row r="23" spans="2:16" ht="16.5" thickBot="1" x14ac:dyDescent="0.3">
      <c r="B23" s="125" t="s">
        <v>64</v>
      </c>
      <c r="C23" s="36" t="s">
        <v>65</v>
      </c>
      <c r="D23" s="36" t="s">
        <v>1139</v>
      </c>
      <c r="E23" s="7" t="s">
        <v>63</v>
      </c>
      <c r="F23" s="7">
        <v>1</v>
      </c>
      <c r="G23" s="7">
        <v>2</v>
      </c>
      <c r="H23" s="7"/>
      <c r="I23" s="7">
        <v>0</v>
      </c>
      <c r="J23" s="7">
        <f t="shared" si="0"/>
        <v>2</v>
      </c>
      <c r="K23" s="7">
        <f t="shared" si="1"/>
        <v>0</v>
      </c>
      <c r="L23" s="7"/>
      <c r="M23" s="7"/>
      <c r="N23" s="7"/>
      <c r="O23" s="69"/>
      <c r="P23" s="83"/>
    </row>
    <row r="24" spans="2:16" ht="15.75" x14ac:dyDescent="0.25">
      <c r="B24" s="132" t="s">
        <v>959</v>
      </c>
      <c r="C24" s="36" t="s">
        <v>117</v>
      </c>
      <c r="D24" s="36" t="s">
        <v>875</v>
      </c>
      <c r="E24" s="7" t="s">
        <v>16</v>
      </c>
      <c r="F24" s="7">
        <v>1</v>
      </c>
      <c r="G24" s="7">
        <v>2</v>
      </c>
      <c r="H24" s="7"/>
      <c r="I24" s="7">
        <v>0</v>
      </c>
      <c r="J24" s="7">
        <f t="shared" si="0"/>
        <v>2</v>
      </c>
      <c r="K24" s="7">
        <f t="shared" si="1"/>
        <v>0</v>
      </c>
      <c r="L24" s="7"/>
      <c r="M24" s="7"/>
      <c r="N24" s="7"/>
      <c r="O24" s="69"/>
      <c r="P24" s="83"/>
    </row>
    <row r="25" spans="2:16" ht="16.5" thickBot="1" x14ac:dyDescent="0.3">
      <c r="B25" s="47"/>
      <c r="C25" s="38"/>
      <c r="D25" s="38"/>
      <c r="E25" s="19"/>
      <c r="F25" s="19"/>
      <c r="G25" s="19"/>
      <c r="H25" s="19"/>
      <c r="I25" s="19"/>
      <c r="J25" s="19">
        <f>SUM(J7:J24)</f>
        <v>76</v>
      </c>
      <c r="K25" s="19">
        <f>SUM(K7:K24)</f>
        <v>77</v>
      </c>
      <c r="L25" s="19">
        <f>J25*1</f>
        <v>76</v>
      </c>
      <c r="M25" s="19">
        <f>K25*1</f>
        <v>77</v>
      </c>
      <c r="N25" s="31"/>
      <c r="O25" s="70"/>
      <c r="P25" s="84"/>
    </row>
    <row r="26" spans="2:16" ht="32.25" customHeight="1" x14ac:dyDescent="0.25">
      <c r="B26" s="40" t="s">
        <v>66</v>
      </c>
      <c r="C26" s="46"/>
      <c r="D26" s="37" t="s">
        <v>1243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8"/>
      <c r="P26" s="131"/>
    </row>
    <row r="27" spans="2:16" ht="31.5" x14ac:dyDescent="0.25">
      <c r="B27" s="41" t="s">
        <v>67</v>
      </c>
      <c r="C27" s="36" t="s">
        <v>68</v>
      </c>
      <c r="D27" s="36" t="s">
        <v>1140</v>
      </c>
      <c r="E27" s="7" t="s">
        <v>16</v>
      </c>
      <c r="F27" s="7">
        <v>1</v>
      </c>
      <c r="G27" s="7">
        <v>2</v>
      </c>
      <c r="H27" s="7"/>
      <c r="I27" s="7">
        <v>10</v>
      </c>
      <c r="J27" s="7">
        <f t="shared" ref="J27:J73" si="2">F27*G27</f>
        <v>2</v>
      </c>
      <c r="K27" s="7">
        <f t="shared" ref="K27:K73" si="3">F27*I27</f>
        <v>10</v>
      </c>
      <c r="L27" s="7"/>
      <c r="M27" s="7"/>
      <c r="N27" s="7"/>
      <c r="O27" s="69"/>
      <c r="P27" s="124" t="s">
        <v>1244</v>
      </c>
    </row>
    <row r="28" spans="2:16" ht="31.5" x14ac:dyDescent="0.25">
      <c r="B28" s="41" t="s">
        <v>69</v>
      </c>
      <c r="C28" s="36" t="s">
        <v>70</v>
      </c>
      <c r="D28" s="36" t="s">
        <v>1141</v>
      </c>
      <c r="E28" s="7" t="s">
        <v>16</v>
      </c>
      <c r="F28" s="7">
        <v>1</v>
      </c>
      <c r="G28" s="7">
        <v>2</v>
      </c>
      <c r="H28" s="7"/>
      <c r="I28" s="7">
        <v>10</v>
      </c>
      <c r="J28" s="7">
        <f t="shared" si="2"/>
        <v>2</v>
      </c>
      <c r="K28" s="7">
        <f t="shared" si="3"/>
        <v>10</v>
      </c>
      <c r="L28" s="7"/>
      <c r="M28" s="7"/>
      <c r="N28" s="7"/>
      <c r="O28" s="69"/>
      <c r="P28" s="124" t="s">
        <v>1244</v>
      </c>
    </row>
    <row r="29" spans="2:16" ht="15.75" x14ac:dyDescent="0.25">
      <c r="B29" s="41" t="s">
        <v>71</v>
      </c>
      <c r="C29" s="36"/>
      <c r="D29" s="36"/>
      <c r="E29" s="7" t="s">
        <v>16</v>
      </c>
      <c r="F29" s="7"/>
      <c r="G29" s="7"/>
      <c r="H29" s="7"/>
      <c r="I29" s="7"/>
      <c r="J29" s="7">
        <f t="shared" si="2"/>
        <v>0</v>
      </c>
      <c r="K29" s="7">
        <f t="shared" si="3"/>
        <v>0</v>
      </c>
      <c r="L29" s="7"/>
      <c r="M29" s="7"/>
      <c r="N29" s="7"/>
      <c r="O29" s="69"/>
      <c r="P29" s="124" t="s">
        <v>1244</v>
      </c>
    </row>
    <row r="30" spans="2:16" ht="47.25" x14ac:dyDescent="0.25">
      <c r="B30" s="41" t="s">
        <v>73</v>
      </c>
      <c r="C30" s="36" t="s">
        <v>72</v>
      </c>
      <c r="D30" s="36" t="s">
        <v>1142</v>
      </c>
      <c r="E30" s="7" t="s">
        <v>16</v>
      </c>
      <c r="F30" s="7">
        <v>1</v>
      </c>
      <c r="G30" s="7">
        <v>2</v>
      </c>
      <c r="H30" s="7"/>
      <c r="I30" s="7">
        <v>10</v>
      </c>
      <c r="J30" s="7">
        <f t="shared" si="2"/>
        <v>2</v>
      </c>
      <c r="K30" s="7">
        <f t="shared" si="3"/>
        <v>10</v>
      </c>
      <c r="L30" s="7"/>
      <c r="M30" s="7"/>
      <c r="N30" s="7"/>
      <c r="O30" s="69"/>
      <c r="P30" s="124" t="s">
        <v>1244</v>
      </c>
    </row>
    <row r="31" spans="2:16" ht="15.75" x14ac:dyDescent="0.25">
      <c r="B31" s="41" t="s">
        <v>76</v>
      </c>
      <c r="C31" s="36" t="s">
        <v>74</v>
      </c>
      <c r="D31" s="36" t="s">
        <v>75</v>
      </c>
      <c r="E31" s="7" t="s">
        <v>16</v>
      </c>
      <c r="F31" s="7">
        <v>1</v>
      </c>
      <c r="G31" s="7">
        <v>2</v>
      </c>
      <c r="H31" s="7"/>
      <c r="I31" s="7">
        <v>10</v>
      </c>
      <c r="J31" s="7">
        <f t="shared" si="2"/>
        <v>2</v>
      </c>
      <c r="K31" s="7">
        <f t="shared" si="3"/>
        <v>10</v>
      </c>
      <c r="L31" s="7"/>
      <c r="M31" s="7"/>
      <c r="N31" s="7"/>
      <c r="O31" s="69"/>
      <c r="P31" s="124" t="s">
        <v>1244</v>
      </c>
    </row>
    <row r="32" spans="2:16" ht="47.25" x14ac:dyDescent="0.25">
      <c r="B32" s="41" t="s">
        <v>77</v>
      </c>
      <c r="C32" s="36" t="s">
        <v>31</v>
      </c>
      <c r="D32" s="36" t="s">
        <v>1143</v>
      </c>
      <c r="E32" s="7" t="s">
        <v>16</v>
      </c>
      <c r="F32" s="7">
        <v>1</v>
      </c>
      <c r="G32" s="7">
        <v>2</v>
      </c>
      <c r="H32" s="7"/>
      <c r="I32" s="7">
        <v>2</v>
      </c>
      <c r="J32" s="7">
        <f t="shared" si="2"/>
        <v>2</v>
      </c>
      <c r="K32" s="7">
        <f t="shared" si="3"/>
        <v>2</v>
      </c>
      <c r="L32" s="7"/>
      <c r="M32" s="7"/>
      <c r="N32" s="7"/>
      <c r="O32" s="69"/>
      <c r="P32" s="124" t="s">
        <v>1244</v>
      </c>
    </row>
    <row r="33" spans="2:16" ht="31.5" x14ac:dyDescent="0.25">
      <c r="B33" s="41" t="s">
        <v>80</v>
      </c>
      <c r="C33" s="36" t="s">
        <v>78</v>
      </c>
      <c r="D33" s="36" t="s">
        <v>79</v>
      </c>
      <c r="E33" s="7" t="s">
        <v>16</v>
      </c>
      <c r="F33" s="7">
        <v>1</v>
      </c>
      <c r="G33" s="7">
        <v>2</v>
      </c>
      <c r="H33" s="7"/>
      <c r="I33" s="7">
        <v>2</v>
      </c>
      <c r="J33" s="7">
        <f t="shared" si="2"/>
        <v>2</v>
      </c>
      <c r="K33" s="7">
        <f t="shared" si="3"/>
        <v>2</v>
      </c>
      <c r="L33" s="7"/>
      <c r="M33" s="7"/>
      <c r="N33" s="7"/>
      <c r="O33" s="69"/>
      <c r="P33" s="124" t="s">
        <v>1244</v>
      </c>
    </row>
    <row r="34" spans="2:16" ht="47.25" x14ac:dyDescent="0.25">
      <c r="B34" s="41" t="s">
        <v>82</v>
      </c>
      <c r="C34" s="36" t="s">
        <v>81</v>
      </c>
      <c r="D34" s="36" t="s">
        <v>1144</v>
      </c>
      <c r="E34" s="7" t="s">
        <v>16</v>
      </c>
      <c r="F34" s="7">
        <v>1</v>
      </c>
      <c r="G34" s="7">
        <v>2</v>
      </c>
      <c r="H34" s="7"/>
      <c r="I34" s="7">
        <v>2</v>
      </c>
      <c r="J34" s="7">
        <f t="shared" si="2"/>
        <v>2</v>
      </c>
      <c r="K34" s="7">
        <f t="shared" si="3"/>
        <v>2</v>
      </c>
      <c r="L34" s="7"/>
      <c r="M34" s="7"/>
      <c r="N34" s="7"/>
      <c r="O34" s="69"/>
      <c r="P34" s="124" t="s">
        <v>1244</v>
      </c>
    </row>
    <row r="35" spans="2:16" ht="15.75" x14ac:dyDescent="0.25">
      <c r="B35" s="41" t="s">
        <v>85</v>
      </c>
      <c r="C35" s="36" t="s">
        <v>83</v>
      </c>
      <c r="D35" s="36" t="s">
        <v>84</v>
      </c>
      <c r="E35" s="7" t="s">
        <v>16</v>
      </c>
      <c r="F35" s="7">
        <v>7</v>
      </c>
      <c r="G35" s="7">
        <v>0</v>
      </c>
      <c r="H35" s="7"/>
      <c r="I35" s="7">
        <v>1</v>
      </c>
      <c r="J35" s="7">
        <f t="shared" si="2"/>
        <v>0</v>
      </c>
      <c r="K35" s="7">
        <f t="shared" si="3"/>
        <v>7</v>
      </c>
      <c r="L35" s="7"/>
      <c r="M35" s="7"/>
      <c r="N35" s="7"/>
      <c r="O35" s="69"/>
      <c r="P35" s="124" t="s">
        <v>1244</v>
      </c>
    </row>
    <row r="36" spans="2:16" ht="63" x14ac:dyDescent="0.25">
      <c r="B36" s="41" t="s">
        <v>87</v>
      </c>
      <c r="C36" s="36" t="s">
        <v>86</v>
      </c>
      <c r="D36" s="36" t="s">
        <v>1145</v>
      </c>
      <c r="E36" s="7" t="s">
        <v>16</v>
      </c>
      <c r="F36" s="7">
        <v>1</v>
      </c>
      <c r="G36" s="7">
        <v>2</v>
      </c>
      <c r="H36" s="7"/>
      <c r="I36" s="7">
        <v>10</v>
      </c>
      <c r="J36" s="7">
        <f t="shared" si="2"/>
        <v>2</v>
      </c>
      <c r="K36" s="7">
        <f t="shared" si="3"/>
        <v>10</v>
      </c>
      <c r="L36" s="7"/>
      <c r="M36" s="7"/>
      <c r="N36" s="7"/>
      <c r="O36" s="69"/>
      <c r="P36" s="124" t="s">
        <v>1244</v>
      </c>
    </row>
    <row r="37" spans="2:16" ht="31.5" x14ac:dyDescent="0.25">
      <c r="B37" s="41" t="s">
        <v>90</v>
      </c>
      <c r="C37" s="36" t="s">
        <v>88</v>
      </c>
      <c r="D37" s="36" t="s">
        <v>89</v>
      </c>
      <c r="E37" s="7" t="s">
        <v>16</v>
      </c>
      <c r="F37" s="7">
        <v>2</v>
      </c>
      <c r="G37" s="7">
        <v>2</v>
      </c>
      <c r="H37" s="7"/>
      <c r="I37" s="7">
        <v>10</v>
      </c>
      <c r="J37" s="7">
        <f t="shared" si="2"/>
        <v>4</v>
      </c>
      <c r="K37" s="7">
        <f t="shared" si="3"/>
        <v>20</v>
      </c>
      <c r="L37" s="7"/>
      <c r="M37" s="7"/>
      <c r="N37" s="7"/>
      <c r="O37" s="69"/>
      <c r="P37" s="124" t="s">
        <v>1244</v>
      </c>
    </row>
    <row r="38" spans="2:16" ht="31.5" x14ac:dyDescent="0.25">
      <c r="B38" s="41" t="s">
        <v>93</v>
      </c>
      <c r="C38" s="36" t="s">
        <v>91</v>
      </c>
      <c r="D38" s="36" t="s">
        <v>92</v>
      </c>
      <c r="E38" s="7" t="s">
        <v>16</v>
      </c>
      <c r="F38" s="7">
        <v>1</v>
      </c>
      <c r="G38" s="7">
        <v>1</v>
      </c>
      <c r="H38" s="7"/>
      <c r="I38" s="7">
        <v>11</v>
      </c>
      <c r="J38" s="7">
        <f t="shared" si="2"/>
        <v>1</v>
      </c>
      <c r="K38" s="7">
        <f t="shared" si="3"/>
        <v>11</v>
      </c>
      <c r="L38" s="7"/>
      <c r="M38" s="7"/>
      <c r="N38" s="7"/>
      <c r="O38" s="69"/>
      <c r="P38" s="124" t="s">
        <v>1244</v>
      </c>
    </row>
    <row r="39" spans="2:16" ht="31.5" x14ac:dyDescent="0.25">
      <c r="B39" s="41" t="s">
        <v>96</v>
      </c>
      <c r="C39" s="36" t="s">
        <v>94</v>
      </c>
      <c r="D39" s="36" t="s">
        <v>95</v>
      </c>
      <c r="E39" s="7" t="s">
        <v>16</v>
      </c>
      <c r="F39" s="7">
        <v>1</v>
      </c>
      <c r="G39" s="7">
        <v>0</v>
      </c>
      <c r="H39" s="7"/>
      <c r="I39" s="7">
        <v>2</v>
      </c>
      <c r="J39" s="7">
        <f t="shared" si="2"/>
        <v>0</v>
      </c>
      <c r="K39" s="7">
        <f t="shared" si="3"/>
        <v>2</v>
      </c>
      <c r="L39" s="7"/>
      <c r="M39" s="7"/>
      <c r="N39" s="7"/>
      <c r="O39" s="69"/>
      <c r="P39" s="124" t="s">
        <v>1244</v>
      </c>
    </row>
    <row r="40" spans="2:16" ht="47.25" x14ac:dyDescent="0.25">
      <c r="B40" s="41" t="s">
        <v>98</v>
      </c>
      <c r="C40" s="36" t="s">
        <v>97</v>
      </c>
      <c r="D40" s="36" t="s">
        <v>1146</v>
      </c>
      <c r="E40" s="7" t="s">
        <v>16</v>
      </c>
      <c r="F40" s="7">
        <v>1</v>
      </c>
      <c r="G40" s="7">
        <v>2</v>
      </c>
      <c r="H40" s="7"/>
      <c r="I40" s="7">
        <v>10</v>
      </c>
      <c r="J40" s="7">
        <f t="shared" si="2"/>
        <v>2</v>
      </c>
      <c r="K40" s="7">
        <f t="shared" si="3"/>
        <v>10</v>
      </c>
      <c r="L40" s="7"/>
      <c r="M40" s="7"/>
      <c r="N40" s="7"/>
      <c r="O40" s="69"/>
      <c r="P40" s="124" t="s">
        <v>1244</v>
      </c>
    </row>
    <row r="41" spans="2:16" ht="15.75" x14ac:dyDescent="0.25">
      <c r="B41" s="41" t="s">
        <v>99</v>
      </c>
      <c r="C41" s="36" t="s">
        <v>28</v>
      </c>
      <c r="D41" s="36" t="s">
        <v>1245</v>
      </c>
      <c r="E41" s="7" t="s">
        <v>16</v>
      </c>
      <c r="F41" s="7">
        <v>1</v>
      </c>
      <c r="G41" s="7">
        <v>2</v>
      </c>
      <c r="H41" s="7"/>
      <c r="I41" s="7">
        <v>10</v>
      </c>
      <c r="J41" s="7">
        <f t="shared" si="2"/>
        <v>2</v>
      </c>
      <c r="K41" s="7">
        <f t="shared" si="3"/>
        <v>10</v>
      </c>
      <c r="L41" s="7"/>
      <c r="M41" s="7"/>
      <c r="N41" s="7"/>
      <c r="O41" s="69"/>
      <c r="P41" s="124" t="s">
        <v>1244</v>
      </c>
    </row>
    <row r="42" spans="2:16" ht="63" x14ac:dyDescent="0.25">
      <c r="B42" s="41" t="s">
        <v>102</v>
      </c>
      <c r="C42" s="36" t="s">
        <v>100</v>
      </c>
      <c r="D42" s="36" t="s">
        <v>101</v>
      </c>
      <c r="E42" s="7" t="s">
        <v>16</v>
      </c>
      <c r="F42" s="7">
        <v>2</v>
      </c>
      <c r="G42" s="7">
        <v>2</v>
      </c>
      <c r="H42" s="7"/>
      <c r="I42" s="7">
        <v>1</v>
      </c>
      <c r="J42" s="7">
        <f t="shared" si="2"/>
        <v>4</v>
      </c>
      <c r="K42" s="7">
        <f t="shared" si="3"/>
        <v>2</v>
      </c>
      <c r="L42" s="7"/>
      <c r="M42" s="7"/>
      <c r="N42" s="7"/>
      <c r="O42" s="69"/>
      <c r="P42" s="124" t="s">
        <v>1244</v>
      </c>
    </row>
    <row r="43" spans="2:16" ht="15.75" x14ac:dyDescent="0.25">
      <c r="B43" s="41" t="s">
        <v>105</v>
      </c>
      <c r="C43" s="36" t="s">
        <v>103</v>
      </c>
      <c r="D43" s="36" t="s">
        <v>104</v>
      </c>
      <c r="E43" s="7" t="s">
        <v>16</v>
      </c>
      <c r="F43" s="7">
        <v>9</v>
      </c>
      <c r="G43" s="7">
        <v>0</v>
      </c>
      <c r="H43" s="7"/>
      <c r="I43" s="7">
        <v>1</v>
      </c>
      <c r="J43" s="7">
        <f t="shared" si="2"/>
        <v>0</v>
      </c>
      <c r="K43" s="7">
        <f t="shared" si="3"/>
        <v>9</v>
      </c>
      <c r="L43" s="7"/>
      <c r="M43" s="7"/>
      <c r="N43" s="7"/>
      <c r="O43" s="69"/>
      <c r="P43" s="124" t="s">
        <v>1244</v>
      </c>
    </row>
    <row r="44" spans="2:16" ht="31.5" x14ac:dyDescent="0.25">
      <c r="B44" s="41" t="s">
        <v>107</v>
      </c>
      <c r="C44" s="36" t="s">
        <v>106</v>
      </c>
      <c r="D44" s="36" t="s">
        <v>1147</v>
      </c>
      <c r="E44" s="7" t="s">
        <v>16</v>
      </c>
      <c r="F44" s="7">
        <v>1</v>
      </c>
      <c r="G44" s="7">
        <v>2</v>
      </c>
      <c r="H44" s="7"/>
      <c r="I44" s="7">
        <v>10</v>
      </c>
      <c r="J44" s="7">
        <f t="shared" si="2"/>
        <v>2</v>
      </c>
      <c r="K44" s="7">
        <f t="shared" si="3"/>
        <v>10</v>
      </c>
      <c r="L44" s="7"/>
      <c r="M44" s="7"/>
      <c r="N44" s="7"/>
      <c r="O44" s="69"/>
      <c r="P44" s="124" t="s">
        <v>1244</v>
      </c>
    </row>
    <row r="45" spans="2:16" ht="15.75" x14ac:dyDescent="0.25">
      <c r="B45" s="41" t="s">
        <v>110</v>
      </c>
      <c r="C45" s="48" t="s">
        <v>108</v>
      </c>
      <c r="D45" s="36" t="s">
        <v>109</v>
      </c>
      <c r="E45" s="7" t="s">
        <v>16</v>
      </c>
      <c r="F45" s="7">
        <v>13</v>
      </c>
      <c r="G45" s="7">
        <v>0</v>
      </c>
      <c r="H45" s="7"/>
      <c r="I45" s="7">
        <v>1</v>
      </c>
      <c r="J45" s="7">
        <f t="shared" si="2"/>
        <v>0</v>
      </c>
      <c r="K45" s="7">
        <f t="shared" si="3"/>
        <v>13</v>
      </c>
      <c r="L45" s="7"/>
      <c r="M45" s="7"/>
      <c r="N45" s="7"/>
      <c r="O45" s="69"/>
      <c r="P45" s="124" t="s">
        <v>1244</v>
      </c>
    </row>
    <row r="46" spans="2:16" ht="47.25" x14ac:dyDescent="0.25">
      <c r="B46" s="41" t="s">
        <v>112</v>
      </c>
      <c r="C46" s="36" t="s">
        <v>111</v>
      </c>
      <c r="D46" s="36" t="s">
        <v>1148</v>
      </c>
      <c r="E46" s="7" t="s">
        <v>16</v>
      </c>
      <c r="F46" s="7">
        <v>1</v>
      </c>
      <c r="G46" s="7">
        <v>2</v>
      </c>
      <c r="H46" s="7"/>
      <c r="I46" s="7">
        <v>2</v>
      </c>
      <c r="J46" s="7">
        <f t="shared" si="2"/>
        <v>2</v>
      </c>
      <c r="K46" s="7">
        <f t="shared" si="3"/>
        <v>2</v>
      </c>
      <c r="L46" s="7"/>
      <c r="M46" s="7"/>
      <c r="N46" s="7"/>
      <c r="O46" s="69"/>
      <c r="P46" s="124" t="s">
        <v>1244</v>
      </c>
    </row>
    <row r="47" spans="2:16" ht="47.25" x14ac:dyDescent="0.25">
      <c r="B47" s="41" t="s">
        <v>114</v>
      </c>
      <c r="C47" s="36" t="s">
        <v>113</v>
      </c>
      <c r="D47" s="36" t="s">
        <v>1149</v>
      </c>
      <c r="E47" s="7" t="s">
        <v>16</v>
      </c>
      <c r="F47" s="7">
        <v>1</v>
      </c>
      <c r="G47" s="7">
        <v>2</v>
      </c>
      <c r="H47" s="7"/>
      <c r="I47" s="7">
        <v>2</v>
      </c>
      <c r="J47" s="7">
        <f t="shared" si="2"/>
        <v>2</v>
      </c>
      <c r="K47" s="7">
        <f t="shared" si="3"/>
        <v>2</v>
      </c>
      <c r="L47" s="7"/>
      <c r="M47" s="7"/>
      <c r="N47" s="7"/>
      <c r="O47" s="69"/>
      <c r="P47" s="124" t="s">
        <v>1244</v>
      </c>
    </row>
    <row r="48" spans="2:16" ht="15.75" x14ac:dyDescent="0.25">
      <c r="B48" s="41" t="s">
        <v>116</v>
      </c>
      <c r="C48" s="36" t="s">
        <v>40</v>
      </c>
      <c r="D48" s="36" t="s">
        <v>115</v>
      </c>
      <c r="E48" s="7" t="s">
        <v>16</v>
      </c>
      <c r="F48" s="7">
        <v>1</v>
      </c>
      <c r="G48" s="7">
        <v>2</v>
      </c>
      <c r="H48" s="7"/>
      <c r="I48" s="7">
        <v>10</v>
      </c>
      <c r="J48" s="7">
        <f t="shared" si="2"/>
        <v>2</v>
      </c>
      <c r="K48" s="7">
        <f t="shared" si="3"/>
        <v>10</v>
      </c>
      <c r="L48" s="7"/>
      <c r="M48" s="7"/>
      <c r="N48" s="7"/>
      <c r="O48" s="69"/>
      <c r="P48" s="83"/>
    </row>
    <row r="49" spans="2:16" ht="31.5" x14ac:dyDescent="0.25">
      <c r="B49" s="41" t="s">
        <v>119</v>
      </c>
      <c r="C49" s="36" t="s">
        <v>117</v>
      </c>
      <c r="D49" s="36" t="s">
        <v>118</v>
      </c>
      <c r="E49" s="7" t="s">
        <v>16</v>
      </c>
      <c r="F49" s="7">
        <v>2</v>
      </c>
      <c r="G49" s="7">
        <v>4</v>
      </c>
      <c r="H49" s="7"/>
      <c r="I49" s="7">
        <v>6</v>
      </c>
      <c r="J49" s="7">
        <f t="shared" si="2"/>
        <v>8</v>
      </c>
      <c r="K49" s="7">
        <f t="shared" si="3"/>
        <v>12</v>
      </c>
      <c r="L49" s="7"/>
      <c r="M49" s="7"/>
      <c r="N49" s="7"/>
      <c r="O49" s="69"/>
      <c r="P49" s="83"/>
    </row>
    <row r="50" spans="2:16" ht="31.5" x14ac:dyDescent="0.25">
      <c r="B50" s="41" t="s">
        <v>122</v>
      </c>
      <c r="C50" s="36" t="s">
        <v>120</v>
      </c>
      <c r="D50" s="36" t="s">
        <v>121</v>
      </c>
      <c r="E50" s="7" t="s">
        <v>16</v>
      </c>
      <c r="F50" s="7">
        <v>1</v>
      </c>
      <c r="G50" s="7">
        <v>2</v>
      </c>
      <c r="H50" s="7"/>
      <c r="I50" s="7">
        <v>2</v>
      </c>
      <c r="J50" s="7">
        <f t="shared" si="2"/>
        <v>2</v>
      </c>
      <c r="K50" s="7">
        <f t="shared" si="3"/>
        <v>2</v>
      </c>
      <c r="L50" s="7"/>
      <c r="M50" s="7"/>
      <c r="N50" s="7"/>
      <c r="O50" s="69"/>
      <c r="P50" s="83"/>
    </row>
    <row r="51" spans="2:16" ht="31.5" x14ac:dyDescent="0.25">
      <c r="B51" s="41" t="s">
        <v>125</v>
      </c>
      <c r="C51" s="36" t="s">
        <v>123</v>
      </c>
      <c r="D51" s="36" t="s">
        <v>124</v>
      </c>
      <c r="E51" s="7" t="s">
        <v>16</v>
      </c>
      <c r="F51" s="7">
        <v>1</v>
      </c>
      <c r="G51" s="7">
        <v>2</v>
      </c>
      <c r="H51" s="7"/>
      <c r="I51" s="7">
        <v>10</v>
      </c>
      <c r="J51" s="7">
        <f t="shared" si="2"/>
        <v>2</v>
      </c>
      <c r="K51" s="7">
        <f t="shared" si="3"/>
        <v>10</v>
      </c>
      <c r="L51" s="7"/>
      <c r="M51" s="7"/>
      <c r="N51" s="7"/>
      <c r="O51" s="69"/>
      <c r="P51" s="124" t="s">
        <v>1244</v>
      </c>
    </row>
    <row r="52" spans="2:16" ht="31.5" x14ac:dyDescent="0.25">
      <c r="B52" s="41" t="s">
        <v>128</v>
      </c>
      <c r="C52" s="36" t="s">
        <v>126</v>
      </c>
      <c r="D52" s="36" t="s">
        <v>127</v>
      </c>
      <c r="E52" s="7" t="s">
        <v>16</v>
      </c>
      <c r="F52" s="7">
        <v>1</v>
      </c>
      <c r="G52" s="7">
        <v>2</v>
      </c>
      <c r="H52" s="7"/>
      <c r="I52" s="7">
        <v>10</v>
      </c>
      <c r="J52" s="7">
        <f t="shared" si="2"/>
        <v>2</v>
      </c>
      <c r="K52" s="7">
        <f t="shared" si="3"/>
        <v>10</v>
      </c>
      <c r="L52" s="7"/>
      <c r="M52" s="7"/>
      <c r="N52" s="7"/>
      <c r="O52" s="69"/>
      <c r="P52" s="124" t="s">
        <v>1244</v>
      </c>
    </row>
    <row r="53" spans="2:16" ht="15.75" x14ac:dyDescent="0.25">
      <c r="B53" s="41" t="s">
        <v>131</v>
      </c>
      <c r="C53" s="36" t="s">
        <v>129</v>
      </c>
      <c r="D53" s="36" t="s">
        <v>130</v>
      </c>
      <c r="E53" s="7" t="s">
        <v>16</v>
      </c>
      <c r="F53" s="7">
        <v>1</v>
      </c>
      <c r="G53" s="7">
        <v>8</v>
      </c>
      <c r="H53" s="7"/>
      <c r="I53" s="7">
        <v>0</v>
      </c>
      <c r="J53" s="7">
        <f t="shared" si="2"/>
        <v>8</v>
      </c>
      <c r="K53" s="7">
        <f t="shared" si="3"/>
        <v>0</v>
      </c>
      <c r="L53" s="7"/>
      <c r="M53" s="7"/>
      <c r="N53" s="7"/>
      <c r="O53" s="69"/>
      <c r="P53" s="124" t="s">
        <v>1244</v>
      </c>
    </row>
    <row r="54" spans="2:16" ht="15.75" x14ac:dyDescent="0.25">
      <c r="B54" s="41" t="s">
        <v>134</v>
      </c>
      <c r="C54" s="36" t="s">
        <v>132</v>
      </c>
      <c r="D54" s="36" t="s">
        <v>133</v>
      </c>
      <c r="E54" s="7" t="s">
        <v>16</v>
      </c>
      <c r="F54" s="7">
        <v>1</v>
      </c>
      <c r="G54" s="7">
        <v>4</v>
      </c>
      <c r="H54" s="7"/>
      <c r="I54" s="7">
        <v>8</v>
      </c>
      <c r="J54" s="7">
        <f t="shared" si="2"/>
        <v>4</v>
      </c>
      <c r="K54" s="7">
        <f t="shared" si="3"/>
        <v>8</v>
      </c>
      <c r="L54" s="7"/>
      <c r="M54" s="7"/>
      <c r="N54" s="7"/>
      <c r="O54" s="69"/>
      <c r="P54" s="83"/>
    </row>
    <row r="55" spans="2:16" ht="15.75" x14ac:dyDescent="0.25">
      <c r="B55" s="41" t="s">
        <v>137</v>
      </c>
      <c r="C55" s="36" t="s">
        <v>58</v>
      </c>
      <c r="D55" s="36" t="s">
        <v>135</v>
      </c>
      <c r="E55" s="7" t="s">
        <v>63</v>
      </c>
      <c r="F55" s="7">
        <v>9</v>
      </c>
      <c r="G55" s="7">
        <v>0.5</v>
      </c>
      <c r="H55" s="7"/>
      <c r="I55" s="7">
        <v>1</v>
      </c>
      <c r="J55" s="7">
        <f t="shared" si="2"/>
        <v>4.5</v>
      </c>
      <c r="K55" s="7">
        <f t="shared" si="3"/>
        <v>9</v>
      </c>
      <c r="L55" s="7"/>
      <c r="M55" s="7"/>
      <c r="N55" s="7"/>
      <c r="O55" s="69"/>
      <c r="P55" s="83"/>
    </row>
    <row r="56" spans="2:16" ht="15.75" x14ac:dyDescent="0.25">
      <c r="B56" s="41" t="s">
        <v>139</v>
      </c>
      <c r="C56" s="36" t="s">
        <v>65</v>
      </c>
      <c r="D56" s="36" t="s">
        <v>138</v>
      </c>
      <c r="E56" s="7" t="s">
        <v>63</v>
      </c>
      <c r="F56" s="7">
        <v>1</v>
      </c>
      <c r="G56" s="7">
        <v>2</v>
      </c>
      <c r="H56" s="7"/>
      <c r="I56" s="7">
        <v>0</v>
      </c>
      <c r="J56" s="7">
        <f t="shared" si="2"/>
        <v>2</v>
      </c>
      <c r="K56" s="7">
        <f t="shared" si="3"/>
        <v>0</v>
      </c>
      <c r="L56" s="7"/>
      <c r="M56" s="7"/>
      <c r="N56" s="7"/>
      <c r="O56" s="69"/>
      <c r="P56" s="83"/>
    </row>
    <row r="57" spans="2:16" ht="15.75" x14ac:dyDescent="0.25">
      <c r="B57" s="41" t="s">
        <v>876</v>
      </c>
      <c r="C57" s="36" t="s">
        <v>140</v>
      </c>
      <c r="D57" s="36" t="s">
        <v>960</v>
      </c>
      <c r="E57" s="7" t="s">
        <v>16</v>
      </c>
      <c r="F57" s="7">
        <v>1</v>
      </c>
      <c r="G57" s="7">
        <v>2</v>
      </c>
      <c r="H57" s="7"/>
      <c r="I57" s="7">
        <v>0</v>
      </c>
      <c r="J57" s="7">
        <f t="shared" si="2"/>
        <v>2</v>
      </c>
      <c r="K57" s="7">
        <f t="shared" si="3"/>
        <v>0</v>
      </c>
      <c r="L57" s="7"/>
      <c r="M57" s="7"/>
      <c r="N57" s="7"/>
      <c r="O57" s="69"/>
      <c r="P57" s="83"/>
    </row>
    <row r="58" spans="2:16" ht="15.75" x14ac:dyDescent="0.25">
      <c r="B58" s="41" t="s">
        <v>1363</v>
      </c>
      <c r="C58" s="36" t="s">
        <v>140</v>
      </c>
      <c r="D58" s="36" t="s">
        <v>961</v>
      </c>
      <c r="E58" s="7" t="s">
        <v>16</v>
      </c>
      <c r="F58" s="7">
        <v>1</v>
      </c>
      <c r="G58" s="7">
        <v>2</v>
      </c>
      <c r="H58" s="7"/>
      <c r="I58" s="7">
        <v>0</v>
      </c>
      <c r="J58" s="7">
        <f t="shared" si="2"/>
        <v>2</v>
      </c>
      <c r="K58" s="7">
        <f t="shared" si="3"/>
        <v>0</v>
      </c>
      <c r="L58" s="7"/>
      <c r="M58" s="7"/>
      <c r="N58" s="7"/>
      <c r="O58" s="69"/>
      <c r="P58" s="83"/>
    </row>
    <row r="59" spans="2:16" ht="31.5" x14ac:dyDescent="0.25">
      <c r="B59" s="41" t="s">
        <v>1364</v>
      </c>
      <c r="C59" s="36" t="s">
        <v>140</v>
      </c>
      <c r="D59" s="36" t="s">
        <v>1207</v>
      </c>
      <c r="E59" s="7" t="s">
        <v>16</v>
      </c>
      <c r="F59" s="7">
        <v>1</v>
      </c>
      <c r="G59" s="7">
        <v>2</v>
      </c>
      <c r="H59" s="7"/>
      <c r="I59" s="7">
        <v>0</v>
      </c>
      <c r="J59" s="7">
        <f t="shared" si="2"/>
        <v>2</v>
      </c>
      <c r="K59" s="7">
        <f t="shared" si="3"/>
        <v>0</v>
      </c>
      <c r="L59" s="7"/>
      <c r="M59" s="7"/>
      <c r="N59" s="7"/>
      <c r="O59" s="69"/>
      <c r="P59" s="83"/>
    </row>
    <row r="60" spans="2:16" ht="16.5" thickBot="1" x14ac:dyDescent="0.3">
      <c r="B60" s="47"/>
      <c r="C60" s="38"/>
      <c r="D60" s="49"/>
      <c r="E60" s="19"/>
      <c r="F60" s="19"/>
      <c r="G60" s="19"/>
      <c r="H60" s="19"/>
      <c r="I60" s="19"/>
      <c r="J60" s="19">
        <f>SUM(J27:J59)</f>
        <v>75.5</v>
      </c>
      <c r="K60" s="19">
        <f>SUM(K27:K59)</f>
        <v>215</v>
      </c>
      <c r="L60" s="19">
        <f>J60*1</f>
        <v>75.5</v>
      </c>
      <c r="M60" s="19">
        <f>K60*1</f>
        <v>215</v>
      </c>
      <c r="N60" s="31"/>
      <c r="O60" s="70"/>
      <c r="P60" s="84"/>
    </row>
    <row r="61" spans="2:16" ht="18.75" x14ac:dyDescent="0.25">
      <c r="B61" s="40" t="s">
        <v>141</v>
      </c>
      <c r="C61" s="46"/>
      <c r="D61" s="37" t="s">
        <v>142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68"/>
      <c r="P61" s="82"/>
    </row>
    <row r="62" spans="2:16" ht="15.75" x14ac:dyDescent="0.25">
      <c r="B62" s="41"/>
      <c r="C62" s="36"/>
      <c r="D62" s="36" t="s">
        <v>143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69"/>
      <c r="P62" s="83"/>
    </row>
    <row r="63" spans="2:16" ht="31.5" x14ac:dyDescent="0.25">
      <c r="B63" s="41" t="s">
        <v>144</v>
      </c>
      <c r="C63" s="36" t="s">
        <v>145</v>
      </c>
      <c r="D63" s="36" t="s">
        <v>146</v>
      </c>
      <c r="E63" s="7" t="s">
        <v>16</v>
      </c>
      <c r="F63" s="7">
        <v>1</v>
      </c>
      <c r="G63" s="7">
        <v>2</v>
      </c>
      <c r="H63" s="7"/>
      <c r="I63" s="7">
        <v>3</v>
      </c>
      <c r="J63" s="7">
        <f t="shared" si="2"/>
        <v>2</v>
      </c>
      <c r="K63" s="7">
        <f t="shared" si="3"/>
        <v>3</v>
      </c>
      <c r="L63" s="7"/>
      <c r="M63" s="7"/>
      <c r="N63" s="7"/>
      <c r="O63" s="69"/>
      <c r="P63" s="83"/>
    </row>
    <row r="64" spans="2:16" ht="31.5" x14ac:dyDescent="0.25">
      <c r="B64" s="41" t="s">
        <v>147</v>
      </c>
      <c r="C64" s="36" t="s">
        <v>148</v>
      </c>
      <c r="D64" s="36" t="s">
        <v>149</v>
      </c>
      <c r="E64" s="7" t="s">
        <v>16</v>
      </c>
      <c r="F64" s="7">
        <v>1</v>
      </c>
      <c r="G64" s="7">
        <v>2</v>
      </c>
      <c r="H64" s="7"/>
      <c r="I64" s="7">
        <v>3</v>
      </c>
      <c r="J64" s="7">
        <f t="shared" si="2"/>
        <v>2</v>
      </c>
      <c r="K64" s="7">
        <f t="shared" si="3"/>
        <v>3</v>
      </c>
      <c r="L64" s="7"/>
      <c r="M64" s="7"/>
      <c r="N64" s="7"/>
      <c r="O64" s="69"/>
      <c r="P64" s="83"/>
    </row>
    <row r="65" spans="2:16" ht="31.5" x14ac:dyDescent="0.25">
      <c r="B65" s="41" t="s">
        <v>150</v>
      </c>
      <c r="C65" s="36" t="s">
        <v>151</v>
      </c>
      <c r="D65" s="36" t="s">
        <v>152</v>
      </c>
      <c r="E65" s="7" t="s">
        <v>16</v>
      </c>
      <c r="F65" s="7">
        <v>1</v>
      </c>
      <c r="G65" s="7">
        <v>2</v>
      </c>
      <c r="H65" s="7"/>
      <c r="I65" s="7">
        <v>3</v>
      </c>
      <c r="J65" s="7">
        <f t="shared" si="2"/>
        <v>2</v>
      </c>
      <c r="K65" s="7">
        <f t="shared" si="3"/>
        <v>3</v>
      </c>
      <c r="L65" s="7"/>
      <c r="M65" s="7"/>
      <c r="N65" s="7"/>
      <c r="O65" s="69"/>
      <c r="P65" s="83"/>
    </row>
    <row r="66" spans="2:16" ht="31.5" x14ac:dyDescent="0.25">
      <c r="B66" s="41" t="s">
        <v>153</v>
      </c>
      <c r="C66" s="36" t="s">
        <v>154</v>
      </c>
      <c r="D66" s="36" t="s">
        <v>155</v>
      </c>
      <c r="E66" s="7" t="s">
        <v>16</v>
      </c>
      <c r="F66" s="7">
        <v>1</v>
      </c>
      <c r="G66" s="7">
        <v>2</v>
      </c>
      <c r="H66" s="7"/>
      <c r="I66" s="7">
        <v>3</v>
      </c>
      <c r="J66" s="7">
        <f t="shared" si="2"/>
        <v>2</v>
      </c>
      <c r="K66" s="7">
        <f t="shared" si="3"/>
        <v>3</v>
      </c>
      <c r="L66" s="7"/>
      <c r="M66" s="7"/>
      <c r="N66" s="7"/>
      <c r="O66" s="69"/>
      <c r="P66" s="83"/>
    </row>
    <row r="67" spans="2:16" ht="31.5" x14ac:dyDescent="0.25">
      <c r="B67" s="41" t="s">
        <v>156</v>
      </c>
      <c r="C67" s="36" t="s">
        <v>154</v>
      </c>
      <c r="D67" s="36" t="s">
        <v>152</v>
      </c>
      <c r="E67" s="7" t="s">
        <v>16</v>
      </c>
      <c r="F67" s="7">
        <v>1</v>
      </c>
      <c r="G67" s="7">
        <v>2</v>
      </c>
      <c r="H67" s="7"/>
      <c r="I67" s="7">
        <v>3</v>
      </c>
      <c r="J67" s="7">
        <f t="shared" si="2"/>
        <v>2</v>
      </c>
      <c r="K67" s="7">
        <f t="shared" si="3"/>
        <v>3</v>
      </c>
      <c r="L67" s="7"/>
      <c r="M67" s="7"/>
      <c r="N67" s="7"/>
      <c r="O67" s="69"/>
      <c r="P67" s="83"/>
    </row>
    <row r="68" spans="2:16" ht="15.75" x14ac:dyDescent="0.25">
      <c r="B68" s="41" t="s">
        <v>158</v>
      </c>
      <c r="C68" s="36" t="s">
        <v>58</v>
      </c>
      <c r="D68" s="36" t="s">
        <v>159</v>
      </c>
      <c r="E68" s="7" t="s">
        <v>16</v>
      </c>
      <c r="F68" s="7">
        <v>9</v>
      </c>
      <c r="G68" s="7">
        <v>0</v>
      </c>
      <c r="H68" s="7"/>
      <c r="I68" s="7">
        <v>2</v>
      </c>
      <c r="J68" s="7">
        <f t="shared" si="2"/>
        <v>0</v>
      </c>
      <c r="K68" s="7">
        <f t="shared" si="3"/>
        <v>18</v>
      </c>
      <c r="L68" s="7"/>
      <c r="M68" s="7"/>
      <c r="N68" s="7"/>
      <c r="O68" s="69"/>
      <c r="P68" s="83"/>
    </row>
    <row r="69" spans="2:16" ht="15.75" x14ac:dyDescent="0.25">
      <c r="B69" s="41" t="s">
        <v>1365</v>
      </c>
      <c r="C69" s="36" t="s">
        <v>161</v>
      </c>
      <c r="D69" s="36" t="s">
        <v>162</v>
      </c>
      <c r="E69" s="7" t="s">
        <v>16</v>
      </c>
      <c r="F69" s="7">
        <v>1</v>
      </c>
      <c r="G69" s="7">
        <v>0</v>
      </c>
      <c r="H69" s="7"/>
      <c r="I69" s="7">
        <v>0</v>
      </c>
      <c r="J69" s="7">
        <f t="shared" si="2"/>
        <v>0</v>
      </c>
      <c r="K69" s="7">
        <f t="shared" si="3"/>
        <v>0</v>
      </c>
      <c r="L69" s="7"/>
      <c r="M69" s="7"/>
      <c r="N69" s="7"/>
      <c r="O69" s="69"/>
      <c r="P69" s="83"/>
    </row>
    <row r="70" spans="2:16" ht="15.75" x14ac:dyDescent="0.25">
      <c r="B70" s="41" t="s">
        <v>160</v>
      </c>
      <c r="C70" s="36" t="s">
        <v>161</v>
      </c>
      <c r="D70" s="36" t="s">
        <v>164</v>
      </c>
      <c r="E70" s="7" t="s">
        <v>16</v>
      </c>
      <c r="F70" s="7">
        <v>1</v>
      </c>
      <c r="G70" s="7">
        <v>0</v>
      </c>
      <c r="H70" s="7"/>
      <c r="I70" s="7">
        <v>0</v>
      </c>
      <c r="J70" s="7">
        <f t="shared" si="2"/>
        <v>0</v>
      </c>
      <c r="K70" s="7">
        <f t="shared" si="3"/>
        <v>0</v>
      </c>
      <c r="L70" s="7"/>
      <c r="M70" s="7"/>
      <c r="N70" s="7"/>
      <c r="O70" s="69"/>
      <c r="P70" s="83"/>
    </row>
    <row r="71" spans="2:16" ht="31.5" x14ac:dyDescent="0.25">
      <c r="B71" s="41" t="s">
        <v>163</v>
      </c>
      <c r="C71" s="36" t="s">
        <v>166</v>
      </c>
      <c r="D71" s="36" t="s">
        <v>167</v>
      </c>
      <c r="E71" s="7" t="s">
        <v>16</v>
      </c>
      <c r="F71" s="7">
        <v>1</v>
      </c>
      <c r="G71" s="7">
        <v>2</v>
      </c>
      <c r="H71" s="7"/>
      <c r="I71" s="7">
        <v>3</v>
      </c>
      <c r="J71" s="7">
        <f t="shared" si="2"/>
        <v>2</v>
      </c>
      <c r="K71" s="7">
        <f t="shared" si="3"/>
        <v>3</v>
      </c>
      <c r="L71" s="7"/>
      <c r="M71" s="7"/>
      <c r="N71" s="7"/>
      <c r="O71" s="69"/>
      <c r="P71" s="83"/>
    </row>
    <row r="72" spans="2:16" ht="31.5" x14ac:dyDescent="0.25">
      <c r="B72" s="41" t="s">
        <v>165</v>
      </c>
      <c r="C72" s="36" t="s">
        <v>166</v>
      </c>
      <c r="D72" s="36" t="s">
        <v>169</v>
      </c>
      <c r="E72" s="7" t="s">
        <v>16</v>
      </c>
      <c r="F72" s="7">
        <v>1</v>
      </c>
      <c r="G72" s="7">
        <v>2</v>
      </c>
      <c r="H72" s="7"/>
      <c r="I72" s="7">
        <v>3</v>
      </c>
      <c r="J72" s="7">
        <f t="shared" si="2"/>
        <v>2</v>
      </c>
      <c r="K72" s="7">
        <f t="shared" si="3"/>
        <v>3</v>
      </c>
      <c r="L72" s="7"/>
      <c r="M72" s="7"/>
      <c r="N72" s="7"/>
      <c r="O72" s="69"/>
      <c r="P72" s="83"/>
    </row>
    <row r="73" spans="2:16" ht="15.75" x14ac:dyDescent="0.25">
      <c r="B73" s="41" t="s">
        <v>168</v>
      </c>
      <c r="C73" s="36" t="s">
        <v>170</v>
      </c>
      <c r="D73" s="36" t="s">
        <v>171</v>
      </c>
      <c r="E73" s="7" t="s">
        <v>16</v>
      </c>
      <c r="F73" s="7">
        <v>2</v>
      </c>
      <c r="G73" s="7">
        <v>1</v>
      </c>
      <c r="H73" s="7"/>
      <c r="I73" s="7">
        <v>1</v>
      </c>
      <c r="J73" s="7">
        <f t="shared" si="2"/>
        <v>2</v>
      </c>
      <c r="K73" s="7">
        <f t="shared" si="3"/>
        <v>2</v>
      </c>
      <c r="L73" s="7"/>
      <c r="M73" s="7"/>
      <c r="N73" s="7"/>
      <c r="O73" s="69"/>
      <c r="P73" s="83"/>
    </row>
    <row r="74" spans="2:16" ht="16.5" thickBot="1" x14ac:dyDescent="0.3">
      <c r="B74" s="47"/>
      <c r="C74" s="38"/>
      <c r="D74" s="38"/>
      <c r="E74" s="19"/>
      <c r="F74" s="19"/>
      <c r="G74" s="19"/>
      <c r="H74" s="19"/>
      <c r="I74" s="19"/>
      <c r="J74" s="19">
        <f>SUM(J63:J73)</f>
        <v>16</v>
      </c>
      <c r="K74" s="19">
        <f>SUM(K63:K73)</f>
        <v>41</v>
      </c>
      <c r="L74" s="19">
        <f>J74*1</f>
        <v>16</v>
      </c>
      <c r="M74" s="19">
        <f>K74*1</f>
        <v>41</v>
      </c>
      <c r="N74" s="31"/>
      <c r="O74" s="70"/>
      <c r="P74" s="84"/>
    </row>
    <row r="75" spans="2:16" ht="18.75" x14ac:dyDescent="0.25">
      <c r="B75" s="40" t="s">
        <v>173</v>
      </c>
      <c r="C75" s="46"/>
      <c r="D75" s="37" t="s">
        <v>174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68"/>
      <c r="P75" s="82"/>
    </row>
    <row r="76" spans="2:16" ht="31.5" x14ac:dyDescent="0.25">
      <c r="B76" s="41" t="s">
        <v>175</v>
      </c>
      <c r="C76" s="36" t="s">
        <v>176</v>
      </c>
      <c r="D76" s="36" t="s">
        <v>177</v>
      </c>
      <c r="E76" s="7" t="s">
        <v>16</v>
      </c>
      <c r="F76" s="7">
        <v>1</v>
      </c>
      <c r="G76" s="7">
        <v>2</v>
      </c>
      <c r="H76" s="7"/>
      <c r="I76" s="7">
        <v>2</v>
      </c>
      <c r="J76" s="7">
        <f>F76*G76</f>
        <v>2</v>
      </c>
      <c r="K76" s="7">
        <f t="shared" ref="K76:K139" si="4">F76*I76</f>
        <v>2</v>
      </c>
      <c r="L76" s="7"/>
      <c r="M76" s="7"/>
      <c r="N76" s="7"/>
      <c r="O76" s="69"/>
      <c r="P76" s="83"/>
    </row>
    <row r="77" spans="2:16" ht="31.5" x14ac:dyDescent="0.25">
      <c r="B77" s="41" t="s">
        <v>178</v>
      </c>
      <c r="C77" s="36" t="s">
        <v>179</v>
      </c>
      <c r="D77" s="36" t="s">
        <v>180</v>
      </c>
      <c r="E77" s="7" t="s">
        <v>16</v>
      </c>
      <c r="F77" s="7">
        <v>1</v>
      </c>
      <c r="G77" s="7">
        <v>2</v>
      </c>
      <c r="H77" s="7"/>
      <c r="I77" s="7">
        <v>2</v>
      </c>
      <c r="J77" s="7">
        <f t="shared" ref="J77:J80" si="5">F77*G77</f>
        <v>2</v>
      </c>
      <c r="K77" s="7">
        <f t="shared" si="4"/>
        <v>2</v>
      </c>
      <c r="L77" s="7"/>
      <c r="M77" s="7"/>
      <c r="N77" s="7"/>
      <c r="O77" s="69"/>
      <c r="P77" s="83"/>
    </row>
    <row r="78" spans="2:16" ht="15.75" x14ac:dyDescent="0.25">
      <c r="B78" s="41" t="s">
        <v>181</v>
      </c>
      <c r="C78" s="36" t="s">
        <v>182</v>
      </c>
      <c r="D78" s="36" t="s">
        <v>183</v>
      </c>
      <c r="E78" s="7" t="s">
        <v>16</v>
      </c>
      <c r="F78" s="7">
        <v>2</v>
      </c>
      <c r="G78" s="7">
        <v>0</v>
      </c>
      <c r="H78" s="7"/>
      <c r="I78" s="7">
        <v>1</v>
      </c>
      <c r="J78" s="7">
        <f t="shared" si="5"/>
        <v>0</v>
      </c>
      <c r="K78" s="7">
        <f t="shared" si="4"/>
        <v>2</v>
      </c>
      <c r="L78" s="7"/>
      <c r="M78" s="7"/>
      <c r="N78" s="7"/>
      <c r="O78" s="69"/>
      <c r="P78" s="83"/>
    </row>
    <row r="79" spans="2:16" ht="15.75" x14ac:dyDescent="0.25">
      <c r="B79" s="41" t="s">
        <v>185</v>
      </c>
      <c r="C79" s="36" t="s">
        <v>58</v>
      </c>
      <c r="D79" s="36" t="s">
        <v>186</v>
      </c>
      <c r="E79" s="7" t="s">
        <v>16</v>
      </c>
      <c r="F79" s="7">
        <v>2</v>
      </c>
      <c r="G79" s="7">
        <v>1</v>
      </c>
      <c r="H79" s="7"/>
      <c r="I79" s="7">
        <v>0</v>
      </c>
      <c r="J79" s="7">
        <f t="shared" si="5"/>
        <v>2</v>
      </c>
      <c r="K79" s="7">
        <f t="shared" si="4"/>
        <v>0</v>
      </c>
      <c r="L79" s="7"/>
      <c r="M79" s="7"/>
      <c r="N79" s="7"/>
      <c r="O79" s="69"/>
      <c r="P79" s="83"/>
    </row>
    <row r="80" spans="2:16" ht="15.75" x14ac:dyDescent="0.25">
      <c r="B80" s="41" t="s">
        <v>187</v>
      </c>
      <c r="C80" s="36" t="s">
        <v>40</v>
      </c>
      <c r="D80" s="36" t="s">
        <v>188</v>
      </c>
      <c r="E80" s="7" t="s">
        <v>16</v>
      </c>
      <c r="F80" s="7">
        <v>1</v>
      </c>
      <c r="G80" s="7">
        <v>2</v>
      </c>
      <c r="H80" s="7"/>
      <c r="I80" s="7">
        <v>0</v>
      </c>
      <c r="J80" s="7">
        <f t="shared" si="5"/>
        <v>2</v>
      </c>
      <c r="K80" s="7">
        <f t="shared" si="4"/>
        <v>0</v>
      </c>
      <c r="L80" s="7"/>
      <c r="M80" s="7"/>
      <c r="N80" s="7"/>
      <c r="O80" s="69"/>
      <c r="P80" s="83"/>
    </row>
    <row r="81" spans="2:16" ht="16.5" thickBot="1" x14ac:dyDescent="0.3">
      <c r="B81" s="47"/>
      <c r="C81" s="38"/>
      <c r="D81" s="38"/>
      <c r="E81" s="19"/>
      <c r="F81" s="19"/>
      <c r="G81" s="19"/>
      <c r="H81" s="19"/>
      <c r="I81" s="19"/>
      <c r="J81" s="19">
        <f>SUM(J76:J80)</f>
        <v>8</v>
      </c>
      <c r="K81" s="19">
        <f>SUM(K76:K80)</f>
        <v>6</v>
      </c>
      <c r="L81" s="19">
        <f>J81*1</f>
        <v>8</v>
      </c>
      <c r="M81" s="19">
        <f>K81*1</f>
        <v>6</v>
      </c>
      <c r="N81" s="31"/>
      <c r="O81" s="70"/>
      <c r="P81" s="84"/>
    </row>
    <row r="82" spans="2:16" ht="37.5" x14ac:dyDescent="0.25">
      <c r="B82" s="40" t="s">
        <v>189</v>
      </c>
      <c r="C82" s="46"/>
      <c r="D82" s="37" t="s">
        <v>1150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68"/>
      <c r="P82" s="82"/>
    </row>
    <row r="83" spans="2:16" ht="31.5" x14ac:dyDescent="0.25">
      <c r="B83" s="41" t="s">
        <v>190</v>
      </c>
      <c r="C83" s="36" t="s">
        <v>72</v>
      </c>
      <c r="D83" s="36" t="s">
        <v>191</v>
      </c>
      <c r="E83" s="7" t="s">
        <v>20</v>
      </c>
      <c r="F83" s="7">
        <v>1</v>
      </c>
      <c r="G83" s="7">
        <v>2</v>
      </c>
      <c r="H83" s="7"/>
      <c r="I83" s="7">
        <v>6</v>
      </c>
      <c r="J83" s="7">
        <f>F83*G83</f>
        <v>2</v>
      </c>
      <c r="K83" s="7">
        <f t="shared" si="4"/>
        <v>6</v>
      </c>
      <c r="L83" s="7"/>
      <c r="M83" s="7"/>
      <c r="N83" s="7"/>
      <c r="O83" s="69"/>
      <c r="P83" s="124" t="s">
        <v>1244</v>
      </c>
    </row>
    <row r="84" spans="2:16" ht="31.5" x14ac:dyDescent="0.25">
      <c r="B84" s="41" t="s">
        <v>192</v>
      </c>
      <c r="C84" s="36" t="s">
        <v>193</v>
      </c>
      <c r="D84" s="36" t="s">
        <v>194</v>
      </c>
      <c r="E84" s="7" t="s">
        <v>20</v>
      </c>
      <c r="F84" s="7">
        <v>1</v>
      </c>
      <c r="G84" s="7">
        <v>2</v>
      </c>
      <c r="H84" s="7"/>
      <c r="I84" s="7">
        <v>6</v>
      </c>
      <c r="J84" s="7">
        <f t="shared" ref="J84:J121" si="6">F84*G84</f>
        <v>2</v>
      </c>
      <c r="K84" s="7">
        <f t="shared" si="4"/>
        <v>6</v>
      </c>
      <c r="L84" s="7"/>
      <c r="M84" s="7"/>
      <c r="N84" s="7"/>
      <c r="O84" s="69"/>
      <c r="P84" s="124" t="s">
        <v>1244</v>
      </c>
    </row>
    <row r="85" spans="2:16" ht="31.5" x14ac:dyDescent="0.25">
      <c r="B85" s="41" t="s">
        <v>195</v>
      </c>
      <c r="C85" s="36" t="s">
        <v>68</v>
      </c>
      <c r="D85" s="36" t="s">
        <v>196</v>
      </c>
      <c r="E85" s="7" t="s">
        <v>20</v>
      </c>
      <c r="F85" s="7">
        <v>1</v>
      </c>
      <c r="G85" s="7">
        <v>2</v>
      </c>
      <c r="H85" s="7"/>
      <c r="I85" s="7">
        <v>6</v>
      </c>
      <c r="J85" s="7">
        <f t="shared" si="6"/>
        <v>2</v>
      </c>
      <c r="K85" s="7">
        <f t="shared" si="4"/>
        <v>6</v>
      </c>
      <c r="L85" s="7"/>
      <c r="M85" s="7"/>
      <c r="N85" s="7"/>
      <c r="O85" s="69"/>
      <c r="P85" s="124" t="s">
        <v>1244</v>
      </c>
    </row>
    <row r="86" spans="2:16" ht="31.5" x14ac:dyDescent="0.25">
      <c r="B86" s="41" t="s">
        <v>197</v>
      </c>
      <c r="C86" s="36" t="s">
        <v>70</v>
      </c>
      <c r="D86" s="36" t="s">
        <v>198</v>
      </c>
      <c r="E86" s="7" t="s">
        <v>20</v>
      </c>
      <c r="F86" s="7">
        <v>1</v>
      </c>
      <c r="G86" s="7">
        <v>2</v>
      </c>
      <c r="H86" s="7"/>
      <c r="I86" s="7">
        <v>6</v>
      </c>
      <c r="J86" s="7">
        <f t="shared" si="6"/>
        <v>2</v>
      </c>
      <c r="K86" s="7">
        <f t="shared" si="4"/>
        <v>6</v>
      </c>
      <c r="L86" s="7"/>
      <c r="M86" s="7"/>
      <c r="N86" s="7"/>
      <c r="O86" s="69"/>
      <c r="P86" s="124" t="s">
        <v>1244</v>
      </c>
    </row>
    <row r="87" spans="2:16" ht="31.5" x14ac:dyDescent="0.25">
      <c r="B87" s="41" t="s">
        <v>199</v>
      </c>
      <c r="C87" s="36" t="s">
        <v>31</v>
      </c>
      <c r="D87" s="36" t="s">
        <v>200</v>
      </c>
      <c r="E87" s="7" t="s">
        <v>20</v>
      </c>
      <c r="F87" s="7">
        <v>1</v>
      </c>
      <c r="G87" s="7">
        <v>2</v>
      </c>
      <c r="H87" s="7"/>
      <c r="I87" s="7">
        <v>6</v>
      </c>
      <c r="J87" s="7">
        <f t="shared" si="6"/>
        <v>2</v>
      </c>
      <c r="K87" s="7">
        <f t="shared" si="4"/>
        <v>6</v>
      </c>
      <c r="L87" s="7"/>
      <c r="M87" s="7"/>
      <c r="N87" s="7"/>
      <c r="O87" s="69"/>
      <c r="P87" s="124" t="s">
        <v>1244</v>
      </c>
    </row>
    <row r="88" spans="2:16" ht="31.5" x14ac:dyDescent="0.25">
      <c r="B88" s="41" t="s">
        <v>201</v>
      </c>
      <c r="C88" s="36" t="s">
        <v>28</v>
      </c>
      <c r="D88" s="36" t="s">
        <v>202</v>
      </c>
      <c r="E88" s="7" t="s">
        <v>20</v>
      </c>
      <c r="F88" s="7">
        <v>1</v>
      </c>
      <c r="G88" s="7">
        <v>2</v>
      </c>
      <c r="H88" s="7"/>
      <c r="I88" s="7">
        <v>6</v>
      </c>
      <c r="J88" s="7">
        <f t="shared" si="6"/>
        <v>2</v>
      </c>
      <c r="K88" s="7">
        <f t="shared" si="4"/>
        <v>6</v>
      </c>
      <c r="L88" s="7"/>
      <c r="M88" s="7"/>
      <c r="N88" s="7"/>
      <c r="O88" s="69"/>
      <c r="P88" s="124" t="s">
        <v>1244</v>
      </c>
    </row>
    <row r="89" spans="2:16" ht="31.5" x14ac:dyDescent="0.25">
      <c r="B89" s="41" t="s">
        <v>203</v>
      </c>
      <c r="C89" s="36" t="s">
        <v>97</v>
      </c>
      <c r="D89" s="36" t="s">
        <v>204</v>
      </c>
      <c r="E89" s="7" t="s">
        <v>20</v>
      </c>
      <c r="F89" s="7">
        <v>1</v>
      </c>
      <c r="G89" s="7">
        <v>2</v>
      </c>
      <c r="H89" s="7"/>
      <c r="I89" s="7">
        <v>6</v>
      </c>
      <c r="J89" s="7">
        <f t="shared" si="6"/>
        <v>2</v>
      </c>
      <c r="K89" s="7">
        <f t="shared" si="4"/>
        <v>6</v>
      </c>
      <c r="L89" s="7"/>
      <c r="M89" s="7"/>
      <c r="N89" s="7"/>
      <c r="O89" s="69"/>
      <c r="P89" s="124" t="s">
        <v>1244</v>
      </c>
    </row>
    <row r="90" spans="2:16" ht="31.5" x14ac:dyDescent="0.25">
      <c r="B90" s="41" t="s">
        <v>205</v>
      </c>
      <c r="C90" s="36" t="s">
        <v>78</v>
      </c>
      <c r="D90" s="36" t="s">
        <v>206</v>
      </c>
      <c r="E90" s="7" t="s">
        <v>20</v>
      </c>
      <c r="F90" s="7">
        <v>1</v>
      </c>
      <c r="G90" s="7">
        <v>2</v>
      </c>
      <c r="H90" s="7"/>
      <c r="I90" s="7">
        <v>6</v>
      </c>
      <c r="J90" s="7">
        <f t="shared" si="6"/>
        <v>2</v>
      </c>
      <c r="K90" s="7">
        <f t="shared" si="4"/>
        <v>6</v>
      </c>
      <c r="L90" s="7"/>
      <c r="M90" s="7"/>
      <c r="N90" s="7"/>
      <c r="O90" s="69"/>
      <c r="P90" s="124" t="s">
        <v>1244</v>
      </c>
    </row>
    <row r="91" spans="2:16" ht="31.5" x14ac:dyDescent="0.25">
      <c r="B91" s="41" t="s">
        <v>207</v>
      </c>
      <c r="C91" s="36" t="s">
        <v>208</v>
      </c>
      <c r="D91" s="36" t="s">
        <v>209</v>
      </c>
      <c r="E91" s="7" t="s">
        <v>20</v>
      </c>
      <c r="F91" s="7">
        <v>1</v>
      </c>
      <c r="G91" s="7">
        <v>4</v>
      </c>
      <c r="H91" s="7"/>
      <c r="I91" s="7">
        <v>8</v>
      </c>
      <c r="J91" s="7">
        <f t="shared" si="6"/>
        <v>4</v>
      </c>
      <c r="K91" s="7">
        <f t="shared" si="4"/>
        <v>8</v>
      </c>
      <c r="L91" s="7"/>
      <c r="M91" s="7"/>
      <c r="N91" s="7"/>
      <c r="O91" s="69"/>
      <c r="P91" s="124" t="s">
        <v>1244</v>
      </c>
    </row>
    <row r="92" spans="2:16" ht="31.5" x14ac:dyDescent="0.25">
      <c r="B92" s="41" t="s">
        <v>210</v>
      </c>
      <c r="C92" s="36" t="s">
        <v>211</v>
      </c>
      <c r="D92" s="36" t="s">
        <v>212</v>
      </c>
      <c r="E92" s="7" t="s">
        <v>20</v>
      </c>
      <c r="F92" s="7">
        <v>1</v>
      </c>
      <c r="G92" s="7">
        <v>4</v>
      </c>
      <c r="H92" s="7"/>
      <c r="I92" s="7">
        <v>8</v>
      </c>
      <c r="J92" s="7">
        <f t="shared" si="6"/>
        <v>4</v>
      </c>
      <c r="K92" s="7">
        <f t="shared" si="4"/>
        <v>8</v>
      </c>
      <c r="L92" s="7"/>
      <c r="M92" s="7"/>
      <c r="N92" s="7"/>
      <c r="O92" s="69"/>
      <c r="P92" s="124" t="s">
        <v>1244</v>
      </c>
    </row>
    <row r="93" spans="2:16" ht="31.5" x14ac:dyDescent="0.25">
      <c r="B93" s="41" t="s">
        <v>213</v>
      </c>
      <c r="C93" s="36" t="s">
        <v>214</v>
      </c>
      <c r="D93" s="36" t="s">
        <v>215</v>
      </c>
      <c r="E93" s="7" t="s">
        <v>20</v>
      </c>
      <c r="F93" s="7">
        <v>1</v>
      </c>
      <c r="G93" s="7">
        <v>4</v>
      </c>
      <c r="H93" s="7"/>
      <c r="I93" s="7">
        <v>8</v>
      </c>
      <c r="J93" s="7">
        <f t="shared" si="6"/>
        <v>4</v>
      </c>
      <c r="K93" s="7">
        <f t="shared" si="4"/>
        <v>8</v>
      </c>
      <c r="L93" s="7"/>
      <c r="M93" s="7"/>
      <c r="N93" s="7"/>
      <c r="O93" s="69"/>
      <c r="P93" s="124" t="s">
        <v>1244</v>
      </c>
    </row>
    <row r="94" spans="2:16" ht="31.5" x14ac:dyDescent="0.25">
      <c r="B94" s="41" t="s">
        <v>216</v>
      </c>
      <c r="C94" s="36" t="s">
        <v>217</v>
      </c>
      <c r="D94" s="36" t="s">
        <v>218</v>
      </c>
      <c r="E94" s="7" t="s">
        <v>20</v>
      </c>
      <c r="F94" s="7">
        <v>1</v>
      </c>
      <c r="G94" s="7">
        <v>4</v>
      </c>
      <c r="H94" s="7"/>
      <c r="I94" s="7">
        <v>8</v>
      </c>
      <c r="J94" s="7">
        <f t="shared" si="6"/>
        <v>4</v>
      </c>
      <c r="K94" s="7">
        <f t="shared" si="4"/>
        <v>8</v>
      </c>
      <c r="L94" s="7"/>
      <c r="M94" s="7"/>
      <c r="N94" s="7"/>
      <c r="O94" s="69"/>
      <c r="P94" s="124" t="s">
        <v>1244</v>
      </c>
    </row>
    <row r="95" spans="2:16" ht="15.75" x14ac:dyDescent="0.25">
      <c r="B95" s="41" t="s">
        <v>219</v>
      </c>
      <c r="C95" s="36" t="s">
        <v>220</v>
      </c>
      <c r="D95" s="36" t="s">
        <v>221</v>
      </c>
      <c r="E95" s="7" t="s">
        <v>20</v>
      </c>
      <c r="F95" s="7">
        <v>7</v>
      </c>
      <c r="G95" s="7">
        <v>0</v>
      </c>
      <c r="H95" s="7"/>
      <c r="I95" s="7">
        <v>0.5</v>
      </c>
      <c r="J95" s="7">
        <f t="shared" si="6"/>
        <v>0</v>
      </c>
      <c r="K95" s="7">
        <f t="shared" si="4"/>
        <v>3.5</v>
      </c>
      <c r="L95" s="7"/>
      <c r="M95" s="7"/>
      <c r="N95" s="7"/>
      <c r="O95" s="69"/>
      <c r="P95" s="124" t="s">
        <v>1244</v>
      </c>
    </row>
    <row r="96" spans="2:16" ht="31.5" x14ac:dyDescent="0.25">
      <c r="B96" s="41" t="s">
        <v>222</v>
      </c>
      <c r="C96" s="36" t="s">
        <v>223</v>
      </c>
      <c r="D96" s="36" t="s">
        <v>224</v>
      </c>
      <c r="E96" s="7" t="s">
        <v>20</v>
      </c>
      <c r="F96" s="7">
        <v>2</v>
      </c>
      <c r="G96" s="7">
        <v>4</v>
      </c>
      <c r="H96" s="7"/>
      <c r="I96" s="7">
        <v>8</v>
      </c>
      <c r="J96" s="7">
        <f t="shared" si="6"/>
        <v>8</v>
      </c>
      <c r="K96" s="7">
        <f t="shared" si="4"/>
        <v>16</v>
      </c>
      <c r="L96" s="7"/>
      <c r="M96" s="7"/>
      <c r="N96" s="7"/>
      <c r="O96" s="69"/>
      <c r="P96" s="124" t="s">
        <v>1244</v>
      </c>
    </row>
    <row r="97" spans="2:16" ht="31.5" x14ac:dyDescent="0.25">
      <c r="B97" s="41" t="s">
        <v>225</v>
      </c>
      <c r="C97" s="36" t="s">
        <v>226</v>
      </c>
      <c r="D97" s="36" t="s">
        <v>227</v>
      </c>
      <c r="E97" s="7" t="s">
        <v>20</v>
      </c>
      <c r="F97" s="7">
        <v>2</v>
      </c>
      <c r="G97" s="7">
        <v>4</v>
      </c>
      <c r="H97" s="7"/>
      <c r="I97" s="7">
        <v>8</v>
      </c>
      <c r="J97" s="7">
        <f t="shared" si="6"/>
        <v>8</v>
      </c>
      <c r="K97" s="7">
        <f t="shared" si="4"/>
        <v>16</v>
      </c>
      <c r="L97" s="7"/>
      <c r="M97" s="7"/>
      <c r="N97" s="7"/>
      <c r="O97" s="69"/>
      <c r="P97" s="124" t="s">
        <v>1244</v>
      </c>
    </row>
    <row r="98" spans="2:16" ht="15.75" x14ac:dyDescent="0.25">
      <c r="B98" s="41" t="s">
        <v>228</v>
      </c>
      <c r="C98" s="36" t="s">
        <v>229</v>
      </c>
      <c r="D98" s="36" t="s">
        <v>230</v>
      </c>
      <c r="E98" s="7" t="s">
        <v>20</v>
      </c>
      <c r="F98" s="7">
        <v>12</v>
      </c>
      <c r="G98" s="7">
        <v>0</v>
      </c>
      <c r="H98" s="7"/>
      <c r="I98" s="7">
        <v>0.5</v>
      </c>
      <c r="J98" s="7">
        <f t="shared" si="6"/>
        <v>0</v>
      </c>
      <c r="K98" s="7">
        <f t="shared" si="4"/>
        <v>6</v>
      </c>
      <c r="L98" s="7"/>
      <c r="M98" s="7"/>
      <c r="N98" s="7"/>
      <c r="O98" s="69"/>
      <c r="P98" s="124" t="s">
        <v>1244</v>
      </c>
    </row>
    <row r="99" spans="2:16" ht="31.5" x14ac:dyDescent="0.25">
      <c r="B99" s="41" t="s">
        <v>231</v>
      </c>
      <c r="C99" s="36" t="s">
        <v>232</v>
      </c>
      <c r="D99" s="36" t="s">
        <v>233</v>
      </c>
      <c r="E99" s="7" t="s">
        <v>20</v>
      </c>
      <c r="F99" s="7">
        <v>2</v>
      </c>
      <c r="G99" s="7">
        <v>12</v>
      </c>
      <c r="H99" s="7"/>
      <c r="I99" s="7">
        <v>0</v>
      </c>
      <c r="J99" s="7">
        <f t="shared" si="6"/>
        <v>24</v>
      </c>
      <c r="K99" s="7">
        <f t="shared" si="4"/>
        <v>0</v>
      </c>
      <c r="L99" s="7"/>
      <c r="M99" s="7"/>
      <c r="N99" s="7"/>
      <c r="O99" s="69"/>
      <c r="P99" s="124" t="s">
        <v>1244</v>
      </c>
    </row>
    <row r="100" spans="2:16" ht="31.5" x14ac:dyDescent="0.25">
      <c r="B100" s="41" t="s">
        <v>235</v>
      </c>
      <c r="C100" s="36" t="s">
        <v>232</v>
      </c>
      <c r="D100" s="36" t="s">
        <v>234</v>
      </c>
      <c r="E100" s="7" t="s">
        <v>20</v>
      </c>
      <c r="F100" s="7">
        <v>2</v>
      </c>
      <c r="G100" s="7">
        <v>12</v>
      </c>
      <c r="H100" s="7"/>
      <c r="I100" s="7">
        <v>0</v>
      </c>
      <c r="J100" s="7">
        <f t="shared" si="6"/>
        <v>24</v>
      </c>
      <c r="K100" s="7">
        <f t="shared" si="4"/>
        <v>0</v>
      </c>
      <c r="L100" s="7"/>
      <c r="M100" s="7"/>
      <c r="N100" s="7"/>
      <c r="O100" s="69"/>
      <c r="P100" s="124" t="s">
        <v>1244</v>
      </c>
    </row>
    <row r="101" spans="2:16" ht="31.5" x14ac:dyDescent="0.25">
      <c r="B101" s="41" t="s">
        <v>238</v>
      </c>
      <c r="C101" s="36" t="s">
        <v>236</v>
      </c>
      <c r="D101" s="36" t="s">
        <v>237</v>
      </c>
      <c r="E101" s="7" t="s">
        <v>20</v>
      </c>
      <c r="F101" s="7">
        <v>2</v>
      </c>
      <c r="G101" s="7">
        <v>4</v>
      </c>
      <c r="H101" s="7"/>
      <c r="I101" s="7">
        <v>0</v>
      </c>
      <c r="J101" s="7">
        <f t="shared" si="6"/>
        <v>8</v>
      </c>
      <c r="K101" s="7">
        <f t="shared" si="4"/>
        <v>0</v>
      </c>
      <c r="L101" s="7"/>
      <c r="M101" s="7"/>
      <c r="N101" s="7"/>
      <c r="O101" s="69"/>
      <c r="P101" s="124" t="s">
        <v>1244</v>
      </c>
    </row>
    <row r="102" spans="2:16" ht="31.5" x14ac:dyDescent="0.25">
      <c r="B102" s="41" t="s">
        <v>240</v>
      </c>
      <c r="C102" s="36" t="s">
        <v>40</v>
      </c>
      <c r="D102" s="36" t="s">
        <v>239</v>
      </c>
      <c r="E102" s="7" t="s">
        <v>20</v>
      </c>
      <c r="F102" s="7">
        <v>1</v>
      </c>
      <c r="G102" s="7">
        <v>2</v>
      </c>
      <c r="H102" s="7"/>
      <c r="I102" s="7">
        <v>4</v>
      </c>
      <c r="J102" s="7">
        <f t="shared" si="6"/>
        <v>2</v>
      </c>
      <c r="K102" s="7">
        <f t="shared" si="4"/>
        <v>4</v>
      </c>
      <c r="L102" s="7"/>
      <c r="M102" s="7"/>
      <c r="N102" s="7"/>
      <c r="O102" s="69"/>
      <c r="P102" s="124" t="s">
        <v>1244</v>
      </c>
    </row>
    <row r="103" spans="2:16" ht="15.75" x14ac:dyDescent="0.25">
      <c r="B103" s="41" t="s">
        <v>241</v>
      </c>
      <c r="C103" s="36" t="s">
        <v>65</v>
      </c>
      <c r="D103" s="36" t="s">
        <v>1151</v>
      </c>
      <c r="E103" s="7" t="s">
        <v>20</v>
      </c>
      <c r="F103" s="7">
        <v>2</v>
      </c>
      <c r="G103" s="7">
        <v>4</v>
      </c>
      <c r="H103" s="7"/>
      <c r="I103" s="7">
        <v>0</v>
      </c>
      <c r="J103" s="7">
        <f t="shared" si="6"/>
        <v>8</v>
      </c>
      <c r="K103" s="7">
        <f t="shared" si="4"/>
        <v>0</v>
      </c>
      <c r="L103" s="7"/>
      <c r="M103" s="7"/>
      <c r="N103" s="7"/>
      <c r="O103" s="69"/>
      <c r="P103" s="124" t="s">
        <v>1244</v>
      </c>
    </row>
    <row r="104" spans="2:16" ht="15.75" x14ac:dyDescent="0.25">
      <c r="B104" s="41" t="s">
        <v>244</v>
      </c>
      <c r="C104" s="36" t="s">
        <v>242</v>
      </c>
      <c r="D104" s="36" t="s">
        <v>243</v>
      </c>
      <c r="E104" s="7" t="s">
        <v>20</v>
      </c>
      <c r="F104" s="7">
        <v>63</v>
      </c>
      <c r="G104" s="7">
        <v>0</v>
      </c>
      <c r="H104" s="7"/>
      <c r="I104" s="7">
        <v>0.75</v>
      </c>
      <c r="J104" s="7">
        <f t="shared" si="6"/>
        <v>0</v>
      </c>
      <c r="K104" s="7">
        <f t="shared" si="4"/>
        <v>47.25</v>
      </c>
      <c r="L104" s="7"/>
      <c r="M104" s="7"/>
      <c r="N104" s="7"/>
      <c r="O104" s="69"/>
      <c r="P104" s="124" t="s">
        <v>1244</v>
      </c>
    </row>
    <row r="105" spans="2:16" ht="15.75" x14ac:dyDescent="0.25">
      <c r="B105" s="41" t="s">
        <v>247</v>
      </c>
      <c r="C105" s="36" t="s">
        <v>245</v>
      </c>
      <c r="D105" s="36" t="s">
        <v>246</v>
      </c>
      <c r="E105" s="7" t="s">
        <v>136</v>
      </c>
      <c r="F105" s="7">
        <v>1</v>
      </c>
      <c r="G105" s="7">
        <v>0</v>
      </c>
      <c r="H105" s="7"/>
      <c r="I105" s="7">
        <v>6</v>
      </c>
      <c r="J105" s="7">
        <f t="shared" si="6"/>
        <v>0</v>
      </c>
      <c r="K105" s="7">
        <f t="shared" si="4"/>
        <v>6</v>
      </c>
      <c r="L105" s="7"/>
      <c r="M105" s="7"/>
      <c r="N105" s="7"/>
      <c r="O105" s="69"/>
      <c r="P105" s="124" t="s">
        <v>1244</v>
      </c>
    </row>
    <row r="106" spans="2:16" ht="15.75" x14ac:dyDescent="0.25">
      <c r="B106" s="41" t="s">
        <v>249</v>
      </c>
      <c r="C106" s="36" t="s">
        <v>117</v>
      </c>
      <c r="D106" s="36" t="s">
        <v>248</v>
      </c>
      <c r="E106" s="7" t="s">
        <v>20</v>
      </c>
      <c r="F106" s="7">
        <v>1</v>
      </c>
      <c r="G106" s="7">
        <v>2</v>
      </c>
      <c r="H106" s="7"/>
      <c r="I106" s="7">
        <v>0</v>
      </c>
      <c r="J106" s="7">
        <f t="shared" si="6"/>
        <v>2</v>
      </c>
      <c r="K106" s="7">
        <f t="shared" si="4"/>
        <v>0</v>
      </c>
      <c r="L106" s="7"/>
      <c r="M106" s="7"/>
      <c r="N106" s="7"/>
      <c r="O106" s="69"/>
      <c r="P106" s="124" t="s">
        <v>1244</v>
      </c>
    </row>
    <row r="107" spans="2:16" ht="31.5" x14ac:dyDescent="0.25">
      <c r="B107" s="41" t="s">
        <v>251</v>
      </c>
      <c r="C107" s="36" t="s">
        <v>120</v>
      </c>
      <c r="D107" s="36" t="s">
        <v>250</v>
      </c>
      <c r="E107" s="7" t="s">
        <v>20</v>
      </c>
      <c r="F107" s="7">
        <v>1</v>
      </c>
      <c r="G107" s="7">
        <v>4</v>
      </c>
      <c r="H107" s="7"/>
      <c r="I107" s="7">
        <v>2</v>
      </c>
      <c r="J107" s="7">
        <f t="shared" si="6"/>
        <v>4</v>
      </c>
      <c r="K107" s="7">
        <f t="shared" si="4"/>
        <v>2</v>
      </c>
      <c r="L107" s="7"/>
      <c r="M107" s="7"/>
      <c r="N107" s="7"/>
      <c r="O107" s="69"/>
      <c r="P107" s="124" t="s">
        <v>1244</v>
      </c>
    </row>
    <row r="108" spans="2:16" ht="31.5" x14ac:dyDescent="0.25">
      <c r="B108" s="41" t="s">
        <v>253</v>
      </c>
      <c r="C108" s="36" t="s">
        <v>132</v>
      </c>
      <c r="D108" s="36" t="s">
        <v>252</v>
      </c>
      <c r="E108" s="7" t="s">
        <v>20</v>
      </c>
      <c r="F108" s="7">
        <v>1</v>
      </c>
      <c r="G108" s="7">
        <v>4</v>
      </c>
      <c r="H108" s="7"/>
      <c r="I108" s="7">
        <v>2</v>
      </c>
      <c r="J108" s="7">
        <f t="shared" si="6"/>
        <v>4</v>
      </c>
      <c r="K108" s="7">
        <f t="shared" si="4"/>
        <v>2</v>
      </c>
      <c r="L108" s="7"/>
      <c r="M108" s="7"/>
      <c r="N108" s="7"/>
      <c r="O108" s="69"/>
      <c r="P108" s="124" t="s">
        <v>1244</v>
      </c>
    </row>
    <row r="109" spans="2:16" ht="15.75" x14ac:dyDescent="0.25">
      <c r="B109" s="41" t="s">
        <v>256</v>
      </c>
      <c r="C109" s="36" t="s">
        <v>254</v>
      </c>
      <c r="D109" s="36" t="s">
        <v>255</v>
      </c>
      <c r="E109" s="7" t="s">
        <v>20</v>
      </c>
      <c r="F109" s="7">
        <v>5</v>
      </c>
      <c r="G109" s="7">
        <v>0</v>
      </c>
      <c r="H109" s="7"/>
      <c r="I109" s="7">
        <v>0.5</v>
      </c>
      <c r="J109" s="7">
        <f t="shared" si="6"/>
        <v>0</v>
      </c>
      <c r="K109" s="7">
        <f t="shared" si="4"/>
        <v>2.5</v>
      </c>
      <c r="L109" s="7"/>
      <c r="M109" s="7"/>
      <c r="N109" s="7"/>
      <c r="O109" s="69"/>
      <c r="P109" s="124" t="s">
        <v>1244</v>
      </c>
    </row>
    <row r="110" spans="2:16" ht="31.5" x14ac:dyDescent="0.25">
      <c r="B110" s="41" t="s">
        <v>258</v>
      </c>
      <c r="C110" s="36" t="s">
        <v>58</v>
      </c>
      <c r="D110" s="36" t="s">
        <v>257</v>
      </c>
      <c r="E110" s="7" t="s">
        <v>20</v>
      </c>
      <c r="F110" s="7">
        <v>8</v>
      </c>
      <c r="G110" s="7">
        <v>0</v>
      </c>
      <c r="H110" s="7"/>
      <c r="I110" s="7">
        <v>2</v>
      </c>
      <c r="J110" s="7">
        <f t="shared" si="6"/>
        <v>0</v>
      </c>
      <c r="K110" s="7">
        <f t="shared" si="4"/>
        <v>16</v>
      </c>
      <c r="L110" s="7"/>
      <c r="M110" s="7"/>
      <c r="N110" s="7"/>
      <c r="O110" s="69"/>
      <c r="P110" s="124" t="s">
        <v>1244</v>
      </c>
    </row>
    <row r="111" spans="2:16" ht="15.75" x14ac:dyDescent="0.25">
      <c r="B111" s="41" t="s">
        <v>261</v>
      </c>
      <c r="C111" s="36" t="s">
        <v>259</v>
      </c>
      <c r="D111" s="36" t="s">
        <v>260</v>
      </c>
      <c r="E111" s="7" t="s">
        <v>20</v>
      </c>
      <c r="F111" s="7">
        <v>2</v>
      </c>
      <c r="G111" s="7">
        <v>2</v>
      </c>
      <c r="H111" s="7"/>
      <c r="I111" s="7">
        <v>2</v>
      </c>
      <c r="J111" s="7">
        <f t="shared" si="6"/>
        <v>4</v>
      </c>
      <c r="K111" s="7">
        <f t="shared" si="4"/>
        <v>4</v>
      </c>
      <c r="L111" s="7"/>
      <c r="M111" s="7"/>
      <c r="N111" s="7"/>
      <c r="O111" s="69"/>
      <c r="P111" s="124" t="s">
        <v>1244</v>
      </c>
    </row>
    <row r="112" spans="2:16" ht="15.75" x14ac:dyDescent="0.25">
      <c r="B112" s="41" t="s">
        <v>264</v>
      </c>
      <c r="C112" s="36" t="s">
        <v>262</v>
      </c>
      <c r="D112" s="36" t="s">
        <v>263</v>
      </c>
      <c r="E112" s="7" t="s">
        <v>20</v>
      </c>
      <c r="F112" s="7">
        <v>2</v>
      </c>
      <c r="G112" s="7">
        <v>2</v>
      </c>
      <c r="H112" s="7"/>
      <c r="I112" s="7">
        <v>0</v>
      </c>
      <c r="J112" s="7">
        <f t="shared" si="6"/>
        <v>4</v>
      </c>
      <c r="K112" s="7">
        <f t="shared" si="4"/>
        <v>0</v>
      </c>
      <c r="L112" s="7"/>
      <c r="M112" s="7"/>
      <c r="N112" s="7"/>
      <c r="O112" s="69"/>
      <c r="P112" s="124" t="s">
        <v>1244</v>
      </c>
    </row>
    <row r="113" spans="2:16" ht="15.75" x14ac:dyDescent="0.25">
      <c r="B113" s="41" t="s">
        <v>267</v>
      </c>
      <c r="C113" s="36" t="s">
        <v>265</v>
      </c>
      <c r="D113" s="36" t="s">
        <v>266</v>
      </c>
      <c r="E113" s="7" t="s">
        <v>20</v>
      </c>
      <c r="F113" s="7">
        <v>1</v>
      </c>
      <c r="G113" s="7">
        <v>2</v>
      </c>
      <c r="H113" s="7"/>
      <c r="I113" s="7">
        <v>0</v>
      </c>
      <c r="J113" s="7">
        <f t="shared" si="6"/>
        <v>2</v>
      </c>
      <c r="K113" s="7">
        <f t="shared" si="4"/>
        <v>0</v>
      </c>
      <c r="L113" s="7"/>
      <c r="M113" s="7"/>
      <c r="N113" s="7"/>
      <c r="O113" s="69"/>
      <c r="P113" s="124" t="s">
        <v>1244</v>
      </c>
    </row>
    <row r="114" spans="2:16" ht="15.75" x14ac:dyDescent="0.25">
      <c r="B114" s="41" t="s">
        <v>270</v>
      </c>
      <c r="C114" s="36" t="s">
        <v>268</v>
      </c>
      <c r="D114" s="36" t="s">
        <v>269</v>
      </c>
      <c r="E114" s="7" t="s">
        <v>20</v>
      </c>
      <c r="F114" s="7">
        <v>1</v>
      </c>
      <c r="G114" s="7">
        <v>2</v>
      </c>
      <c r="H114" s="7"/>
      <c r="I114" s="7">
        <v>0</v>
      </c>
      <c r="J114" s="7">
        <f t="shared" si="6"/>
        <v>2</v>
      </c>
      <c r="K114" s="7">
        <f t="shared" si="4"/>
        <v>0</v>
      </c>
      <c r="L114" s="7"/>
      <c r="M114" s="7"/>
      <c r="N114" s="7"/>
      <c r="O114" s="69"/>
      <c r="P114" s="124" t="s">
        <v>1244</v>
      </c>
    </row>
    <row r="115" spans="2:16" ht="15.75" x14ac:dyDescent="0.25">
      <c r="B115" s="41" t="s">
        <v>273</v>
      </c>
      <c r="C115" s="36" t="s">
        <v>271</v>
      </c>
      <c r="D115" s="36" t="s">
        <v>272</v>
      </c>
      <c r="E115" s="7" t="s">
        <v>20</v>
      </c>
      <c r="F115" s="7">
        <v>1</v>
      </c>
      <c r="G115" s="7">
        <v>2</v>
      </c>
      <c r="H115" s="7"/>
      <c r="I115" s="7">
        <v>0</v>
      </c>
      <c r="J115" s="7">
        <f t="shared" si="6"/>
        <v>2</v>
      </c>
      <c r="K115" s="7">
        <f t="shared" si="4"/>
        <v>0</v>
      </c>
      <c r="L115" s="7"/>
      <c r="M115" s="7"/>
      <c r="N115" s="32"/>
      <c r="O115" s="71"/>
      <c r="P115" s="124" t="s">
        <v>1244</v>
      </c>
    </row>
    <row r="116" spans="2:16" ht="31.5" customHeight="1" x14ac:dyDescent="0.25">
      <c r="B116" s="41" t="s">
        <v>275</v>
      </c>
      <c r="C116" s="36" t="s">
        <v>274</v>
      </c>
      <c r="D116" s="36" t="s">
        <v>950</v>
      </c>
      <c r="E116" s="7" t="s">
        <v>20</v>
      </c>
      <c r="F116" s="7">
        <v>1</v>
      </c>
      <c r="G116" s="7">
        <v>2</v>
      </c>
      <c r="H116" s="7"/>
      <c r="I116" s="7">
        <v>0</v>
      </c>
      <c r="J116" s="7">
        <f t="shared" si="6"/>
        <v>2</v>
      </c>
      <c r="K116" s="7">
        <f t="shared" si="4"/>
        <v>0</v>
      </c>
      <c r="L116" s="7"/>
      <c r="M116" s="7"/>
      <c r="N116" s="7"/>
      <c r="O116" s="69"/>
      <c r="P116" s="124" t="s">
        <v>1244</v>
      </c>
    </row>
    <row r="117" spans="2:16" ht="35.25" customHeight="1" x14ac:dyDescent="0.25">
      <c r="B117" s="41" t="s">
        <v>278</v>
      </c>
      <c r="C117" s="36" t="s">
        <v>276</v>
      </c>
      <c r="D117" s="36" t="s">
        <v>277</v>
      </c>
      <c r="E117" s="7" t="s">
        <v>20</v>
      </c>
      <c r="F117" s="7">
        <v>1</v>
      </c>
      <c r="G117" s="7">
        <v>2</v>
      </c>
      <c r="H117" s="7"/>
      <c r="I117" s="7">
        <v>0</v>
      </c>
      <c r="J117" s="7">
        <f t="shared" si="6"/>
        <v>2</v>
      </c>
      <c r="K117" s="7">
        <f t="shared" si="4"/>
        <v>0</v>
      </c>
      <c r="L117" s="7"/>
      <c r="M117" s="7"/>
      <c r="N117" s="7"/>
      <c r="O117" s="69"/>
      <c r="P117" s="124" t="s">
        <v>1244</v>
      </c>
    </row>
    <row r="118" spans="2:16" ht="35.25" customHeight="1" x14ac:dyDescent="0.25">
      <c r="B118" s="41" t="s">
        <v>281</v>
      </c>
      <c r="C118" s="36" t="s">
        <v>279</v>
      </c>
      <c r="D118" s="36" t="s">
        <v>280</v>
      </c>
      <c r="E118" s="7" t="s">
        <v>20</v>
      </c>
      <c r="F118" s="7">
        <v>1</v>
      </c>
      <c r="G118" s="7">
        <v>2</v>
      </c>
      <c r="H118" s="7"/>
      <c r="I118" s="7">
        <v>0</v>
      </c>
      <c r="J118" s="7">
        <f t="shared" si="6"/>
        <v>2</v>
      </c>
      <c r="K118" s="7">
        <f t="shared" si="4"/>
        <v>0</v>
      </c>
      <c r="L118" s="7"/>
      <c r="M118" s="7"/>
      <c r="N118" s="7"/>
      <c r="O118" s="69"/>
      <c r="P118" s="124" t="s">
        <v>1244</v>
      </c>
    </row>
    <row r="119" spans="2:16" ht="30.75" customHeight="1" x14ac:dyDescent="0.25">
      <c r="B119" s="41" t="s">
        <v>962</v>
      </c>
      <c r="C119" s="36" t="s">
        <v>282</v>
      </c>
      <c r="D119" s="36" t="s">
        <v>280</v>
      </c>
      <c r="E119" s="7" t="s">
        <v>20</v>
      </c>
      <c r="F119" s="7">
        <v>1</v>
      </c>
      <c r="G119" s="7">
        <v>2</v>
      </c>
      <c r="H119" s="7"/>
      <c r="I119" s="7">
        <v>0</v>
      </c>
      <c r="J119" s="7">
        <f t="shared" si="6"/>
        <v>2</v>
      </c>
      <c r="K119" s="7">
        <f t="shared" si="4"/>
        <v>0</v>
      </c>
      <c r="L119" s="7"/>
      <c r="M119" s="7"/>
      <c r="N119" s="7"/>
      <c r="O119" s="69"/>
      <c r="P119" s="124" t="s">
        <v>1244</v>
      </c>
    </row>
    <row r="120" spans="2:16" ht="30.75" customHeight="1" x14ac:dyDescent="0.25">
      <c r="B120" s="41" t="s">
        <v>1366</v>
      </c>
      <c r="C120" s="36" t="s">
        <v>307</v>
      </c>
      <c r="D120" s="36" t="s">
        <v>963</v>
      </c>
      <c r="E120" s="7" t="s">
        <v>20</v>
      </c>
      <c r="F120" s="7">
        <v>1</v>
      </c>
      <c r="G120" s="7">
        <v>2</v>
      </c>
      <c r="H120" s="7"/>
      <c r="I120" s="7">
        <v>0</v>
      </c>
      <c r="J120" s="7">
        <f t="shared" si="6"/>
        <v>2</v>
      </c>
      <c r="K120" s="7">
        <f t="shared" si="4"/>
        <v>0</v>
      </c>
      <c r="L120" s="7"/>
      <c r="M120" s="7"/>
      <c r="N120" s="7"/>
      <c r="O120" s="69"/>
      <c r="P120" s="124" t="s">
        <v>1244</v>
      </c>
    </row>
    <row r="121" spans="2:16" ht="30.75" customHeight="1" x14ac:dyDescent="0.25">
      <c r="B121" s="41" t="s">
        <v>1367</v>
      </c>
      <c r="C121" s="36" t="s">
        <v>307</v>
      </c>
      <c r="D121" s="36" t="s">
        <v>1071</v>
      </c>
      <c r="E121" s="7" t="s">
        <v>20</v>
      </c>
      <c r="F121" s="7">
        <v>1</v>
      </c>
      <c r="G121" s="7">
        <v>2</v>
      </c>
      <c r="H121" s="7"/>
      <c r="I121" s="7">
        <v>0</v>
      </c>
      <c r="J121" s="7">
        <f t="shared" si="6"/>
        <v>2</v>
      </c>
      <c r="K121" s="7">
        <f t="shared" si="4"/>
        <v>0</v>
      </c>
      <c r="L121" s="7"/>
      <c r="M121" s="7"/>
      <c r="N121" s="7"/>
      <c r="O121" s="69"/>
      <c r="P121" s="124" t="s">
        <v>1244</v>
      </c>
    </row>
    <row r="122" spans="2:16" ht="16.5" thickBot="1" x14ac:dyDescent="0.3">
      <c r="B122" s="47"/>
      <c r="C122" s="38"/>
      <c r="D122" s="38"/>
      <c r="E122" s="19"/>
      <c r="F122" s="19"/>
      <c r="G122" s="19"/>
      <c r="H122" s="19"/>
      <c r="I122" s="19"/>
      <c r="J122" s="19">
        <f>SUM(J83:J121)</f>
        <v>150</v>
      </c>
      <c r="K122" s="19">
        <f>SUM(K83:K121)</f>
        <v>205.25</v>
      </c>
      <c r="L122" s="19">
        <f>J122*1</f>
        <v>150</v>
      </c>
      <c r="M122" s="19">
        <f>K122*1</f>
        <v>205.25</v>
      </c>
      <c r="N122" s="31"/>
      <c r="O122" s="70"/>
      <c r="P122" s="84"/>
    </row>
    <row r="123" spans="2:16" ht="16.5" thickBot="1" x14ac:dyDescent="0.3">
      <c r="B123" s="40"/>
      <c r="C123" s="46"/>
      <c r="D123" s="46"/>
      <c r="E123" s="18"/>
      <c r="F123" s="18"/>
      <c r="G123" s="18"/>
      <c r="H123" s="18"/>
      <c r="I123" s="18"/>
      <c r="J123" s="18"/>
      <c r="K123" s="18"/>
      <c r="L123" s="18"/>
      <c r="M123" s="18"/>
      <c r="N123" s="33"/>
      <c r="O123" s="72"/>
      <c r="P123" s="82"/>
    </row>
    <row r="124" spans="2:16" ht="19.5" thickBot="1" x14ac:dyDescent="0.3">
      <c r="B124" s="41" t="s">
        <v>1368</v>
      </c>
      <c r="C124" s="36"/>
      <c r="D124" s="37" t="s">
        <v>283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69"/>
      <c r="P124" s="83"/>
    </row>
    <row r="125" spans="2:16" ht="37.5" x14ac:dyDescent="0.25">
      <c r="B125" s="41"/>
      <c r="C125" s="36"/>
      <c r="D125" s="37" t="s">
        <v>284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69"/>
      <c r="P125" s="83"/>
    </row>
    <row r="126" spans="2:16" ht="15.75" x14ac:dyDescent="0.25">
      <c r="B126" s="41"/>
      <c r="C126" s="36" t="s">
        <v>285</v>
      </c>
      <c r="D126" s="3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69"/>
      <c r="P126" s="83"/>
    </row>
    <row r="127" spans="2:16" ht="31.5" x14ac:dyDescent="0.25">
      <c r="B127" s="41" t="s">
        <v>286</v>
      </c>
      <c r="C127" s="36" t="s">
        <v>40</v>
      </c>
      <c r="D127" s="36" t="s">
        <v>287</v>
      </c>
      <c r="E127" s="7" t="s">
        <v>16</v>
      </c>
      <c r="F127" s="7">
        <v>1</v>
      </c>
      <c r="G127" s="7">
        <v>4</v>
      </c>
      <c r="H127" s="7"/>
      <c r="I127" s="7">
        <v>2</v>
      </c>
      <c r="J127" s="7">
        <f t="shared" ref="J127:J139" si="7">F127*G127</f>
        <v>4</v>
      </c>
      <c r="K127" s="7">
        <f t="shared" si="4"/>
        <v>2</v>
      </c>
      <c r="L127" s="7"/>
      <c r="M127" s="7"/>
      <c r="N127" s="7"/>
      <c r="O127" s="69"/>
      <c r="P127" s="124" t="s">
        <v>1244</v>
      </c>
    </row>
    <row r="128" spans="2:16" ht="31.5" x14ac:dyDescent="0.25">
      <c r="B128" s="41" t="s">
        <v>288</v>
      </c>
      <c r="C128" s="36" t="s">
        <v>117</v>
      </c>
      <c r="D128" s="36" t="s">
        <v>289</v>
      </c>
      <c r="E128" s="7" t="s">
        <v>16</v>
      </c>
      <c r="F128" s="7">
        <v>1</v>
      </c>
      <c r="G128" s="7">
        <v>2</v>
      </c>
      <c r="H128" s="7"/>
      <c r="I128" s="7">
        <v>0</v>
      </c>
      <c r="J128" s="7">
        <f t="shared" si="7"/>
        <v>2</v>
      </c>
      <c r="K128" s="7">
        <f t="shared" si="4"/>
        <v>0</v>
      </c>
      <c r="L128" s="7"/>
      <c r="M128" s="7"/>
      <c r="N128" s="7"/>
      <c r="O128" s="69" t="s">
        <v>157</v>
      </c>
      <c r="P128" s="83"/>
    </row>
    <row r="129" spans="2:16" ht="31.5" x14ac:dyDescent="0.25">
      <c r="B129" s="41" t="s">
        <v>290</v>
      </c>
      <c r="C129" s="36" t="s">
        <v>120</v>
      </c>
      <c r="D129" s="36" t="s">
        <v>291</v>
      </c>
      <c r="E129" s="7" t="s">
        <v>16</v>
      </c>
      <c r="F129" s="7">
        <v>1</v>
      </c>
      <c r="G129" s="7">
        <v>2</v>
      </c>
      <c r="H129" s="7"/>
      <c r="I129" s="7">
        <v>0</v>
      </c>
      <c r="J129" s="7">
        <f t="shared" si="7"/>
        <v>2</v>
      </c>
      <c r="K129" s="7">
        <f t="shared" si="4"/>
        <v>0</v>
      </c>
      <c r="L129" s="7"/>
      <c r="M129" s="7"/>
      <c r="N129" s="7"/>
      <c r="O129" s="69"/>
      <c r="P129" s="83"/>
    </row>
    <row r="130" spans="2:16" ht="15.75" x14ac:dyDescent="0.25">
      <c r="B130" s="41" t="s">
        <v>292</v>
      </c>
      <c r="C130" s="36" t="s">
        <v>132</v>
      </c>
      <c r="D130" s="36" t="s">
        <v>293</v>
      </c>
      <c r="E130" s="7" t="s">
        <v>16</v>
      </c>
      <c r="F130" s="7">
        <v>1</v>
      </c>
      <c r="G130" s="7">
        <v>2</v>
      </c>
      <c r="H130" s="7"/>
      <c r="I130" s="7">
        <v>0</v>
      </c>
      <c r="J130" s="7">
        <f t="shared" si="7"/>
        <v>2</v>
      </c>
      <c r="K130" s="7">
        <f t="shared" si="4"/>
        <v>0</v>
      </c>
      <c r="L130" s="7"/>
      <c r="M130" s="7"/>
      <c r="N130" s="7"/>
      <c r="O130" s="69"/>
      <c r="P130" s="83"/>
    </row>
    <row r="131" spans="2:16" ht="31.5" x14ac:dyDescent="0.25">
      <c r="B131" s="41" t="s">
        <v>294</v>
      </c>
      <c r="C131" s="36" t="s">
        <v>271</v>
      </c>
      <c r="D131" s="36" t="s">
        <v>295</v>
      </c>
      <c r="E131" s="7" t="s">
        <v>16</v>
      </c>
      <c r="F131" s="7">
        <v>1</v>
      </c>
      <c r="G131" s="7">
        <v>2</v>
      </c>
      <c r="H131" s="7"/>
      <c r="I131" s="7">
        <v>0</v>
      </c>
      <c r="J131" s="7">
        <f t="shared" si="7"/>
        <v>2</v>
      </c>
      <c r="K131" s="7">
        <f t="shared" si="4"/>
        <v>0</v>
      </c>
      <c r="L131" s="7"/>
      <c r="M131" s="7"/>
      <c r="N131" s="7"/>
      <c r="O131" s="69"/>
      <c r="P131" s="83"/>
    </row>
    <row r="132" spans="2:16" ht="31.5" x14ac:dyDescent="0.25">
      <c r="B132" s="41" t="s">
        <v>296</v>
      </c>
      <c r="C132" s="36" t="s">
        <v>193</v>
      </c>
      <c r="D132" s="36" t="s">
        <v>297</v>
      </c>
      <c r="E132" s="7" t="s">
        <v>16</v>
      </c>
      <c r="F132" s="7">
        <v>1</v>
      </c>
      <c r="G132" s="7">
        <v>2</v>
      </c>
      <c r="H132" s="7"/>
      <c r="I132" s="7">
        <v>0</v>
      </c>
      <c r="J132" s="7">
        <f t="shared" si="7"/>
        <v>2</v>
      </c>
      <c r="K132" s="7">
        <f t="shared" si="4"/>
        <v>0</v>
      </c>
      <c r="L132" s="7"/>
      <c r="M132" s="7"/>
      <c r="N132" s="7"/>
      <c r="O132" s="69"/>
      <c r="P132" s="83"/>
    </row>
    <row r="133" spans="2:16" ht="15.75" x14ac:dyDescent="0.25">
      <c r="B133" s="41" t="s">
        <v>298</v>
      </c>
      <c r="C133" s="36" t="s">
        <v>274</v>
      </c>
      <c r="D133" s="36" t="s">
        <v>299</v>
      </c>
      <c r="E133" s="7" t="s">
        <v>16</v>
      </c>
      <c r="F133" s="7">
        <v>1</v>
      </c>
      <c r="G133" s="7">
        <v>4</v>
      </c>
      <c r="H133" s="7"/>
      <c r="I133" s="7">
        <v>0</v>
      </c>
      <c r="J133" s="7">
        <f t="shared" si="7"/>
        <v>4</v>
      </c>
      <c r="K133" s="7">
        <f t="shared" si="4"/>
        <v>0</v>
      </c>
      <c r="L133" s="7"/>
      <c r="M133" s="7"/>
      <c r="N133" s="7"/>
      <c r="O133" s="69"/>
      <c r="P133" s="83"/>
    </row>
    <row r="134" spans="2:16" ht="15.75" x14ac:dyDescent="0.25">
      <c r="B134" s="41" t="s">
        <v>300</v>
      </c>
      <c r="C134" s="36" t="s">
        <v>276</v>
      </c>
      <c r="D134" s="36" t="s">
        <v>301</v>
      </c>
      <c r="E134" s="7" t="s">
        <v>16</v>
      </c>
      <c r="F134" s="7">
        <v>1</v>
      </c>
      <c r="G134" s="7">
        <v>2</v>
      </c>
      <c r="H134" s="7"/>
      <c r="I134" s="7">
        <v>0</v>
      </c>
      <c r="J134" s="7">
        <f t="shared" si="7"/>
        <v>2</v>
      </c>
      <c r="K134" s="7">
        <f t="shared" si="4"/>
        <v>0</v>
      </c>
      <c r="L134" s="7"/>
      <c r="M134" s="7"/>
      <c r="N134" s="7"/>
      <c r="O134" s="69"/>
      <c r="P134" s="83"/>
    </row>
    <row r="135" spans="2:16" ht="31.5" x14ac:dyDescent="0.25">
      <c r="B135" s="41" t="s">
        <v>302</v>
      </c>
      <c r="C135" s="36" t="s">
        <v>279</v>
      </c>
      <c r="D135" s="36" t="s">
        <v>303</v>
      </c>
      <c r="E135" s="7" t="s">
        <v>16</v>
      </c>
      <c r="F135" s="7">
        <v>1</v>
      </c>
      <c r="G135" s="7">
        <v>2</v>
      </c>
      <c r="H135" s="7"/>
      <c r="I135" s="7">
        <v>0</v>
      </c>
      <c r="J135" s="7">
        <f t="shared" si="7"/>
        <v>2</v>
      </c>
      <c r="K135" s="7">
        <f t="shared" si="4"/>
        <v>0</v>
      </c>
      <c r="L135" s="7"/>
      <c r="M135" s="7"/>
      <c r="N135" s="7"/>
      <c r="O135" s="69"/>
      <c r="P135" s="83"/>
    </row>
    <row r="136" spans="2:16" ht="15.75" x14ac:dyDescent="0.25">
      <c r="B136" s="41" t="s">
        <v>304</v>
      </c>
      <c r="C136" s="36" t="s">
        <v>282</v>
      </c>
      <c r="D136" s="36" t="s">
        <v>305</v>
      </c>
      <c r="E136" s="7" t="s">
        <v>16</v>
      </c>
      <c r="F136" s="7">
        <v>1</v>
      </c>
      <c r="G136" s="7">
        <v>2</v>
      </c>
      <c r="H136" s="7"/>
      <c r="I136" s="7">
        <v>0</v>
      </c>
      <c r="J136" s="7">
        <f t="shared" si="7"/>
        <v>2</v>
      </c>
      <c r="K136" s="7">
        <f t="shared" si="4"/>
        <v>0</v>
      </c>
      <c r="L136" s="7"/>
      <c r="M136" s="7"/>
      <c r="N136" s="7"/>
      <c r="O136" s="69"/>
      <c r="P136" s="83"/>
    </row>
    <row r="137" spans="2:16" ht="32.1" customHeight="1" x14ac:dyDescent="0.25">
      <c r="B137" s="41" t="s">
        <v>306</v>
      </c>
      <c r="C137" s="36" t="s">
        <v>307</v>
      </c>
      <c r="D137" s="36" t="s">
        <v>308</v>
      </c>
      <c r="E137" s="7" t="s">
        <v>16</v>
      </c>
      <c r="F137" s="7">
        <v>1</v>
      </c>
      <c r="G137" s="7">
        <v>2</v>
      </c>
      <c r="H137" s="7"/>
      <c r="I137" s="7">
        <v>0</v>
      </c>
      <c r="J137" s="7">
        <f t="shared" si="7"/>
        <v>2</v>
      </c>
      <c r="K137" s="7">
        <f t="shared" si="4"/>
        <v>0</v>
      </c>
      <c r="L137" s="7"/>
      <c r="M137" s="7"/>
      <c r="N137" s="7"/>
      <c r="O137" s="69"/>
      <c r="P137" s="83"/>
    </row>
    <row r="138" spans="2:16" ht="32.1" customHeight="1" x14ac:dyDescent="0.25">
      <c r="B138" s="41" t="s">
        <v>309</v>
      </c>
      <c r="C138" s="36" t="s">
        <v>310</v>
      </c>
      <c r="D138" s="36" t="s">
        <v>311</v>
      </c>
      <c r="E138" s="7" t="s">
        <v>16</v>
      </c>
      <c r="F138" s="7">
        <v>1</v>
      </c>
      <c r="G138" s="7">
        <v>2</v>
      </c>
      <c r="H138" s="7"/>
      <c r="I138" s="7">
        <v>0</v>
      </c>
      <c r="J138" s="7">
        <f t="shared" si="7"/>
        <v>2</v>
      </c>
      <c r="K138" s="7">
        <f t="shared" si="4"/>
        <v>0</v>
      </c>
      <c r="L138" s="7"/>
      <c r="M138" s="7"/>
      <c r="N138" s="7"/>
      <c r="O138" s="69"/>
      <c r="P138" s="83"/>
    </row>
    <row r="139" spans="2:16" ht="31.5" x14ac:dyDescent="0.25">
      <c r="B139" s="41" t="s">
        <v>312</v>
      </c>
      <c r="C139" s="36" t="s">
        <v>313</v>
      </c>
      <c r="D139" s="36" t="s">
        <v>314</v>
      </c>
      <c r="E139" s="7" t="s">
        <v>16</v>
      </c>
      <c r="F139" s="7">
        <v>1</v>
      </c>
      <c r="G139" s="7">
        <v>4</v>
      </c>
      <c r="H139" s="7"/>
      <c r="I139" s="7">
        <v>4</v>
      </c>
      <c r="J139" s="7">
        <f t="shared" si="7"/>
        <v>4</v>
      </c>
      <c r="K139" s="7">
        <f t="shared" si="4"/>
        <v>4</v>
      </c>
      <c r="L139" s="7"/>
      <c r="M139" s="7"/>
      <c r="N139" s="7"/>
      <c r="O139" s="69"/>
      <c r="P139" s="124" t="s">
        <v>1244</v>
      </c>
    </row>
    <row r="140" spans="2:16" ht="15.75" x14ac:dyDescent="0.25">
      <c r="B140" s="41" t="s">
        <v>315</v>
      </c>
      <c r="C140" s="36" t="s">
        <v>316</v>
      </c>
      <c r="D140" s="36" t="s">
        <v>317</v>
      </c>
      <c r="E140" s="7" t="s">
        <v>16</v>
      </c>
      <c r="F140" s="7">
        <v>1</v>
      </c>
      <c r="G140" s="7">
        <v>8</v>
      </c>
      <c r="H140" s="7"/>
      <c r="I140" s="7">
        <v>0</v>
      </c>
      <c r="J140" s="7">
        <f t="shared" ref="J140:J157" si="8">F140*G140</f>
        <v>8</v>
      </c>
      <c r="K140" s="7">
        <f t="shared" ref="K140:K157" si="9">F140*I140</f>
        <v>0</v>
      </c>
      <c r="L140" s="7"/>
      <c r="M140" s="7"/>
      <c r="N140" s="7"/>
      <c r="O140" s="69"/>
      <c r="P140" s="124" t="s">
        <v>1244</v>
      </c>
    </row>
    <row r="141" spans="2:16" ht="15.75" x14ac:dyDescent="0.25">
      <c r="B141" s="41" t="s">
        <v>319</v>
      </c>
      <c r="C141" s="36" t="s">
        <v>964</v>
      </c>
      <c r="D141" s="36" t="s">
        <v>1072</v>
      </c>
      <c r="E141" s="7" t="s">
        <v>16</v>
      </c>
      <c r="F141" s="7">
        <v>1</v>
      </c>
      <c r="G141" s="7">
        <v>2</v>
      </c>
      <c r="H141" s="7"/>
      <c r="I141" s="7">
        <v>0</v>
      </c>
      <c r="J141" s="7">
        <f t="shared" si="8"/>
        <v>2</v>
      </c>
      <c r="K141" s="7">
        <f t="shared" si="9"/>
        <v>0</v>
      </c>
      <c r="L141" s="7"/>
      <c r="M141" s="7"/>
      <c r="N141" s="7"/>
      <c r="O141" s="69"/>
      <c r="P141" s="83"/>
    </row>
    <row r="142" spans="2:16" ht="15.75" x14ac:dyDescent="0.25">
      <c r="B142" s="41" t="s">
        <v>325</v>
      </c>
      <c r="C142" s="36" t="s">
        <v>965</v>
      </c>
      <c r="D142" s="36" t="s">
        <v>1073</v>
      </c>
      <c r="E142" s="7" t="s">
        <v>16</v>
      </c>
      <c r="F142" s="7">
        <v>1</v>
      </c>
      <c r="G142" s="7">
        <v>2</v>
      </c>
      <c r="H142" s="7"/>
      <c r="I142" s="7">
        <v>0</v>
      </c>
      <c r="J142" s="7">
        <f t="shared" si="8"/>
        <v>2</v>
      </c>
      <c r="K142" s="7">
        <f t="shared" si="9"/>
        <v>0</v>
      </c>
      <c r="L142" s="7"/>
      <c r="M142" s="7"/>
      <c r="N142" s="7"/>
      <c r="O142" s="69"/>
      <c r="P142" s="83"/>
    </row>
    <row r="143" spans="2:16" ht="15.75" x14ac:dyDescent="0.25">
      <c r="B143" s="41" t="s">
        <v>331</v>
      </c>
      <c r="C143" s="36" t="s">
        <v>966</v>
      </c>
      <c r="D143" s="36" t="s">
        <v>1074</v>
      </c>
      <c r="E143" s="7" t="s">
        <v>16</v>
      </c>
      <c r="F143" s="7">
        <v>1</v>
      </c>
      <c r="G143" s="7">
        <v>2</v>
      </c>
      <c r="H143" s="7"/>
      <c r="I143" s="7">
        <v>0</v>
      </c>
      <c r="J143" s="7">
        <f t="shared" si="8"/>
        <v>2</v>
      </c>
      <c r="K143" s="7">
        <f t="shared" si="9"/>
        <v>0</v>
      </c>
      <c r="L143" s="7"/>
      <c r="M143" s="7"/>
      <c r="N143" s="7"/>
      <c r="O143" s="69"/>
      <c r="P143" s="83"/>
    </row>
    <row r="144" spans="2:16" ht="15.75" x14ac:dyDescent="0.25">
      <c r="B144" s="41" t="s">
        <v>967</v>
      </c>
      <c r="C144" s="36" t="s">
        <v>968</v>
      </c>
      <c r="D144" s="36" t="s">
        <v>1075</v>
      </c>
      <c r="E144" s="7" t="s">
        <v>16</v>
      </c>
      <c r="F144" s="7">
        <v>1</v>
      </c>
      <c r="G144" s="7">
        <v>2</v>
      </c>
      <c r="H144" s="7"/>
      <c r="I144" s="7">
        <v>0</v>
      </c>
      <c r="J144" s="7">
        <f t="shared" si="8"/>
        <v>2</v>
      </c>
      <c r="K144" s="7">
        <f t="shared" si="9"/>
        <v>0</v>
      </c>
      <c r="L144" s="7"/>
      <c r="M144" s="7"/>
      <c r="N144" s="7"/>
      <c r="O144" s="69"/>
      <c r="P144" s="83"/>
    </row>
    <row r="145" spans="2:16" ht="15.75" x14ac:dyDescent="0.25">
      <c r="B145" s="41" t="s">
        <v>342</v>
      </c>
      <c r="C145" s="36" t="s">
        <v>969</v>
      </c>
      <c r="D145" s="36" t="s">
        <v>1076</v>
      </c>
      <c r="E145" s="7" t="s">
        <v>16</v>
      </c>
      <c r="F145" s="7">
        <v>1</v>
      </c>
      <c r="G145" s="7">
        <v>2</v>
      </c>
      <c r="H145" s="7"/>
      <c r="I145" s="7">
        <v>0</v>
      </c>
      <c r="J145" s="7">
        <f t="shared" si="8"/>
        <v>2</v>
      </c>
      <c r="K145" s="7">
        <f t="shared" si="9"/>
        <v>0</v>
      </c>
      <c r="L145" s="7"/>
      <c r="M145" s="7"/>
      <c r="N145" s="7"/>
      <c r="O145" s="69"/>
      <c r="P145" s="83"/>
    </row>
    <row r="146" spans="2:16" ht="15.75" x14ac:dyDescent="0.25">
      <c r="B146" s="41" t="s">
        <v>1077</v>
      </c>
      <c r="C146" s="36" t="s">
        <v>1078</v>
      </c>
      <c r="D146" s="36" t="s">
        <v>1079</v>
      </c>
      <c r="E146" s="7" t="s">
        <v>16</v>
      </c>
      <c r="F146" s="7">
        <v>1</v>
      </c>
      <c r="G146" s="7">
        <v>2</v>
      </c>
      <c r="H146" s="7"/>
      <c r="I146" s="7">
        <v>0</v>
      </c>
      <c r="J146" s="7">
        <f t="shared" si="8"/>
        <v>2</v>
      </c>
      <c r="K146" s="7">
        <f t="shared" si="9"/>
        <v>0</v>
      </c>
      <c r="L146" s="7"/>
      <c r="M146" s="7"/>
      <c r="N146" s="7"/>
      <c r="O146" s="69"/>
      <c r="P146" s="83"/>
    </row>
    <row r="147" spans="2:16" ht="15.75" x14ac:dyDescent="0.25">
      <c r="B147" s="41" t="s">
        <v>1080</v>
      </c>
      <c r="C147" s="36" t="s">
        <v>1081</v>
      </c>
      <c r="D147" s="36" t="s">
        <v>1082</v>
      </c>
      <c r="E147" s="7" t="s">
        <v>16</v>
      </c>
      <c r="F147" s="7">
        <v>1</v>
      </c>
      <c r="G147" s="7">
        <v>2</v>
      </c>
      <c r="H147" s="7"/>
      <c r="I147" s="7">
        <v>0</v>
      </c>
      <c r="J147" s="7">
        <f t="shared" si="8"/>
        <v>2</v>
      </c>
      <c r="K147" s="7">
        <f t="shared" si="9"/>
        <v>0</v>
      </c>
      <c r="L147" s="7"/>
      <c r="M147" s="7"/>
      <c r="N147" s="7"/>
      <c r="O147" s="69"/>
      <c r="P147" s="83"/>
    </row>
    <row r="148" spans="2:16" ht="15.75" x14ac:dyDescent="0.25">
      <c r="B148" s="41" t="s">
        <v>359</v>
      </c>
      <c r="C148" s="36" t="s">
        <v>1083</v>
      </c>
      <c r="D148" s="51" t="s">
        <v>1084</v>
      </c>
      <c r="E148" s="7" t="s">
        <v>16</v>
      </c>
      <c r="F148" s="7">
        <v>1</v>
      </c>
      <c r="G148" s="7">
        <v>2</v>
      </c>
      <c r="H148" s="7"/>
      <c r="I148" s="7">
        <v>0</v>
      </c>
      <c r="J148" s="7">
        <f t="shared" si="8"/>
        <v>2</v>
      </c>
      <c r="K148" s="7">
        <f t="shared" si="9"/>
        <v>0</v>
      </c>
      <c r="L148" s="7"/>
      <c r="M148" s="7"/>
      <c r="N148" s="7"/>
      <c r="O148" s="69"/>
      <c r="P148" s="83"/>
    </row>
    <row r="149" spans="2:16" ht="15.75" x14ac:dyDescent="0.25">
      <c r="B149" s="41" t="s">
        <v>362</v>
      </c>
      <c r="C149" s="36" t="s">
        <v>662</v>
      </c>
      <c r="D149" s="51" t="s">
        <v>1085</v>
      </c>
      <c r="E149" s="7" t="s">
        <v>16</v>
      </c>
      <c r="F149" s="7">
        <v>1</v>
      </c>
      <c r="G149" s="7">
        <v>2</v>
      </c>
      <c r="H149" s="7"/>
      <c r="I149" s="7">
        <v>0</v>
      </c>
      <c r="J149" s="7">
        <f t="shared" si="8"/>
        <v>2</v>
      </c>
      <c r="K149" s="7">
        <f t="shared" si="9"/>
        <v>0</v>
      </c>
      <c r="L149" s="7"/>
      <c r="M149" s="7"/>
      <c r="N149" s="7"/>
      <c r="O149" s="69"/>
      <c r="P149" s="83"/>
    </row>
    <row r="150" spans="2:16" ht="15.75" x14ac:dyDescent="0.25">
      <c r="B150" s="41" t="s">
        <v>1086</v>
      </c>
      <c r="C150" s="36" t="s">
        <v>987</v>
      </c>
      <c r="D150" s="51" t="s">
        <v>1087</v>
      </c>
      <c r="E150" s="7" t="s">
        <v>16</v>
      </c>
      <c r="F150" s="7">
        <v>1</v>
      </c>
      <c r="G150" s="7">
        <v>2</v>
      </c>
      <c r="H150" s="7"/>
      <c r="I150" s="7">
        <v>0</v>
      </c>
      <c r="J150" s="7">
        <f t="shared" si="8"/>
        <v>2</v>
      </c>
      <c r="K150" s="7">
        <f t="shared" si="9"/>
        <v>0</v>
      </c>
      <c r="L150" s="7"/>
      <c r="M150" s="7"/>
      <c r="N150" s="7"/>
      <c r="O150" s="69"/>
      <c r="P150" s="83"/>
    </row>
    <row r="151" spans="2:16" ht="15.75" x14ac:dyDescent="0.25">
      <c r="B151" s="41" t="s">
        <v>378</v>
      </c>
      <c r="C151" s="36" t="s">
        <v>989</v>
      </c>
      <c r="D151" s="51" t="s">
        <v>1087</v>
      </c>
      <c r="E151" s="7" t="s">
        <v>16</v>
      </c>
      <c r="F151" s="7">
        <v>1</v>
      </c>
      <c r="G151" s="7">
        <v>2</v>
      </c>
      <c r="H151" s="7"/>
      <c r="I151" s="7">
        <v>0</v>
      </c>
      <c r="J151" s="7">
        <f t="shared" si="8"/>
        <v>2</v>
      </c>
      <c r="K151" s="7">
        <f t="shared" si="9"/>
        <v>0</v>
      </c>
      <c r="L151" s="7"/>
      <c r="M151" s="7"/>
      <c r="N151" s="7"/>
      <c r="O151" s="69"/>
      <c r="P151" s="83"/>
    </row>
    <row r="152" spans="2:16" ht="15.75" x14ac:dyDescent="0.25">
      <c r="B152" s="41" t="s">
        <v>1088</v>
      </c>
      <c r="C152" s="36" t="s">
        <v>991</v>
      </c>
      <c r="D152" s="51" t="s">
        <v>1089</v>
      </c>
      <c r="E152" s="7" t="s">
        <v>16</v>
      </c>
      <c r="F152" s="7">
        <v>1</v>
      </c>
      <c r="G152" s="7">
        <v>2</v>
      </c>
      <c r="H152" s="7"/>
      <c r="I152" s="7">
        <v>0</v>
      </c>
      <c r="J152" s="7">
        <f t="shared" si="8"/>
        <v>2</v>
      </c>
      <c r="K152" s="7">
        <f t="shared" si="9"/>
        <v>0</v>
      </c>
      <c r="L152" s="7"/>
      <c r="M152" s="7"/>
      <c r="N152" s="7"/>
      <c r="O152" s="69"/>
      <c r="P152" s="83"/>
    </row>
    <row r="153" spans="2:16" ht="15.75" x14ac:dyDescent="0.25">
      <c r="B153" s="41" t="s">
        <v>1090</v>
      </c>
      <c r="C153" s="36" t="s">
        <v>993</v>
      </c>
      <c r="D153" s="51" t="s">
        <v>1091</v>
      </c>
      <c r="E153" s="7" t="s">
        <v>16</v>
      </c>
      <c r="F153" s="7">
        <v>1</v>
      </c>
      <c r="G153" s="7">
        <v>2</v>
      </c>
      <c r="H153" s="7"/>
      <c r="I153" s="7">
        <v>0</v>
      </c>
      <c r="J153" s="7">
        <f t="shared" si="8"/>
        <v>2</v>
      </c>
      <c r="K153" s="7">
        <f t="shared" si="9"/>
        <v>0</v>
      </c>
      <c r="L153" s="7"/>
      <c r="M153" s="7"/>
      <c r="N153" s="7"/>
      <c r="O153" s="69"/>
      <c r="P153" s="83"/>
    </row>
    <row r="154" spans="2:16" ht="15.75" x14ac:dyDescent="0.25">
      <c r="B154" s="41" t="s">
        <v>1092</v>
      </c>
      <c r="C154" s="36" t="s">
        <v>995</v>
      </c>
      <c r="D154" s="51" t="s">
        <v>1093</v>
      </c>
      <c r="E154" s="7" t="s">
        <v>16</v>
      </c>
      <c r="F154" s="7">
        <v>1</v>
      </c>
      <c r="G154" s="7">
        <v>2</v>
      </c>
      <c r="H154" s="7"/>
      <c r="I154" s="7">
        <v>0</v>
      </c>
      <c r="J154" s="7">
        <f t="shared" si="8"/>
        <v>2</v>
      </c>
      <c r="K154" s="7">
        <f t="shared" si="9"/>
        <v>0</v>
      </c>
      <c r="L154" s="7"/>
      <c r="M154" s="7"/>
      <c r="N154" s="7"/>
      <c r="O154" s="69"/>
      <c r="P154" s="83"/>
    </row>
    <row r="155" spans="2:16" ht="15.75" x14ac:dyDescent="0.25">
      <c r="B155" s="41" t="s">
        <v>407</v>
      </c>
      <c r="C155" s="36" t="s">
        <v>997</v>
      </c>
      <c r="D155" s="51" t="s">
        <v>1094</v>
      </c>
      <c r="E155" s="7" t="s">
        <v>16</v>
      </c>
      <c r="F155" s="7">
        <v>1</v>
      </c>
      <c r="G155" s="7">
        <v>2</v>
      </c>
      <c r="H155" s="7"/>
      <c r="I155" s="7">
        <v>0</v>
      </c>
      <c r="J155" s="7">
        <f t="shared" si="8"/>
        <v>2</v>
      </c>
      <c r="K155" s="7">
        <f t="shared" si="9"/>
        <v>0</v>
      </c>
      <c r="L155" s="7"/>
      <c r="M155" s="7"/>
      <c r="N155" s="7"/>
      <c r="O155" s="69"/>
      <c r="P155" s="83"/>
    </row>
    <row r="156" spans="2:16" ht="15.75" x14ac:dyDescent="0.25">
      <c r="B156" s="41" t="s">
        <v>415</v>
      </c>
      <c r="C156" s="36" t="s">
        <v>999</v>
      </c>
      <c r="D156" s="51" t="s">
        <v>1095</v>
      </c>
      <c r="E156" s="7" t="s">
        <v>16</v>
      </c>
      <c r="F156" s="7">
        <v>1</v>
      </c>
      <c r="G156" s="7">
        <v>2</v>
      </c>
      <c r="H156" s="7"/>
      <c r="I156" s="7">
        <v>0</v>
      </c>
      <c r="J156" s="7">
        <f t="shared" si="8"/>
        <v>2</v>
      </c>
      <c r="K156" s="7">
        <f t="shared" si="9"/>
        <v>0</v>
      </c>
      <c r="L156" s="7"/>
      <c r="M156" s="7"/>
      <c r="N156" s="7"/>
      <c r="O156" s="69"/>
      <c r="P156" s="83"/>
    </row>
    <row r="157" spans="2:16" ht="15.75" x14ac:dyDescent="0.25">
      <c r="B157" s="41" t="s">
        <v>418</v>
      </c>
      <c r="C157" s="36" t="s">
        <v>1001</v>
      </c>
      <c r="D157" s="51" t="s">
        <v>1096</v>
      </c>
      <c r="E157" s="7" t="s">
        <v>16</v>
      </c>
      <c r="F157" s="7">
        <v>1</v>
      </c>
      <c r="G157" s="7">
        <v>2</v>
      </c>
      <c r="H157" s="7"/>
      <c r="I157" s="7">
        <v>0</v>
      </c>
      <c r="J157" s="7">
        <f t="shared" si="8"/>
        <v>2</v>
      </c>
      <c r="K157" s="7">
        <f t="shared" si="9"/>
        <v>0</v>
      </c>
      <c r="L157" s="7"/>
      <c r="M157" s="7"/>
      <c r="N157" s="7"/>
      <c r="O157" s="69"/>
      <c r="P157" s="83"/>
    </row>
    <row r="158" spans="2:16" ht="16.5" thickBot="1" x14ac:dyDescent="0.3">
      <c r="B158" s="47"/>
      <c r="C158" s="38"/>
      <c r="D158" s="38"/>
      <c r="E158" s="19"/>
      <c r="F158" s="19"/>
      <c r="G158" s="19"/>
      <c r="H158" s="19"/>
      <c r="I158" s="19"/>
      <c r="J158" s="19">
        <f>SUM(J127:J157)</f>
        <v>74</v>
      </c>
      <c r="K158" s="19">
        <f>SUM(K127:K157)</f>
        <v>6</v>
      </c>
      <c r="L158" s="19">
        <f>J158*1</f>
        <v>74</v>
      </c>
      <c r="M158" s="19">
        <f>K158*1</f>
        <v>6</v>
      </c>
      <c r="N158" s="31"/>
      <c r="O158" s="70"/>
      <c r="P158" s="84"/>
    </row>
    <row r="159" spans="2:16" ht="56.25" x14ac:dyDescent="0.25">
      <c r="B159" s="40"/>
      <c r="C159" s="46"/>
      <c r="D159" s="37" t="s">
        <v>318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68"/>
      <c r="P159" s="82"/>
    </row>
    <row r="160" spans="2:16" s="3" customFormat="1" ht="32.1" customHeight="1" x14ac:dyDescent="0.25">
      <c r="B160" s="41" t="s">
        <v>418</v>
      </c>
      <c r="C160" s="42" t="s">
        <v>320</v>
      </c>
      <c r="D160" s="42" t="s">
        <v>1181</v>
      </c>
      <c r="E160" s="7" t="s">
        <v>16</v>
      </c>
      <c r="F160" s="20">
        <v>1</v>
      </c>
      <c r="G160" s="20">
        <v>4</v>
      </c>
      <c r="H160" s="20"/>
      <c r="I160" s="20">
        <v>4</v>
      </c>
      <c r="J160" s="20">
        <f>F160*G160</f>
        <v>4</v>
      </c>
      <c r="K160" s="7">
        <f t="shared" ref="K160:K185" si="10">F160*I160</f>
        <v>4</v>
      </c>
      <c r="L160" s="20"/>
      <c r="M160" s="20"/>
      <c r="N160" s="20"/>
      <c r="O160" s="73"/>
      <c r="P160" s="124" t="s">
        <v>1244</v>
      </c>
    </row>
    <row r="161" spans="2:16" ht="94.5" x14ac:dyDescent="0.25">
      <c r="B161" s="50" t="s">
        <v>1369</v>
      </c>
      <c r="C161" s="36" t="s">
        <v>321</v>
      </c>
      <c r="D161" s="36" t="s">
        <v>322</v>
      </c>
      <c r="E161" s="7" t="s">
        <v>16</v>
      </c>
      <c r="F161" s="7">
        <v>39</v>
      </c>
      <c r="G161" s="7">
        <v>0</v>
      </c>
      <c r="H161" s="7"/>
      <c r="I161" s="7">
        <v>0.5</v>
      </c>
      <c r="J161" s="20">
        <f t="shared" ref="J161:J186" si="11">F161*G161</f>
        <v>0</v>
      </c>
      <c r="K161" s="7">
        <f t="shared" si="10"/>
        <v>19.5</v>
      </c>
      <c r="L161" s="7"/>
      <c r="M161" s="7"/>
      <c r="N161" s="7"/>
      <c r="O161" s="69"/>
      <c r="P161" s="83"/>
    </row>
    <row r="162" spans="2:16" ht="47.25" x14ac:dyDescent="0.25">
      <c r="B162" s="41" t="s">
        <v>1370</v>
      </c>
      <c r="C162" s="36" t="s">
        <v>323</v>
      </c>
      <c r="D162" s="36" t="s">
        <v>324</v>
      </c>
      <c r="E162" s="7" t="s">
        <v>16</v>
      </c>
      <c r="F162" s="7">
        <v>6</v>
      </c>
      <c r="G162" s="7">
        <v>1</v>
      </c>
      <c r="H162" s="7"/>
      <c r="I162" s="7">
        <v>1</v>
      </c>
      <c r="J162" s="20">
        <f t="shared" si="11"/>
        <v>6</v>
      </c>
      <c r="K162" s="7">
        <f t="shared" si="10"/>
        <v>6</v>
      </c>
      <c r="L162" s="7"/>
      <c r="M162" s="7"/>
      <c r="N162" s="7"/>
      <c r="O162" s="69"/>
      <c r="P162" s="83"/>
    </row>
    <row r="163" spans="2:16" s="3" customFormat="1" ht="31.5" x14ac:dyDescent="0.25">
      <c r="B163" s="50" t="s">
        <v>971</v>
      </c>
      <c r="C163" s="42" t="s">
        <v>326</v>
      </c>
      <c r="D163" s="42" t="s">
        <v>1182</v>
      </c>
      <c r="E163" s="7" t="s">
        <v>16</v>
      </c>
      <c r="F163" s="20">
        <v>1</v>
      </c>
      <c r="G163" s="20">
        <v>4</v>
      </c>
      <c r="H163" s="20"/>
      <c r="I163" s="20">
        <v>4</v>
      </c>
      <c r="J163" s="20">
        <f t="shared" si="11"/>
        <v>4</v>
      </c>
      <c r="K163" s="7">
        <f t="shared" si="10"/>
        <v>4</v>
      </c>
      <c r="L163" s="20"/>
      <c r="M163" s="20"/>
      <c r="N163" s="20"/>
      <c r="O163" s="73"/>
      <c r="P163" s="83"/>
    </row>
    <row r="164" spans="2:16" ht="94.5" x14ac:dyDescent="0.25">
      <c r="B164" s="41" t="s">
        <v>973</v>
      </c>
      <c r="C164" s="36" t="s">
        <v>327</v>
      </c>
      <c r="D164" s="36" t="s">
        <v>328</v>
      </c>
      <c r="E164" s="7" t="s">
        <v>16</v>
      </c>
      <c r="F164" s="7">
        <v>51</v>
      </c>
      <c r="G164" s="7">
        <v>0</v>
      </c>
      <c r="H164" s="7"/>
      <c r="I164" s="7">
        <v>0.5</v>
      </c>
      <c r="J164" s="20">
        <f t="shared" si="11"/>
        <v>0</v>
      </c>
      <c r="K164" s="7">
        <f t="shared" si="10"/>
        <v>25.5</v>
      </c>
      <c r="L164" s="7"/>
      <c r="M164" s="7"/>
      <c r="N164" s="7"/>
      <c r="O164" s="69"/>
      <c r="P164" s="83"/>
    </row>
    <row r="165" spans="2:16" ht="110.25" x14ac:dyDescent="0.25">
      <c r="B165" s="50" t="s">
        <v>974</v>
      </c>
      <c r="C165" s="36" t="s">
        <v>329</v>
      </c>
      <c r="D165" s="36" t="s">
        <v>330</v>
      </c>
      <c r="E165" s="7" t="s">
        <v>16</v>
      </c>
      <c r="F165" s="7">
        <v>30</v>
      </c>
      <c r="G165" s="7">
        <v>1</v>
      </c>
      <c r="H165" s="7"/>
      <c r="I165" s="7">
        <v>1</v>
      </c>
      <c r="J165" s="20">
        <f t="shared" si="11"/>
        <v>30</v>
      </c>
      <c r="K165" s="7">
        <f t="shared" si="10"/>
        <v>30</v>
      </c>
      <c r="L165" s="7"/>
      <c r="M165" s="7"/>
      <c r="N165" s="7"/>
      <c r="O165" s="69"/>
      <c r="P165" s="83"/>
    </row>
    <row r="166" spans="2:16" ht="33" customHeight="1" x14ac:dyDescent="0.25">
      <c r="B166" s="41" t="s">
        <v>1371</v>
      </c>
      <c r="C166" s="36" t="s">
        <v>332</v>
      </c>
      <c r="D166" s="36" t="s">
        <v>1183</v>
      </c>
      <c r="E166" s="7" t="s">
        <v>16</v>
      </c>
      <c r="F166" s="7">
        <v>1</v>
      </c>
      <c r="G166" s="7">
        <v>4</v>
      </c>
      <c r="H166" s="7"/>
      <c r="I166" s="7">
        <v>4</v>
      </c>
      <c r="J166" s="20">
        <f t="shared" si="11"/>
        <v>4</v>
      </c>
      <c r="K166" s="7">
        <f t="shared" si="10"/>
        <v>4</v>
      </c>
      <c r="L166" s="7"/>
      <c r="M166" s="7"/>
      <c r="N166" s="7"/>
      <c r="O166" s="69"/>
      <c r="P166" s="124" t="s">
        <v>1244</v>
      </c>
    </row>
    <row r="167" spans="2:16" ht="94.5" x14ac:dyDescent="0.25">
      <c r="B167" s="50" t="s">
        <v>1372</v>
      </c>
      <c r="C167" s="36" t="s">
        <v>333</v>
      </c>
      <c r="D167" s="36" t="s">
        <v>334</v>
      </c>
      <c r="E167" s="7" t="s">
        <v>16</v>
      </c>
      <c r="F167" s="7">
        <v>61</v>
      </c>
      <c r="G167" s="7">
        <v>0</v>
      </c>
      <c r="H167" s="7"/>
      <c r="I167" s="7">
        <v>0.5</v>
      </c>
      <c r="J167" s="20">
        <f t="shared" si="11"/>
        <v>0</v>
      </c>
      <c r="K167" s="7">
        <f t="shared" si="10"/>
        <v>30.5</v>
      </c>
      <c r="L167" s="7"/>
      <c r="M167" s="7"/>
      <c r="N167" s="7"/>
      <c r="O167" s="69"/>
      <c r="P167" s="83"/>
    </row>
    <row r="168" spans="2:16" ht="126" x14ac:dyDescent="0.25">
      <c r="B168" s="41" t="s">
        <v>1373</v>
      </c>
      <c r="C168" s="36" t="s">
        <v>335</v>
      </c>
      <c r="D168" s="36" t="s">
        <v>336</v>
      </c>
      <c r="E168" s="7" t="s">
        <v>16</v>
      </c>
      <c r="F168" s="7">
        <v>52</v>
      </c>
      <c r="G168" s="7">
        <v>0</v>
      </c>
      <c r="H168" s="7"/>
      <c r="I168" s="7">
        <v>1</v>
      </c>
      <c r="J168" s="20">
        <f t="shared" si="11"/>
        <v>0</v>
      </c>
      <c r="K168" s="7">
        <f t="shared" si="10"/>
        <v>52</v>
      </c>
      <c r="L168" s="7"/>
      <c r="M168" s="7"/>
      <c r="N168" s="7"/>
      <c r="O168" s="69"/>
      <c r="P168" s="83"/>
    </row>
    <row r="169" spans="2:16" ht="31.5" customHeight="1" x14ac:dyDescent="0.25">
      <c r="B169" s="50" t="s">
        <v>1374</v>
      </c>
      <c r="C169" s="36" t="s">
        <v>337</v>
      </c>
      <c r="D169" s="36" t="s">
        <v>1184</v>
      </c>
      <c r="E169" s="7" t="s">
        <v>16</v>
      </c>
      <c r="F169" s="7">
        <v>1</v>
      </c>
      <c r="G169" s="7">
        <v>2</v>
      </c>
      <c r="H169" s="7"/>
      <c r="I169" s="7">
        <v>0</v>
      </c>
      <c r="J169" s="20">
        <f t="shared" si="11"/>
        <v>2</v>
      </c>
      <c r="K169" s="7">
        <f t="shared" si="10"/>
        <v>0</v>
      </c>
      <c r="L169" s="7"/>
      <c r="M169" s="7"/>
      <c r="N169" s="7"/>
      <c r="O169" s="69"/>
      <c r="P169" s="83"/>
    </row>
    <row r="170" spans="2:16" ht="78.75" x14ac:dyDescent="0.25">
      <c r="B170" s="41" t="s">
        <v>1375</v>
      </c>
      <c r="C170" s="36" t="s">
        <v>338</v>
      </c>
      <c r="D170" s="36" t="s">
        <v>339</v>
      </c>
      <c r="E170" s="7" t="s">
        <v>16</v>
      </c>
      <c r="F170" s="7">
        <v>56</v>
      </c>
      <c r="G170" s="7">
        <v>0</v>
      </c>
      <c r="H170" s="7"/>
      <c r="I170" s="7">
        <v>0.5</v>
      </c>
      <c r="J170" s="20">
        <f t="shared" si="11"/>
        <v>0</v>
      </c>
      <c r="K170" s="7">
        <f t="shared" si="10"/>
        <v>28</v>
      </c>
      <c r="L170" s="7"/>
      <c r="M170" s="7"/>
      <c r="N170" s="7"/>
      <c r="O170" s="69"/>
      <c r="P170" s="83"/>
    </row>
    <row r="171" spans="2:16" ht="47.25" x14ac:dyDescent="0.25">
      <c r="B171" s="50" t="s">
        <v>1376</v>
      </c>
      <c r="C171" s="36" t="s">
        <v>340</v>
      </c>
      <c r="D171" s="36" t="s">
        <v>341</v>
      </c>
      <c r="E171" s="7" t="s">
        <v>16</v>
      </c>
      <c r="F171" s="7">
        <v>36</v>
      </c>
      <c r="G171" s="7">
        <v>0</v>
      </c>
      <c r="H171" s="7"/>
      <c r="I171" s="7">
        <v>1</v>
      </c>
      <c r="J171" s="20">
        <f t="shared" si="11"/>
        <v>0</v>
      </c>
      <c r="K171" s="7">
        <f t="shared" si="10"/>
        <v>36</v>
      </c>
      <c r="L171" s="7"/>
      <c r="M171" s="7"/>
      <c r="N171" s="7"/>
      <c r="O171" s="69"/>
      <c r="P171" s="83"/>
    </row>
    <row r="172" spans="2:16" ht="36.75" customHeight="1" x14ac:dyDescent="0.25">
      <c r="B172" s="41" t="s">
        <v>1377</v>
      </c>
      <c r="C172" s="36" t="s">
        <v>343</v>
      </c>
      <c r="D172" s="36" t="s">
        <v>1185</v>
      </c>
      <c r="E172" s="7" t="s">
        <v>16</v>
      </c>
      <c r="F172" s="7">
        <v>1</v>
      </c>
      <c r="G172" s="7">
        <v>4</v>
      </c>
      <c r="H172" s="7"/>
      <c r="I172" s="7">
        <v>4</v>
      </c>
      <c r="J172" s="20">
        <f t="shared" si="11"/>
        <v>4</v>
      </c>
      <c r="K172" s="7">
        <f t="shared" si="10"/>
        <v>4</v>
      </c>
      <c r="L172" s="7"/>
      <c r="M172" s="7"/>
      <c r="N172" s="7"/>
      <c r="O172" s="69"/>
      <c r="P172" s="83"/>
    </row>
    <row r="173" spans="2:16" ht="110.25" x14ac:dyDescent="0.25">
      <c r="B173" s="50" t="s">
        <v>1378</v>
      </c>
      <c r="C173" s="36" t="s">
        <v>344</v>
      </c>
      <c r="D173" s="36" t="s">
        <v>345</v>
      </c>
      <c r="E173" s="7" t="s">
        <v>16</v>
      </c>
      <c r="F173" s="7">
        <v>69</v>
      </c>
      <c r="G173" s="7">
        <v>0</v>
      </c>
      <c r="H173" s="7"/>
      <c r="I173" s="7">
        <v>0.5</v>
      </c>
      <c r="J173" s="20">
        <f t="shared" si="11"/>
        <v>0</v>
      </c>
      <c r="K173" s="7">
        <f t="shared" si="10"/>
        <v>34.5</v>
      </c>
      <c r="L173" s="7"/>
      <c r="M173" s="7"/>
      <c r="N173" s="7"/>
      <c r="O173" s="69"/>
      <c r="P173" s="83"/>
    </row>
    <row r="174" spans="2:16" ht="47.25" x14ac:dyDescent="0.25">
      <c r="B174" s="41" t="s">
        <v>1379</v>
      </c>
      <c r="C174" s="36" t="s">
        <v>346</v>
      </c>
      <c r="D174" s="36" t="s">
        <v>347</v>
      </c>
      <c r="E174" s="7" t="s">
        <v>16</v>
      </c>
      <c r="F174" s="7">
        <v>33</v>
      </c>
      <c r="G174" s="7">
        <v>0</v>
      </c>
      <c r="H174" s="7"/>
      <c r="I174" s="7">
        <v>1</v>
      </c>
      <c r="J174" s="20">
        <f t="shared" si="11"/>
        <v>0</v>
      </c>
      <c r="K174" s="7">
        <f t="shared" si="10"/>
        <v>33</v>
      </c>
      <c r="L174" s="7"/>
      <c r="M174" s="7"/>
      <c r="N174" s="7"/>
      <c r="O174" s="69"/>
      <c r="P174" s="83"/>
    </row>
    <row r="175" spans="2:16" ht="31.5" x14ac:dyDescent="0.25">
      <c r="B175" s="50" t="s">
        <v>1380</v>
      </c>
      <c r="C175" s="36" t="s">
        <v>348</v>
      </c>
      <c r="D175" s="36" t="s">
        <v>349</v>
      </c>
      <c r="E175" s="7" t="s">
        <v>16</v>
      </c>
      <c r="F175" s="7">
        <v>1</v>
      </c>
      <c r="G175" s="7">
        <v>4</v>
      </c>
      <c r="H175" s="7"/>
      <c r="I175" s="7">
        <v>4</v>
      </c>
      <c r="J175" s="20">
        <f t="shared" si="11"/>
        <v>4</v>
      </c>
      <c r="K175" s="7">
        <f t="shared" si="10"/>
        <v>4</v>
      </c>
      <c r="L175" s="7"/>
      <c r="M175" s="7"/>
      <c r="N175" s="7"/>
      <c r="O175" s="69"/>
      <c r="P175" s="83"/>
    </row>
    <row r="176" spans="2:16" ht="94.5" x14ac:dyDescent="0.25">
      <c r="B176" s="41" t="s">
        <v>1381</v>
      </c>
      <c r="C176" s="36" t="s">
        <v>350</v>
      </c>
      <c r="D176" s="36" t="s">
        <v>351</v>
      </c>
      <c r="E176" s="7" t="s">
        <v>16</v>
      </c>
      <c r="F176" s="7">
        <v>52</v>
      </c>
      <c r="G176" s="7">
        <v>0</v>
      </c>
      <c r="H176" s="7"/>
      <c r="I176" s="7">
        <v>0.5</v>
      </c>
      <c r="J176" s="20">
        <f t="shared" si="11"/>
        <v>0</v>
      </c>
      <c r="K176" s="7">
        <f t="shared" si="10"/>
        <v>26</v>
      </c>
      <c r="L176" s="7"/>
      <c r="M176" s="7"/>
      <c r="N176" s="7"/>
      <c r="O176" s="69"/>
      <c r="P176" s="83"/>
    </row>
    <row r="177" spans="2:16" ht="47.25" x14ac:dyDescent="0.25">
      <c r="B177" s="50" t="s">
        <v>1382</v>
      </c>
      <c r="C177" s="36" t="s">
        <v>352</v>
      </c>
      <c r="D177" s="36" t="s">
        <v>353</v>
      </c>
      <c r="E177" s="7" t="s">
        <v>16</v>
      </c>
      <c r="F177" s="7">
        <v>30</v>
      </c>
      <c r="G177" s="7">
        <v>0</v>
      </c>
      <c r="H177" s="7"/>
      <c r="I177" s="7">
        <v>1</v>
      </c>
      <c r="J177" s="20">
        <f t="shared" si="11"/>
        <v>0</v>
      </c>
      <c r="K177" s="7">
        <f t="shared" si="10"/>
        <v>30</v>
      </c>
      <c r="L177" s="7"/>
      <c r="M177" s="7"/>
      <c r="N177" s="7"/>
      <c r="O177" s="69"/>
      <c r="P177" s="83"/>
    </row>
    <row r="178" spans="2:16" ht="35.25" customHeight="1" x14ac:dyDescent="0.25">
      <c r="B178" s="41" t="s">
        <v>1383</v>
      </c>
      <c r="C178" s="36" t="s">
        <v>354</v>
      </c>
      <c r="D178" s="36" t="s">
        <v>1186</v>
      </c>
      <c r="E178" s="7" t="s">
        <v>16</v>
      </c>
      <c r="F178" s="7">
        <v>1</v>
      </c>
      <c r="G178" s="7">
        <v>4</v>
      </c>
      <c r="H178" s="7"/>
      <c r="I178" s="7">
        <v>4</v>
      </c>
      <c r="J178" s="20">
        <f t="shared" si="11"/>
        <v>4</v>
      </c>
      <c r="K178" s="7">
        <f t="shared" si="10"/>
        <v>4</v>
      </c>
      <c r="L178" s="7"/>
      <c r="M178" s="7"/>
      <c r="N178" s="7"/>
      <c r="O178" s="69"/>
      <c r="P178" s="83"/>
    </row>
    <row r="179" spans="2:16" ht="94.5" x14ac:dyDescent="0.25">
      <c r="B179" s="50" t="s">
        <v>1384</v>
      </c>
      <c r="C179" s="36" t="s">
        <v>355</v>
      </c>
      <c r="D179" s="36" t="s">
        <v>356</v>
      </c>
      <c r="E179" s="7" t="s">
        <v>16</v>
      </c>
      <c r="F179" s="7">
        <v>55</v>
      </c>
      <c r="G179" s="7">
        <v>0</v>
      </c>
      <c r="H179" s="7"/>
      <c r="I179" s="7">
        <v>0.5</v>
      </c>
      <c r="J179" s="20">
        <f t="shared" si="11"/>
        <v>0</v>
      </c>
      <c r="K179" s="7">
        <f t="shared" si="10"/>
        <v>27.5</v>
      </c>
      <c r="L179" s="7"/>
      <c r="M179" s="7"/>
      <c r="N179" s="7"/>
      <c r="O179" s="69"/>
      <c r="P179" s="83"/>
    </row>
    <row r="180" spans="2:16" ht="78.75" x14ac:dyDescent="0.25">
      <c r="B180" s="41" t="s">
        <v>1385</v>
      </c>
      <c r="C180" s="36" t="s">
        <v>357</v>
      </c>
      <c r="D180" s="36" t="s">
        <v>358</v>
      </c>
      <c r="E180" s="7" t="s">
        <v>16</v>
      </c>
      <c r="F180" s="7">
        <v>25</v>
      </c>
      <c r="G180" s="7">
        <v>0</v>
      </c>
      <c r="H180" s="7"/>
      <c r="I180" s="7">
        <v>1</v>
      </c>
      <c r="J180" s="20">
        <f t="shared" si="11"/>
        <v>0</v>
      </c>
      <c r="K180" s="7">
        <f t="shared" si="10"/>
        <v>25</v>
      </c>
      <c r="L180" s="7"/>
      <c r="M180" s="7"/>
      <c r="N180" s="7"/>
      <c r="O180" s="69"/>
      <c r="P180" s="83"/>
    </row>
    <row r="181" spans="2:16" ht="32.25" thickBot="1" x14ac:dyDescent="0.3">
      <c r="B181" s="50" t="s">
        <v>1386</v>
      </c>
      <c r="C181" s="36" t="s">
        <v>360</v>
      </c>
      <c r="D181" s="39" t="s">
        <v>361</v>
      </c>
      <c r="E181" s="7" t="s">
        <v>16</v>
      </c>
      <c r="F181" s="7">
        <v>20</v>
      </c>
      <c r="G181" s="7">
        <v>2</v>
      </c>
      <c r="H181" s="7"/>
      <c r="I181" s="7">
        <v>2</v>
      </c>
      <c r="J181" s="20">
        <f t="shared" si="11"/>
        <v>40</v>
      </c>
      <c r="K181" s="7">
        <f t="shared" si="10"/>
        <v>40</v>
      </c>
      <c r="L181" s="7"/>
      <c r="M181" s="7"/>
      <c r="N181" s="7"/>
      <c r="O181" s="69"/>
      <c r="P181" s="83"/>
    </row>
    <row r="182" spans="2:16" ht="37.5" x14ac:dyDescent="0.25">
      <c r="B182" s="41" t="s">
        <v>1387</v>
      </c>
      <c r="C182" s="36"/>
      <c r="D182" s="37" t="s">
        <v>363</v>
      </c>
      <c r="E182" s="7"/>
      <c r="F182" s="7"/>
      <c r="G182" s="7"/>
      <c r="H182" s="7"/>
      <c r="I182" s="7"/>
      <c r="J182" s="20"/>
      <c r="K182" s="7"/>
      <c r="L182" s="7"/>
      <c r="M182" s="7"/>
      <c r="N182" s="7"/>
      <c r="O182" s="69"/>
      <c r="P182" s="83"/>
    </row>
    <row r="183" spans="2:16" ht="63" x14ac:dyDescent="0.25">
      <c r="B183" s="50" t="s">
        <v>1388</v>
      </c>
      <c r="C183" s="36" t="s">
        <v>364</v>
      </c>
      <c r="D183" s="36" t="s">
        <v>365</v>
      </c>
      <c r="E183" s="7" t="s">
        <v>63</v>
      </c>
      <c r="F183" s="7">
        <v>1</v>
      </c>
      <c r="G183" s="7">
        <v>4</v>
      </c>
      <c r="H183" s="7"/>
      <c r="I183" s="7">
        <v>1</v>
      </c>
      <c r="J183" s="20">
        <f t="shared" si="11"/>
        <v>4</v>
      </c>
      <c r="K183" s="7">
        <f t="shared" si="10"/>
        <v>1</v>
      </c>
      <c r="L183" s="7"/>
      <c r="M183" s="7"/>
      <c r="N183" s="7"/>
      <c r="O183" s="69"/>
      <c r="P183" s="124" t="s">
        <v>1244</v>
      </c>
    </row>
    <row r="184" spans="2:16" ht="47.25" x14ac:dyDescent="0.25">
      <c r="B184" s="41" t="s">
        <v>1389</v>
      </c>
      <c r="C184" s="36" t="s">
        <v>366</v>
      </c>
      <c r="D184" s="36" t="s">
        <v>367</v>
      </c>
      <c r="E184" s="7" t="s">
        <v>63</v>
      </c>
      <c r="F184" s="7">
        <v>1</v>
      </c>
      <c r="G184" s="7">
        <v>4</v>
      </c>
      <c r="H184" s="7"/>
      <c r="I184" s="7">
        <v>1</v>
      </c>
      <c r="J184" s="20">
        <f t="shared" si="11"/>
        <v>4</v>
      </c>
      <c r="K184" s="7">
        <f t="shared" si="10"/>
        <v>1</v>
      </c>
      <c r="L184" s="7"/>
      <c r="M184" s="7"/>
      <c r="N184" s="7"/>
      <c r="O184" s="69"/>
      <c r="P184" s="124" t="s">
        <v>1244</v>
      </c>
    </row>
    <row r="185" spans="2:16" ht="78.75" x14ac:dyDescent="0.25">
      <c r="B185" s="50" t="s">
        <v>1390</v>
      </c>
      <c r="C185" s="36" t="s">
        <v>140</v>
      </c>
      <c r="D185" s="36" t="s">
        <v>368</v>
      </c>
      <c r="E185" s="7" t="s">
        <v>63</v>
      </c>
      <c r="F185" s="7">
        <v>7</v>
      </c>
      <c r="G185" s="7">
        <v>2</v>
      </c>
      <c r="H185" s="7"/>
      <c r="I185" s="7">
        <v>2</v>
      </c>
      <c r="J185" s="20">
        <f t="shared" si="11"/>
        <v>14</v>
      </c>
      <c r="K185" s="7">
        <f t="shared" si="10"/>
        <v>14</v>
      </c>
      <c r="L185" s="7"/>
      <c r="M185" s="7"/>
      <c r="N185" s="7"/>
      <c r="O185" s="7"/>
      <c r="P185" s="130"/>
    </row>
    <row r="186" spans="2:16" ht="31.5" x14ac:dyDescent="0.25">
      <c r="B186" s="41" t="s">
        <v>1391</v>
      </c>
      <c r="C186" s="36" t="s">
        <v>58</v>
      </c>
      <c r="D186" s="36" t="s">
        <v>970</v>
      </c>
      <c r="E186" s="7" t="s">
        <v>16</v>
      </c>
      <c r="F186" s="7">
        <v>10</v>
      </c>
      <c r="G186" s="7">
        <v>1</v>
      </c>
      <c r="H186" s="7"/>
      <c r="I186" s="7">
        <v>0</v>
      </c>
      <c r="J186" s="20">
        <f t="shared" si="11"/>
        <v>10</v>
      </c>
      <c r="K186" s="7">
        <f>F186*I186</f>
        <v>0</v>
      </c>
      <c r="L186" s="7"/>
      <c r="M186" s="7"/>
      <c r="N186" s="7"/>
      <c r="O186" s="69"/>
      <c r="P186" s="124" t="s">
        <v>1244</v>
      </c>
    </row>
    <row r="187" spans="2:16" ht="16.5" thickBot="1" x14ac:dyDescent="0.3">
      <c r="B187" s="47"/>
      <c r="C187" s="38"/>
      <c r="D187" s="38"/>
      <c r="E187" s="19"/>
      <c r="F187" s="19"/>
      <c r="G187" s="19"/>
      <c r="H187" s="19"/>
      <c r="I187" s="19"/>
      <c r="J187" s="19">
        <f>SUM(J160:J186)</f>
        <v>134</v>
      </c>
      <c r="K187" s="19">
        <f>SUM(K160:K186)</f>
        <v>483.5</v>
      </c>
      <c r="L187" s="19">
        <f>J187</f>
        <v>134</v>
      </c>
      <c r="M187" s="19">
        <f>K187*1</f>
        <v>483.5</v>
      </c>
      <c r="N187" s="31"/>
      <c r="O187" s="70"/>
      <c r="P187" s="84"/>
    </row>
    <row r="188" spans="2:16" ht="37.5" x14ac:dyDescent="0.25">
      <c r="B188" s="40"/>
      <c r="C188" s="46"/>
      <c r="D188" s="37" t="s">
        <v>369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68"/>
      <c r="P188" s="82"/>
    </row>
    <row r="189" spans="2:16" ht="31.5" x14ac:dyDescent="0.25">
      <c r="B189" s="50" t="s">
        <v>1392</v>
      </c>
      <c r="C189" s="36" t="s">
        <v>370</v>
      </c>
      <c r="D189" s="36" t="s">
        <v>371</v>
      </c>
      <c r="E189" s="7" t="s">
        <v>63</v>
      </c>
      <c r="F189" s="7">
        <v>1</v>
      </c>
      <c r="G189" s="7">
        <v>3</v>
      </c>
      <c r="H189" s="7"/>
      <c r="I189" s="7">
        <v>0</v>
      </c>
      <c r="J189" s="7">
        <f>F189*G189</f>
        <v>3</v>
      </c>
      <c r="K189" s="7">
        <f t="shared" ref="K189:K213" si="12">F189*I189</f>
        <v>0</v>
      </c>
      <c r="L189" s="7"/>
      <c r="M189" s="7"/>
      <c r="N189" s="7"/>
      <c r="O189" s="69"/>
      <c r="P189" s="124" t="s">
        <v>1244</v>
      </c>
    </row>
    <row r="190" spans="2:16" ht="31.5" x14ac:dyDescent="0.25">
      <c r="B190" s="50" t="s">
        <v>1393</v>
      </c>
      <c r="C190" s="36" t="s">
        <v>370</v>
      </c>
      <c r="D190" s="36" t="s">
        <v>372</v>
      </c>
      <c r="E190" s="7" t="s">
        <v>63</v>
      </c>
      <c r="F190" s="7">
        <v>2</v>
      </c>
      <c r="G190" s="7">
        <v>3</v>
      </c>
      <c r="H190" s="7"/>
      <c r="I190" s="7">
        <v>0</v>
      </c>
      <c r="J190" s="7">
        <f t="shared" ref="J190:J214" si="13">F190*G190</f>
        <v>6</v>
      </c>
      <c r="K190" s="7">
        <f t="shared" si="12"/>
        <v>0</v>
      </c>
      <c r="L190" s="7"/>
      <c r="M190" s="7"/>
      <c r="N190" s="7"/>
      <c r="O190" s="69"/>
      <c r="P190" s="83"/>
    </row>
    <row r="191" spans="2:16" ht="31.5" x14ac:dyDescent="0.25">
      <c r="B191" s="50" t="s">
        <v>1394</v>
      </c>
      <c r="C191" s="36" t="s">
        <v>370</v>
      </c>
      <c r="D191" s="36" t="s">
        <v>373</v>
      </c>
      <c r="E191" s="7" t="s">
        <v>16</v>
      </c>
      <c r="F191" s="7">
        <v>8</v>
      </c>
      <c r="G191" s="7">
        <v>1</v>
      </c>
      <c r="H191" s="7"/>
      <c r="I191" s="7">
        <v>2</v>
      </c>
      <c r="J191" s="7">
        <f t="shared" si="13"/>
        <v>8</v>
      </c>
      <c r="K191" s="7">
        <f t="shared" si="12"/>
        <v>16</v>
      </c>
      <c r="L191" s="7"/>
      <c r="M191" s="7"/>
      <c r="N191" s="7"/>
      <c r="O191" s="69"/>
      <c r="P191" s="83"/>
    </row>
    <row r="192" spans="2:16" ht="31.5" x14ac:dyDescent="0.25">
      <c r="B192" s="50" t="s">
        <v>1395</v>
      </c>
      <c r="C192" s="36" t="s">
        <v>374</v>
      </c>
      <c r="D192" s="36" t="s">
        <v>375</v>
      </c>
      <c r="E192" s="7" t="s">
        <v>63</v>
      </c>
      <c r="F192" s="7">
        <v>2</v>
      </c>
      <c r="G192" s="7">
        <v>2</v>
      </c>
      <c r="H192" s="7"/>
      <c r="I192" s="7">
        <v>2</v>
      </c>
      <c r="J192" s="7">
        <f t="shared" si="13"/>
        <v>4</v>
      </c>
      <c r="K192" s="7">
        <f t="shared" si="12"/>
        <v>4</v>
      </c>
      <c r="L192" s="7"/>
      <c r="M192" s="7"/>
      <c r="N192" s="7"/>
      <c r="O192" s="69"/>
      <c r="P192" s="83"/>
    </row>
    <row r="193" spans="2:16" ht="15.75" x14ac:dyDescent="0.25">
      <c r="B193" s="50" t="s">
        <v>1396</v>
      </c>
      <c r="C193" s="36" t="s">
        <v>374</v>
      </c>
      <c r="D193" s="36" t="s">
        <v>972</v>
      </c>
      <c r="E193" s="7" t="s">
        <v>63</v>
      </c>
      <c r="F193" s="7">
        <v>1</v>
      </c>
      <c r="G193" s="7">
        <v>2</v>
      </c>
      <c r="H193" s="7"/>
      <c r="I193" s="7">
        <v>0</v>
      </c>
      <c r="J193" s="7">
        <f t="shared" si="13"/>
        <v>2</v>
      </c>
      <c r="K193" s="7">
        <f t="shared" si="12"/>
        <v>0</v>
      </c>
      <c r="L193" s="7"/>
      <c r="M193" s="7"/>
      <c r="N193" s="7"/>
      <c r="O193" s="69"/>
      <c r="P193" s="83"/>
    </row>
    <row r="194" spans="2:16" ht="15.75" x14ac:dyDescent="0.25">
      <c r="B194" s="50" t="s">
        <v>1397</v>
      </c>
      <c r="C194" s="36" t="s">
        <v>374</v>
      </c>
      <c r="D194" s="36" t="s">
        <v>976</v>
      </c>
      <c r="E194" s="7" t="s">
        <v>63</v>
      </c>
      <c r="F194" s="7">
        <v>1</v>
      </c>
      <c r="G194" s="7">
        <v>2</v>
      </c>
      <c r="H194" s="7"/>
      <c r="I194" s="7">
        <v>0</v>
      </c>
      <c r="J194" s="7">
        <f t="shared" si="13"/>
        <v>2</v>
      </c>
      <c r="K194" s="7">
        <f t="shared" si="12"/>
        <v>0</v>
      </c>
      <c r="L194" s="7"/>
      <c r="M194" s="7"/>
      <c r="N194" s="7"/>
      <c r="O194" s="69"/>
      <c r="P194" s="83"/>
    </row>
    <row r="195" spans="2:16" ht="15.75" x14ac:dyDescent="0.25">
      <c r="B195" s="50" t="s">
        <v>1398</v>
      </c>
      <c r="C195" s="39" t="s">
        <v>374</v>
      </c>
      <c r="D195" s="39" t="s">
        <v>975</v>
      </c>
      <c r="E195" s="7" t="s">
        <v>63</v>
      </c>
      <c r="F195" s="21">
        <v>1</v>
      </c>
      <c r="G195" s="21">
        <v>2</v>
      </c>
      <c r="H195" s="21"/>
      <c r="I195" s="21">
        <v>0</v>
      </c>
      <c r="J195" s="21">
        <f t="shared" si="13"/>
        <v>2</v>
      </c>
      <c r="K195" s="21">
        <f t="shared" si="12"/>
        <v>0</v>
      </c>
      <c r="L195" s="21"/>
      <c r="M195" s="21"/>
      <c r="N195" s="21"/>
      <c r="O195" s="75"/>
      <c r="P195" s="83"/>
    </row>
    <row r="196" spans="2:16" ht="37.5" x14ac:dyDescent="0.25">
      <c r="B196" s="50" t="s">
        <v>1399</v>
      </c>
      <c r="C196" s="53" t="s">
        <v>376</v>
      </c>
      <c r="D196" s="36"/>
      <c r="E196" s="7"/>
      <c r="F196" s="7"/>
      <c r="G196" s="7"/>
      <c r="H196" s="7"/>
      <c r="I196" s="7"/>
      <c r="J196" s="7"/>
      <c r="K196" s="7"/>
      <c r="L196" s="7"/>
      <c r="M196" s="7" t="s">
        <v>377</v>
      </c>
      <c r="N196" s="7"/>
      <c r="O196" s="69"/>
      <c r="P196" s="83"/>
    </row>
    <row r="197" spans="2:16" ht="47.25" x14ac:dyDescent="0.25">
      <c r="B197" s="50" t="s">
        <v>1400</v>
      </c>
      <c r="C197" s="36" t="s">
        <v>379</v>
      </c>
      <c r="D197" s="36" t="s">
        <v>1152</v>
      </c>
      <c r="E197" s="7" t="s">
        <v>16</v>
      </c>
      <c r="F197" s="7">
        <v>2</v>
      </c>
      <c r="G197" s="7">
        <v>0</v>
      </c>
      <c r="H197" s="7"/>
      <c r="I197" s="7">
        <v>1</v>
      </c>
      <c r="J197" s="7">
        <f t="shared" si="13"/>
        <v>0</v>
      </c>
      <c r="K197" s="7">
        <f t="shared" si="12"/>
        <v>2</v>
      </c>
      <c r="L197" s="7"/>
      <c r="M197" s="7"/>
      <c r="N197" s="7"/>
      <c r="O197" s="69"/>
      <c r="P197" s="124" t="s">
        <v>1244</v>
      </c>
    </row>
    <row r="198" spans="2:16" ht="31.5" x14ac:dyDescent="0.25">
      <c r="B198" s="50" t="s">
        <v>1401</v>
      </c>
      <c r="C198" s="36" t="s">
        <v>380</v>
      </c>
      <c r="D198" s="36" t="s">
        <v>1153</v>
      </c>
      <c r="E198" s="7" t="s">
        <v>16</v>
      </c>
      <c r="F198" s="7">
        <v>2</v>
      </c>
      <c r="G198" s="7">
        <v>0</v>
      </c>
      <c r="H198" s="7"/>
      <c r="I198" s="7">
        <v>1</v>
      </c>
      <c r="J198" s="7">
        <f t="shared" si="13"/>
        <v>0</v>
      </c>
      <c r="K198" s="7">
        <f t="shared" si="12"/>
        <v>2</v>
      </c>
      <c r="L198" s="7"/>
      <c r="M198" s="7"/>
      <c r="N198" s="7"/>
      <c r="O198" s="69"/>
      <c r="P198" s="124" t="s">
        <v>1244</v>
      </c>
    </row>
    <row r="199" spans="2:16" ht="37.5" x14ac:dyDescent="0.25">
      <c r="B199" s="50" t="s">
        <v>1402</v>
      </c>
      <c r="C199" s="53" t="s">
        <v>381</v>
      </c>
      <c r="D199" s="3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69"/>
      <c r="P199" s="83"/>
    </row>
    <row r="200" spans="2:16" ht="31.5" x14ac:dyDescent="0.25">
      <c r="B200" s="50" t="s">
        <v>1403</v>
      </c>
      <c r="C200" s="36" t="s">
        <v>382</v>
      </c>
      <c r="D200" s="36" t="s">
        <v>1154</v>
      </c>
      <c r="E200" s="7" t="s">
        <v>16</v>
      </c>
      <c r="F200" s="7">
        <v>2</v>
      </c>
      <c r="G200" s="7">
        <v>2</v>
      </c>
      <c r="H200" s="7"/>
      <c r="I200" s="7">
        <v>1</v>
      </c>
      <c r="J200" s="7">
        <f t="shared" si="13"/>
        <v>4</v>
      </c>
      <c r="K200" s="7">
        <f t="shared" si="12"/>
        <v>2</v>
      </c>
      <c r="L200" s="7"/>
      <c r="M200" s="7"/>
      <c r="N200" s="7"/>
      <c r="O200" s="69"/>
      <c r="P200" s="124" t="s">
        <v>1244</v>
      </c>
    </row>
    <row r="201" spans="2:16" ht="31.5" x14ac:dyDescent="0.25">
      <c r="B201" s="50" t="s">
        <v>1404</v>
      </c>
      <c r="C201" s="36" t="s">
        <v>383</v>
      </c>
      <c r="D201" s="36" t="s">
        <v>384</v>
      </c>
      <c r="E201" s="7" t="s">
        <v>16</v>
      </c>
      <c r="F201" s="7">
        <v>2</v>
      </c>
      <c r="G201" s="7">
        <v>2</v>
      </c>
      <c r="H201" s="7"/>
      <c r="I201" s="7">
        <v>1</v>
      </c>
      <c r="J201" s="7">
        <f t="shared" si="13"/>
        <v>4</v>
      </c>
      <c r="K201" s="7">
        <f t="shared" si="12"/>
        <v>2</v>
      </c>
      <c r="L201" s="7"/>
      <c r="M201" s="7"/>
      <c r="N201" s="7"/>
      <c r="O201" s="69"/>
      <c r="P201" s="124" t="s">
        <v>1244</v>
      </c>
    </row>
    <row r="202" spans="2:16" ht="31.5" x14ac:dyDescent="0.25">
      <c r="B202" s="50" t="s">
        <v>1405</v>
      </c>
      <c r="C202" s="36" t="s">
        <v>385</v>
      </c>
      <c r="D202" s="36" t="s">
        <v>386</v>
      </c>
      <c r="E202" s="7" t="s">
        <v>16</v>
      </c>
      <c r="F202" s="7">
        <v>2</v>
      </c>
      <c r="G202" s="7">
        <v>2</v>
      </c>
      <c r="H202" s="7"/>
      <c r="I202" s="7">
        <v>1</v>
      </c>
      <c r="J202" s="7">
        <f t="shared" si="13"/>
        <v>4</v>
      </c>
      <c r="K202" s="7">
        <f t="shared" si="12"/>
        <v>2</v>
      </c>
      <c r="L202" s="7"/>
      <c r="M202" s="7"/>
      <c r="N202" s="7"/>
      <c r="O202" s="69"/>
      <c r="P202" s="124" t="s">
        <v>1244</v>
      </c>
    </row>
    <row r="203" spans="2:16" ht="31.5" x14ac:dyDescent="0.25">
      <c r="B203" s="50" t="s">
        <v>1406</v>
      </c>
      <c r="C203" s="36" t="s">
        <v>387</v>
      </c>
      <c r="D203" s="36" t="s">
        <v>388</v>
      </c>
      <c r="E203" s="7" t="s">
        <v>16</v>
      </c>
      <c r="F203" s="7">
        <v>2</v>
      </c>
      <c r="G203" s="7">
        <v>2</v>
      </c>
      <c r="H203" s="7"/>
      <c r="I203" s="7">
        <v>1</v>
      </c>
      <c r="J203" s="7">
        <f t="shared" si="13"/>
        <v>4</v>
      </c>
      <c r="K203" s="7">
        <f t="shared" si="12"/>
        <v>2</v>
      </c>
      <c r="L203" s="7"/>
      <c r="M203" s="7"/>
      <c r="N203" s="7"/>
      <c r="O203" s="69"/>
      <c r="P203" s="124" t="s">
        <v>1244</v>
      </c>
    </row>
    <row r="204" spans="2:16" ht="37.5" x14ac:dyDescent="0.25">
      <c r="B204" s="50" t="s">
        <v>1407</v>
      </c>
      <c r="C204" s="53" t="s">
        <v>389</v>
      </c>
      <c r="D204" s="3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69"/>
      <c r="P204" s="83"/>
    </row>
    <row r="205" spans="2:16" ht="47.25" x14ac:dyDescent="0.25">
      <c r="B205" s="50" t="s">
        <v>1408</v>
      </c>
      <c r="C205" s="36" t="s">
        <v>390</v>
      </c>
      <c r="D205" s="36" t="s">
        <v>391</v>
      </c>
      <c r="E205" s="7" t="s">
        <v>16</v>
      </c>
      <c r="F205" s="7">
        <v>2</v>
      </c>
      <c r="G205" s="7">
        <v>2</v>
      </c>
      <c r="H205" s="7"/>
      <c r="I205" s="7">
        <v>1</v>
      </c>
      <c r="J205" s="7">
        <f t="shared" si="13"/>
        <v>4</v>
      </c>
      <c r="K205" s="7">
        <f t="shared" si="12"/>
        <v>2</v>
      </c>
      <c r="L205" s="7"/>
      <c r="M205" s="7"/>
      <c r="N205" s="7"/>
      <c r="O205" s="69"/>
      <c r="P205" s="83"/>
    </row>
    <row r="206" spans="2:16" ht="31.5" x14ac:dyDescent="0.25">
      <c r="B206" s="50" t="s">
        <v>1409</v>
      </c>
      <c r="C206" s="36" t="s">
        <v>392</v>
      </c>
      <c r="D206" s="36" t="s">
        <v>1155</v>
      </c>
      <c r="E206" s="7" t="s">
        <v>16</v>
      </c>
      <c r="F206" s="7">
        <v>2</v>
      </c>
      <c r="G206" s="7">
        <v>2</v>
      </c>
      <c r="H206" s="7"/>
      <c r="I206" s="7">
        <v>1</v>
      </c>
      <c r="J206" s="7">
        <f t="shared" si="13"/>
        <v>4</v>
      </c>
      <c r="K206" s="7">
        <f t="shared" si="12"/>
        <v>2</v>
      </c>
      <c r="L206" s="7"/>
      <c r="M206" s="7"/>
      <c r="N206" s="7"/>
      <c r="O206" s="69"/>
      <c r="P206" s="83"/>
    </row>
    <row r="207" spans="2:16" ht="31.5" x14ac:dyDescent="0.25">
      <c r="B207" s="50" t="s">
        <v>1410</v>
      </c>
      <c r="C207" s="36" t="s">
        <v>393</v>
      </c>
      <c r="D207" s="36" t="s">
        <v>1156</v>
      </c>
      <c r="E207" s="7" t="s">
        <v>16</v>
      </c>
      <c r="F207" s="7">
        <v>2</v>
      </c>
      <c r="G207" s="7">
        <v>2</v>
      </c>
      <c r="H207" s="7"/>
      <c r="I207" s="7">
        <v>1</v>
      </c>
      <c r="J207" s="7">
        <f t="shared" si="13"/>
        <v>4</v>
      </c>
      <c r="K207" s="7">
        <f t="shared" si="12"/>
        <v>2</v>
      </c>
      <c r="L207" s="7"/>
      <c r="M207" s="7"/>
      <c r="N207" s="7"/>
      <c r="O207" s="69"/>
      <c r="P207" s="83"/>
    </row>
    <row r="208" spans="2:16" ht="31.5" x14ac:dyDescent="0.25">
      <c r="B208" s="50" t="s">
        <v>1411</v>
      </c>
      <c r="C208" s="36" t="s">
        <v>394</v>
      </c>
      <c r="D208" s="36" t="s">
        <v>395</v>
      </c>
      <c r="E208" s="7" t="s">
        <v>16</v>
      </c>
      <c r="F208" s="7">
        <v>2</v>
      </c>
      <c r="G208" s="7">
        <v>2</v>
      </c>
      <c r="H208" s="7"/>
      <c r="I208" s="7">
        <v>1</v>
      </c>
      <c r="J208" s="7">
        <f t="shared" si="13"/>
        <v>4</v>
      </c>
      <c r="K208" s="7">
        <f t="shared" si="12"/>
        <v>2</v>
      </c>
      <c r="L208" s="7"/>
      <c r="M208" s="7"/>
      <c r="N208" s="7"/>
      <c r="O208" s="69"/>
      <c r="P208" s="83"/>
    </row>
    <row r="209" spans="2:16" ht="31.5" x14ac:dyDescent="0.25">
      <c r="B209" s="50" t="s">
        <v>1412</v>
      </c>
      <c r="C209" s="36" t="s">
        <v>396</v>
      </c>
      <c r="D209" s="36" t="s">
        <v>397</v>
      </c>
      <c r="E209" s="7" t="s">
        <v>16</v>
      </c>
      <c r="F209" s="7">
        <v>2</v>
      </c>
      <c r="G209" s="7">
        <v>2</v>
      </c>
      <c r="H209" s="7"/>
      <c r="I209" s="7">
        <v>1</v>
      </c>
      <c r="J209" s="7">
        <f t="shared" si="13"/>
        <v>4</v>
      </c>
      <c r="K209" s="7">
        <f t="shared" si="12"/>
        <v>2</v>
      </c>
      <c r="L209" s="7"/>
      <c r="M209" s="7"/>
      <c r="N209" s="7"/>
      <c r="O209" s="69"/>
      <c r="P209" s="83"/>
    </row>
    <row r="210" spans="2:16" ht="31.5" x14ac:dyDescent="0.25">
      <c r="B210" s="50" t="s">
        <v>1413</v>
      </c>
      <c r="C210" s="36" t="s">
        <v>398</v>
      </c>
      <c r="D210" s="36" t="s">
        <v>399</v>
      </c>
      <c r="E210" s="7" t="s">
        <v>16</v>
      </c>
      <c r="F210" s="7">
        <v>2</v>
      </c>
      <c r="G210" s="7">
        <v>2</v>
      </c>
      <c r="H210" s="7"/>
      <c r="I210" s="7">
        <v>1</v>
      </c>
      <c r="J210" s="7">
        <f t="shared" si="13"/>
        <v>4</v>
      </c>
      <c r="K210" s="7">
        <f t="shared" si="12"/>
        <v>2</v>
      </c>
      <c r="L210" s="7"/>
      <c r="M210" s="7"/>
      <c r="N210" s="7"/>
      <c r="O210" s="69"/>
      <c r="P210" s="83"/>
    </row>
    <row r="211" spans="2:16" ht="47.25" x14ac:dyDescent="0.25">
      <c r="B211" s="50" t="s">
        <v>1414</v>
      </c>
      <c r="C211" s="36" t="s">
        <v>400</v>
      </c>
      <c r="D211" s="36" t="s">
        <v>401</v>
      </c>
      <c r="E211" s="7" t="s">
        <v>16</v>
      </c>
      <c r="F211" s="7">
        <v>4</v>
      </c>
      <c r="G211" s="7">
        <v>2</v>
      </c>
      <c r="H211" s="7"/>
      <c r="I211" s="7">
        <v>1</v>
      </c>
      <c r="J211" s="7">
        <f t="shared" si="13"/>
        <v>8</v>
      </c>
      <c r="K211" s="7">
        <f t="shared" si="12"/>
        <v>4</v>
      </c>
      <c r="L211" s="7"/>
      <c r="M211" s="7"/>
      <c r="N211" s="7"/>
      <c r="O211" s="69"/>
      <c r="P211" s="83"/>
    </row>
    <row r="212" spans="2:16" ht="31.5" x14ac:dyDescent="0.25">
      <c r="B212" s="50" t="s">
        <v>1415</v>
      </c>
      <c r="C212" s="36" t="s">
        <v>402</v>
      </c>
      <c r="D212" s="36" t="s">
        <v>1187</v>
      </c>
      <c r="E212" s="7" t="s">
        <v>16</v>
      </c>
      <c r="F212" s="7">
        <v>2</v>
      </c>
      <c r="G212" s="7">
        <v>2</v>
      </c>
      <c r="H212" s="7"/>
      <c r="I212" s="7">
        <v>1</v>
      </c>
      <c r="J212" s="7">
        <f t="shared" si="13"/>
        <v>4</v>
      </c>
      <c r="K212" s="7">
        <f t="shared" si="12"/>
        <v>2</v>
      </c>
      <c r="L212" s="7"/>
      <c r="M212" s="7"/>
      <c r="N212" s="7"/>
      <c r="O212" s="69"/>
      <c r="P212" s="83"/>
    </row>
    <row r="213" spans="2:16" ht="15.75" x14ac:dyDescent="0.25">
      <c r="B213" s="50" t="s">
        <v>1416</v>
      </c>
      <c r="C213" s="36" t="s">
        <v>403</v>
      </c>
      <c r="D213" s="36" t="s">
        <v>404</v>
      </c>
      <c r="E213" s="7" t="s">
        <v>16</v>
      </c>
      <c r="F213" s="7">
        <v>1</v>
      </c>
      <c r="G213" s="7">
        <v>2</v>
      </c>
      <c r="H213" s="7"/>
      <c r="I213" s="7">
        <v>1</v>
      </c>
      <c r="J213" s="7">
        <f t="shared" si="13"/>
        <v>2</v>
      </c>
      <c r="K213" s="7">
        <f t="shared" si="12"/>
        <v>1</v>
      </c>
      <c r="L213" s="7"/>
      <c r="M213" s="7"/>
      <c r="N213" s="7"/>
      <c r="O213" s="69"/>
      <c r="P213" s="83"/>
    </row>
    <row r="214" spans="2:16" ht="31.5" x14ac:dyDescent="0.25">
      <c r="B214" s="50" t="s">
        <v>1417</v>
      </c>
      <c r="C214" s="36" t="s">
        <v>58</v>
      </c>
      <c r="D214" s="36" t="s">
        <v>405</v>
      </c>
      <c r="E214" s="7" t="s">
        <v>16</v>
      </c>
      <c r="F214" s="7">
        <v>13</v>
      </c>
      <c r="G214" s="7">
        <v>1</v>
      </c>
      <c r="H214" s="7"/>
      <c r="I214" s="7">
        <v>0</v>
      </c>
      <c r="J214" s="7">
        <f t="shared" si="13"/>
        <v>13</v>
      </c>
      <c r="K214" s="7">
        <f t="shared" ref="K214" si="14">F214*I214</f>
        <v>0</v>
      </c>
      <c r="L214" s="7"/>
      <c r="M214" s="7"/>
      <c r="N214" s="7"/>
      <c r="O214" s="69"/>
      <c r="P214" s="83"/>
    </row>
    <row r="215" spans="2:16" ht="16.5" thickBot="1" x14ac:dyDescent="0.3">
      <c r="B215" s="47"/>
      <c r="C215" s="38"/>
      <c r="D215" s="38"/>
      <c r="E215" s="19"/>
      <c r="F215" s="19"/>
      <c r="G215" s="19"/>
      <c r="H215" s="19"/>
      <c r="I215" s="19"/>
      <c r="J215" s="19">
        <f>SUM(J189:J214)</f>
        <v>94</v>
      </c>
      <c r="K215" s="19">
        <f>SUM(K189:K214)</f>
        <v>51</v>
      </c>
      <c r="L215" s="19">
        <f>J215</f>
        <v>94</v>
      </c>
      <c r="M215" s="19">
        <f>K215*1</f>
        <v>51</v>
      </c>
      <c r="N215" s="31"/>
      <c r="O215" s="70"/>
      <c r="P215" s="84"/>
    </row>
    <row r="216" spans="2:16" ht="37.5" x14ac:dyDescent="0.25">
      <c r="B216" s="40"/>
      <c r="C216" s="46"/>
      <c r="D216" s="37" t="s">
        <v>406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68"/>
      <c r="P216" s="82"/>
    </row>
    <row r="217" spans="2:16" ht="47.25" x14ac:dyDescent="0.25">
      <c r="B217" s="50" t="s">
        <v>1418</v>
      </c>
      <c r="C217" s="36" t="s">
        <v>408</v>
      </c>
      <c r="D217" s="36" t="s">
        <v>409</v>
      </c>
      <c r="E217" s="7" t="s">
        <v>63</v>
      </c>
      <c r="F217" s="7">
        <v>1</v>
      </c>
      <c r="G217" s="7">
        <v>4</v>
      </c>
      <c r="H217" s="7"/>
      <c r="I217" s="7">
        <v>2</v>
      </c>
      <c r="J217" s="7">
        <f t="shared" ref="J217:J223" si="15">F217*G217</f>
        <v>4</v>
      </c>
      <c r="K217" s="7">
        <f>F217*I217</f>
        <v>2</v>
      </c>
      <c r="L217" s="7"/>
      <c r="M217" s="7"/>
      <c r="N217" s="7"/>
      <c r="O217" s="69"/>
      <c r="P217" s="124" t="s">
        <v>1244</v>
      </c>
    </row>
    <row r="218" spans="2:16" ht="63" x14ac:dyDescent="0.25">
      <c r="B218" s="50" t="s">
        <v>1419</v>
      </c>
      <c r="C218" s="36" t="s">
        <v>410</v>
      </c>
      <c r="D218" s="36" t="s">
        <v>1188</v>
      </c>
      <c r="E218" s="7" t="s">
        <v>63</v>
      </c>
      <c r="F218" s="7">
        <v>1</v>
      </c>
      <c r="G218" s="7">
        <v>4</v>
      </c>
      <c r="H218" s="7"/>
      <c r="I218" s="7">
        <v>4</v>
      </c>
      <c r="J218" s="7">
        <f t="shared" si="15"/>
        <v>4</v>
      </c>
      <c r="K218" s="7">
        <f t="shared" ref="K218:K223" si="16">F218*I218</f>
        <v>4</v>
      </c>
      <c r="L218" s="7"/>
      <c r="M218" s="7"/>
      <c r="N218" s="7"/>
      <c r="O218" s="69"/>
      <c r="P218" s="124" t="s">
        <v>1244</v>
      </c>
    </row>
    <row r="219" spans="2:16" ht="15.75" x14ac:dyDescent="0.25">
      <c r="B219" s="50" t="s">
        <v>1420</v>
      </c>
      <c r="C219" s="36" t="s">
        <v>411</v>
      </c>
      <c r="D219" s="36" t="s">
        <v>412</v>
      </c>
      <c r="E219" s="7" t="s">
        <v>184</v>
      </c>
      <c r="F219" s="7">
        <v>2</v>
      </c>
      <c r="G219" s="7">
        <v>0</v>
      </c>
      <c r="H219" s="7"/>
      <c r="I219" s="7">
        <v>2</v>
      </c>
      <c r="J219" s="7">
        <f t="shared" si="15"/>
        <v>0</v>
      </c>
      <c r="K219" s="7">
        <f t="shared" si="16"/>
        <v>4</v>
      </c>
      <c r="L219" s="7"/>
      <c r="M219" s="7"/>
      <c r="N219" s="7"/>
      <c r="O219" s="69"/>
      <c r="P219" s="124" t="s">
        <v>1244</v>
      </c>
    </row>
    <row r="220" spans="2:16" ht="15.75" x14ac:dyDescent="0.25">
      <c r="B220" s="50" t="s">
        <v>1421</v>
      </c>
      <c r="C220" s="36" t="s">
        <v>232</v>
      </c>
      <c r="D220" s="36" t="s">
        <v>413</v>
      </c>
      <c r="E220" s="7" t="s">
        <v>184</v>
      </c>
      <c r="F220" s="7">
        <v>2</v>
      </c>
      <c r="G220" s="7">
        <v>2</v>
      </c>
      <c r="H220" s="7"/>
      <c r="I220" s="7">
        <v>1</v>
      </c>
      <c r="J220" s="7">
        <f t="shared" si="15"/>
        <v>4</v>
      </c>
      <c r="K220" s="7">
        <f t="shared" si="16"/>
        <v>2</v>
      </c>
      <c r="L220" s="7"/>
      <c r="M220" s="7"/>
      <c r="N220" s="7"/>
      <c r="O220" s="69"/>
      <c r="P220" s="124" t="s">
        <v>1244</v>
      </c>
    </row>
    <row r="221" spans="2:16" ht="15.75" x14ac:dyDescent="0.25">
      <c r="B221" s="50" t="s">
        <v>1422</v>
      </c>
      <c r="C221" s="36" t="s">
        <v>140</v>
      </c>
      <c r="D221" s="36" t="s">
        <v>414</v>
      </c>
      <c r="E221" s="7" t="s">
        <v>184</v>
      </c>
      <c r="F221" s="7">
        <v>3</v>
      </c>
      <c r="G221" s="7">
        <v>4</v>
      </c>
      <c r="H221" s="7"/>
      <c r="I221" s="7">
        <v>0</v>
      </c>
      <c r="J221" s="7">
        <f t="shared" si="15"/>
        <v>12</v>
      </c>
      <c r="K221" s="7">
        <f t="shared" si="16"/>
        <v>0</v>
      </c>
      <c r="L221" s="7"/>
      <c r="M221" s="7"/>
      <c r="N221" s="7"/>
      <c r="O221" s="69"/>
      <c r="P221" s="124" t="s">
        <v>1244</v>
      </c>
    </row>
    <row r="222" spans="2:16" ht="15.75" x14ac:dyDescent="0.25">
      <c r="B222" s="50" t="s">
        <v>1423</v>
      </c>
      <c r="C222" s="36" t="s">
        <v>416</v>
      </c>
      <c r="D222" s="36" t="s">
        <v>417</v>
      </c>
      <c r="E222" s="7" t="s">
        <v>63</v>
      </c>
      <c r="F222" s="7">
        <v>0</v>
      </c>
      <c r="G222" s="7">
        <v>0</v>
      </c>
      <c r="H222" s="7"/>
      <c r="I222" s="7">
        <v>0</v>
      </c>
      <c r="J222" s="7">
        <f t="shared" si="15"/>
        <v>0</v>
      </c>
      <c r="K222" s="7">
        <f t="shared" si="16"/>
        <v>0</v>
      </c>
      <c r="L222" s="7"/>
      <c r="M222" s="7"/>
      <c r="N222" s="7"/>
      <c r="O222" s="69"/>
      <c r="P222" s="124" t="s">
        <v>1244</v>
      </c>
    </row>
    <row r="223" spans="2:16" ht="15.75" x14ac:dyDescent="0.25">
      <c r="B223" s="50" t="s">
        <v>1424</v>
      </c>
      <c r="C223" s="36" t="s">
        <v>419</v>
      </c>
      <c r="D223" s="36" t="s">
        <v>420</v>
      </c>
      <c r="E223" s="7" t="s">
        <v>184</v>
      </c>
      <c r="F223" s="7">
        <v>2</v>
      </c>
      <c r="G223" s="7">
        <v>4</v>
      </c>
      <c r="H223" s="7"/>
      <c r="I223" s="7">
        <v>0</v>
      </c>
      <c r="J223" s="7">
        <f t="shared" si="15"/>
        <v>8</v>
      </c>
      <c r="K223" s="7">
        <f t="shared" si="16"/>
        <v>0</v>
      </c>
      <c r="L223" s="7"/>
      <c r="M223" s="7"/>
      <c r="N223" s="7"/>
      <c r="O223" s="69"/>
      <c r="P223" s="124" t="s">
        <v>1244</v>
      </c>
    </row>
    <row r="224" spans="2:16" ht="16.5" thickBot="1" x14ac:dyDescent="0.3">
      <c r="B224" s="47"/>
      <c r="C224" s="38"/>
      <c r="D224" s="38"/>
      <c r="E224" s="19"/>
      <c r="F224" s="19"/>
      <c r="G224" s="19"/>
      <c r="H224" s="19"/>
      <c r="I224" s="19"/>
      <c r="J224" s="19">
        <f>SUM(J217:J223)</f>
        <v>32</v>
      </c>
      <c r="K224" s="19">
        <f>SUM(K217:K223)</f>
        <v>12</v>
      </c>
      <c r="L224" s="19">
        <f>J224</f>
        <v>32</v>
      </c>
      <c r="M224" s="19">
        <f>K224*1</f>
        <v>12</v>
      </c>
      <c r="N224" s="31"/>
      <c r="O224" s="70"/>
      <c r="P224" s="84"/>
    </row>
    <row r="225" spans="2:16" ht="25.5" customHeight="1" x14ac:dyDescent="0.25">
      <c r="B225" s="40" t="s">
        <v>421</v>
      </c>
      <c r="C225" s="46"/>
      <c r="D225" s="37" t="s">
        <v>1208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68"/>
      <c r="P225" s="82"/>
    </row>
    <row r="226" spans="2:16" ht="31.5" x14ac:dyDescent="0.25">
      <c r="B226" s="41" t="s">
        <v>422</v>
      </c>
      <c r="C226" s="36" t="s">
        <v>40</v>
      </c>
      <c r="D226" s="36" t="s">
        <v>953</v>
      </c>
      <c r="E226" s="7" t="s">
        <v>136</v>
      </c>
      <c r="F226" s="7">
        <v>1</v>
      </c>
      <c r="G226" s="7">
        <v>2</v>
      </c>
      <c r="H226" s="7"/>
      <c r="I226" s="7">
        <v>0</v>
      </c>
      <c r="J226" s="7">
        <f t="shared" ref="J226:J247" si="17">F226*G226</f>
        <v>2</v>
      </c>
      <c r="K226" s="7">
        <f t="shared" ref="K226:K247" si="18">F226*I226</f>
        <v>0</v>
      </c>
      <c r="L226" s="7"/>
      <c r="M226" s="7"/>
      <c r="N226" s="7"/>
      <c r="O226" s="69"/>
      <c r="P226" s="124" t="s">
        <v>1244</v>
      </c>
    </row>
    <row r="227" spans="2:16" ht="15.75" x14ac:dyDescent="0.25">
      <c r="B227" s="41" t="s">
        <v>423</v>
      </c>
      <c r="C227" s="36" t="s">
        <v>117</v>
      </c>
      <c r="D227" s="36" t="s">
        <v>954</v>
      </c>
      <c r="E227" s="7" t="s">
        <v>16</v>
      </c>
      <c r="F227" s="7">
        <v>1</v>
      </c>
      <c r="G227" s="7">
        <v>2</v>
      </c>
      <c r="H227" s="7"/>
      <c r="I227" s="7">
        <v>2</v>
      </c>
      <c r="J227" s="7">
        <f t="shared" si="17"/>
        <v>2</v>
      </c>
      <c r="K227" s="7">
        <f t="shared" si="18"/>
        <v>2</v>
      </c>
      <c r="L227" s="7"/>
      <c r="M227" s="7"/>
      <c r="N227" s="7"/>
      <c r="O227" s="69"/>
      <c r="P227" s="124" t="s">
        <v>1244</v>
      </c>
    </row>
    <row r="228" spans="2:16" ht="31.5" x14ac:dyDescent="0.25">
      <c r="B228" s="41" t="s">
        <v>424</v>
      </c>
      <c r="C228" s="36" t="s">
        <v>425</v>
      </c>
      <c r="D228" s="36" t="s">
        <v>426</v>
      </c>
      <c r="E228" s="7" t="s">
        <v>16</v>
      </c>
      <c r="F228" s="7">
        <v>0</v>
      </c>
      <c r="G228" s="7">
        <v>0</v>
      </c>
      <c r="H228" s="7"/>
      <c r="I228" s="7">
        <v>1</v>
      </c>
      <c r="J228" s="7">
        <f t="shared" si="17"/>
        <v>0</v>
      </c>
      <c r="K228" s="7">
        <f t="shared" si="18"/>
        <v>0</v>
      </c>
      <c r="L228" s="7"/>
      <c r="M228" s="7"/>
      <c r="N228" s="7"/>
      <c r="O228" s="69"/>
      <c r="P228" s="124" t="s">
        <v>1244</v>
      </c>
    </row>
    <row r="229" spans="2:16" ht="15.75" x14ac:dyDescent="0.25">
      <c r="B229" s="41" t="s">
        <v>427</v>
      </c>
      <c r="C229" s="36" t="s">
        <v>120</v>
      </c>
      <c r="D229" s="36" t="s">
        <v>428</v>
      </c>
      <c r="E229" s="7" t="s">
        <v>16</v>
      </c>
      <c r="F229" s="7">
        <v>1</v>
      </c>
      <c r="G229" s="7">
        <v>2</v>
      </c>
      <c r="H229" s="7"/>
      <c r="I229" s="7">
        <v>0</v>
      </c>
      <c r="J229" s="7">
        <f t="shared" si="17"/>
        <v>2</v>
      </c>
      <c r="K229" s="7">
        <f t="shared" si="18"/>
        <v>0</v>
      </c>
      <c r="L229" s="7"/>
      <c r="M229" s="7"/>
      <c r="N229" s="7"/>
      <c r="O229" s="69"/>
      <c r="P229" s="124" t="s">
        <v>1244</v>
      </c>
    </row>
    <row r="230" spans="2:16" ht="15.75" x14ac:dyDescent="0.25">
      <c r="B230" s="41" t="s">
        <v>429</v>
      </c>
      <c r="C230" s="36" t="s">
        <v>430</v>
      </c>
      <c r="D230" s="36" t="s">
        <v>431</v>
      </c>
      <c r="E230" s="7" t="s">
        <v>16</v>
      </c>
      <c r="F230" s="7">
        <v>7</v>
      </c>
      <c r="G230" s="7">
        <v>2</v>
      </c>
      <c r="H230" s="7"/>
      <c r="I230" s="7">
        <v>0</v>
      </c>
      <c r="J230" s="7">
        <f t="shared" si="17"/>
        <v>14</v>
      </c>
      <c r="K230" s="7">
        <f t="shared" si="18"/>
        <v>0</v>
      </c>
      <c r="L230" s="7"/>
      <c r="M230" s="7"/>
      <c r="N230" s="7"/>
      <c r="O230" s="69"/>
      <c r="P230" s="124" t="s">
        <v>1244</v>
      </c>
    </row>
    <row r="231" spans="2:16" ht="15.75" x14ac:dyDescent="0.25">
      <c r="B231" s="41" t="s">
        <v>432</v>
      </c>
      <c r="C231" s="36" t="s">
        <v>430</v>
      </c>
      <c r="D231" s="36" t="s">
        <v>1108</v>
      </c>
      <c r="E231" s="7" t="s">
        <v>16</v>
      </c>
      <c r="F231" s="7">
        <v>4</v>
      </c>
      <c r="G231" s="7">
        <v>2</v>
      </c>
      <c r="H231" s="7"/>
      <c r="I231" s="7">
        <v>0</v>
      </c>
      <c r="J231" s="7">
        <f t="shared" si="17"/>
        <v>8</v>
      </c>
      <c r="K231" s="7">
        <f t="shared" si="18"/>
        <v>0</v>
      </c>
      <c r="L231" s="7"/>
      <c r="M231" s="7"/>
      <c r="N231" s="7"/>
      <c r="O231" s="69"/>
      <c r="P231" s="124" t="s">
        <v>1244</v>
      </c>
    </row>
    <row r="232" spans="2:16" ht="15.75" x14ac:dyDescent="0.25">
      <c r="B232" s="41" t="s">
        <v>433</v>
      </c>
      <c r="C232" s="36" t="s">
        <v>132</v>
      </c>
      <c r="D232" s="36" t="s">
        <v>434</v>
      </c>
      <c r="E232" s="7" t="s">
        <v>16</v>
      </c>
      <c r="F232" s="7">
        <v>1</v>
      </c>
      <c r="G232" s="7">
        <v>2</v>
      </c>
      <c r="H232" s="7"/>
      <c r="I232" s="7">
        <v>0</v>
      </c>
      <c r="J232" s="7">
        <f t="shared" si="17"/>
        <v>2</v>
      </c>
      <c r="K232" s="7">
        <f t="shared" si="18"/>
        <v>0</v>
      </c>
      <c r="L232" s="7"/>
      <c r="M232" s="7"/>
      <c r="N232" s="7"/>
      <c r="O232" s="69"/>
      <c r="P232" s="124" t="s">
        <v>1244</v>
      </c>
    </row>
    <row r="233" spans="2:16" ht="15.75" x14ac:dyDescent="0.25">
      <c r="B233" s="41" t="s">
        <v>977</v>
      </c>
      <c r="C233" s="36" t="s">
        <v>271</v>
      </c>
      <c r="D233" s="36" t="s">
        <v>978</v>
      </c>
      <c r="E233" s="7" t="s">
        <v>16</v>
      </c>
      <c r="F233" s="7">
        <v>2</v>
      </c>
      <c r="G233" s="7">
        <v>2</v>
      </c>
      <c r="H233" s="7"/>
      <c r="I233" s="7">
        <v>0</v>
      </c>
      <c r="J233" s="7">
        <f t="shared" si="17"/>
        <v>4</v>
      </c>
      <c r="K233" s="7">
        <f t="shared" si="18"/>
        <v>0</v>
      </c>
      <c r="L233" s="7"/>
      <c r="M233" s="7"/>
      <c r="N233" s="7"/>
      <c r="O233" s="69"/>
      <c r="P233" s="124" t="s">
        <v>1244</v>
      </c>
    </row>
    <row r="234" spans="2:16" ht="15.75" x14ac:dyDescent="0.25">
      <c r="B234" s="41" t="s">
        <v>979</v>
      </c>
      <c r="C234" s="36" t="s">
        <v>274</v>
      </c>
      <c r="D234" s="36" t="s">
        <v>980</v>
      </c>
      <c r="E234" s="7" t="s">
        <v>16</v>
      </c>
      <c r="F234" s="7">
        <v>2</v>
      </c>
      <c r="G234" s="7">
        <v>2</v>
      </c>
      <c r="H234" s="7"/>
      <c r="I234" s="7">
        <v>0</v>
      </c>
      <c r="J234" s="7">
        <f t="shared" si="17"/>
        <v>4</v>
      </c>
      <c r="K234" s="7">
        <f t="shared" si="18"/>
        <v>0</v>
      </c>
      <c r="L234" s="7"/>
      <c r="M234" s="7"/>
      <c r="N234" s="7"/>
      <c r="O234" s="69"/>
      <c r="P234" s="124" t="s">
        <v>1244</v>
      </c>
    </row>
    <row r="235" spans="2:16" ht="15.75" x14ac:dyDescent="0.25">
      <c r="B235" s="41" t="s">
        <v>1097</v>
      </c>
      <c r="C235" s="36" t="s">
        <v>271</v>
      </c>
      <c r="D235" s="51" t="s">
        <v>1235</v>
      </c>
      <c r="E235" s="7" t="s">
        <v>16</v>
      </c>
      <c r="F235" s="7">
        <v>1</v>
      </c>
      <c r="G235" s="7">
        <v>2</v>
      </c>
      <c r="H235" s="7"/>
      <c r="I235" s="7">
        <v>0</v>
      </c>
      <c r="J235" s="7">
        <f t="shared" si="17"/>
        <v>2</v>
      </c>
      <c r="K235" s="7">
        <f t="shared" si="18"/>
        <v>0</v>
      </c>
      <c r="L235" s="7"/>
      <c r="M235" s="7"/>
      <c r="N235" s="7"/>
      <c r="O235" s="69"/>
      <c r="P235" s="124" t="s">
        <v>1244</v>
      </c>
    </row>
    <row r="236" spans="2:16" ht="15.75" x14ac:dyDescent="0.25">
      <c r="B236" s="41" t="s">
        <v>1098</v>
      </c>
      <c r="C236" s="36" t="s">
        <v>274</v>
      </c>
      <c r="D236" s="51" t="s">
        <v>1236</v>
      </c>
      <c r="E236" s="7" t="s">
        <v>16</v>
      </c>
      <c r="F236" s="7">
        <v>1</v>
      </c>
      <c r="G236" s="7">
        <v>2</v>
      </c>
      <c r="H236" s="7"/>
      <c r="I236" s="7">
        <v>0</v>
      </c>
      <c r="J236" s="7">
        <f t="shared" si="17"/>
        <v>2</v>
      </c>
      <c r="K236" s="7">
        <f t="shared" si="18"/>
        <v>0</v>
      </c>
      <c r="L236" s="7"/>
      <c r="M236" s="7"/>
      <c r="N236" s="7"/>
      <c r="O236" s="69"/>
      <c r="P236" s="124" t="s">
        <v>1244</v>
      </c>
    </row>
    <row r="237" spans="2:16" ht="15.75" x14ac:dyDescent="0.25">
      <c r="B237" s="41" t="s">
        <v>1099</v>
      </c>
      <c r="C237" s="36" t="s">
        <v>276</v>
      </c>
      <c r="D237" s="51" t="s">
        <v>1237</v>
      </c>
      <c r="E237" s="7" t="s">
        <v>16</v>
      </c>
      <c r="F237" s="7">
        <v>1</v>
      </c>
      <c r="G237" s="7">
        <v>2</v>
      </c>
      <c r="H237" s="7"/>
      <c r="I237" s="7">
        <v>0</v>
      </c>
      <c r="J237" s="7">
        <f t="shared" si="17"/>
        <v>2</v>
      </c>
      <c r="K237" s="7">
        <f t="shared" si="18"/>
        <v>0</v>
      </c>
      <c r="L237" s="7"/>
      <c r="M237" s="7"/>
      <c r="N237" s="7"/>
      <c r="O237" s="69"/>
      <c r="P237" s="124" t="s">
        <v>1244</v>
      </c>
    </row>
    <row r="238" spans="2:16" ht="15.75" x14ac:dyDescent="0.25">
      <c r="B238" s="41" t="s">
        <v>1100</v>
      </c>
      <c r="C238" s="36" t="s">
        <v>279</v>
      </c>
      <c r="D238" s="51" t="s">
        <v>1238</v>
      </c>
      <c r="E238" s="7" t="s">
        <v>16</v>
      </c>
      <c r="F238" s="7">
        <v>1</v>
      </c>
      <c r="G238" s="7">
        <v>2</v>
      </c>
      <c r="H238" s="7"/>
      <c r="I238" s="7">
        <v>0</v>
      </c>
      <c r="J238" s="7">
        <f t="shared" si="17"/>
        <v>2</v>
      </c>
      <c r="K238" s="7">
        <f t="shared" si="18"/>
        <v>0</v>
      </c>
      <c r="L238" s="7"/>
      <c r="M238" s="7"/>
      <c r="N238" s="7"/>
      <c r="O238" s="69"/>
      <c r="P238" s="124" t="s">
        <v>1244</v>
      </c>
    </row>
    <row r="239" spans="2:16" ht="15.75" x14ac:dyDescent="0.25">
      <c r="B239" s="41" t="s">
        <v>1101</v>
      </c>
      <c r="C239" s="36" t="s">
        <v>282</v>
      </c>
      <c r="D239" s="51" t="s">
        <v>1239</v>
      </c>
      <c r="E239" s="7" t="s">
        <v>16</v>
      </c>
      <c r="F239" s="7">
        <v>1</v>
      </c>
      <c r="G239" s="7">
        <v>2</v>
      </c>
      <c r="H239" s="7"/>
      <c r="I239" s="7">
        <v>0</v>
      </c>
      <c r="J239" s="7">
        <f t="shared" si="17"/>
        <v>2</v>
      </c>
      <c r="K239" s="7">
        <f t="shared" si="18"/>
        <v>0</v>
      </c>
      <c r="L239" s="7"/>
      <c r="M239" s="7"/>
      <c r="N239" s="7"/>
      <c r="O239" s="69"/>
      <c r="P239" s="124" t="s">
        <v>1244</v>
      </c>
    </row>
    <row r="240" spans="2:16" ht="15.75" x14ac:dyDescent="0.25">
      <c r="B240" s="41" t="s">
        <v>1102</v>
      </c>
      <c r="C240" s="36" t="s">
        <v>307</v>
      </c>
      <c r="D240" s="51" t="s">
        <v>1240</v>
      </c>
      <c r="E240" s="7" t="s">
        <v>16</v>
      </c>
      <c r="F240" s="7">
        <v>1</v>
      </c>
      <c r="G240" s="7">
        <v>2</v>
      </c>
      <c r="H240" s="7"/>
      <c r="I240" s="7">
        <v>0</v>
      </c>
      <c r="J240" s="7">
        <f t="shared" si="17"/>
        <v>2</v>
      </c>
      <c r="K240" s="7">
        <f t="shared" si="18"/>
        <v>0</v>
      </c>
      <c r="L240" s="7"/>
      <c r="M240" s="7"/>
      <c r="N240" s="7"/>
      <c r="O240" s="69"/>
      <c r="P240" s="124" t="s">
        <v>1244</v>
      </c>
    </row>
    <row r="241" spans="2:16" ht="15.75" x14ac:dyDescent="0.25">
      <c r="B241" s="41" t="s">
        <v>1103</v>
      </c>
      <c r="C241" s="36" t="s">
        <v>310</v>
      </c>
      <c r="D241" s="51" t="s">
        <v>1241</v>
      </c>
      <c r="E241" s="7" t="s">
        <v>16</v>
      </c>
      <c r="F241" s="7">
        <v>1</v>
      </c>
      <c r="G241" s="7">
        <v>2</v>
      </c>
      <c r="H241" s="7"/>
      <c r="I241" s="7">
        <v>0</v>
      </c>
      <c r="J241" s="7">
        <f t="shared" si="17"/>
        <v>2</v>
      </c>
      <c r="K241" s="7">
        <f t="shared" si="18"/>
        <v>0</v>
      </c>
      <c r="L241" s="7"/>
      <c r="M241" s="7"/>
      <c r="N241" s="7"/>
      <c r="O241" s="69"/>
      <c r="P241" s="124" t="s">
        <v>1244</v>
      </c>
    </row>
    <row r="242" spans="2:16" ht="15.75" x14ac:dyDescent="0.25">
      <c r="B242" s="41" t="s">
        <v>1104</v>
      </c>
      <c r="C242" s="36" t="s">
        <v>964</v>
      </c>
      <c r="D242" s="51" t="s">
        <v>1242</v>
      </c>
      <c r="E242" s="7" t="s">
        <v>16</v>
      </c>
      <c r="F242" s="7">
        <v>1</v>
      </c>
      <c r="G242" s="7">
        <v>2</v>
      </c>
      <c r="H242" s="7"/>
      <c r="I242" s="7">
        <v>0</v>
      </c>
      <c r="J242" s="7">
        <f t="shared" si="17"/>
        <v>2</v>
      </c>
      <c r="K242" s="7">
        <f t="shared" si="18"/>
        <v>0</v>
      </c>
      <c r="L242" s="7"/>
      <c r="M242" s="7"/>
      <c r="N242" s="7"/>
      <c r="O242" s="69"/>
      <c r="P242" s="124" t="s">
        <v>1244</v>
      </c>
    </row>
    <row r="243" spans="2:16" ht="15.75" x14ac:dyDescent="0.25">
      <c r="B243" s="41" t="s">
        <v>1105</v>
      </c>
      <c r="C243" s="36" t="s">
        <v>965</v>
      </c>
      <c r="D243" s="51" t="s">
        <v>1246</v>
      </c>
      <c r="E243" s="7" t="s">
        <v>16</v>
      </c>
      <c r="F243" s="7">
        <v>1</v>
      </c>
      <c r="G243" s="7">
        <v>2</v>
      </c>
      <c r="H243" s="7"/>
      <c r="I243" s="7">
        <v>0</v>
      </c>
      <c r="J243" s="7">
        <f t="shared" si="17"/>
        <v>2</v>
      </c>
      <c r="K243" s="7">
        <f t="shared" si="18"/>
        <v>0</v>
      </c>
      <c r="L243" s="7"/>
      <c r="M243" s="7"/>
      <c r="N243" s="7"/>
      <c r="O243" s="69"/>
      <c r="P243" s="124" t="s">
        <v>1244</v>
      </c>
    </row>
    <row r="244" spans="2:16" ht="15.75" x14ac:dyDescent="0.25">
      <c r="B244" s="41" t="s">
        <v>1106</v>
      </c>
      <c r="C244" s="36" t="s">
        <v>966</v>
      </c>
      <c r="D244" s="51" t="s">
        <v>1247</v>
      </c>
      <c r="E244" s="7" t="s">
        <v>16</v>
      </c>
      <c r="F244" s="7">
        <v>1</v>
      </c>
      <c r="G244" s="7">
        <v>2</v>
      </c>
      <c r="H244" s="7"/>
      <c r="I244" s="7">
        <v>0</v>
      </c>
      <c r="J244" s="7">
        <f t="shared" si="17"/>
        <v>2</v>
      </c>
      <c r="K244" s="7">
        <f t="shared" si="18"/>
        <v>0</v>
      </c>
      <c r="L244" s="7"/>
      <c r="M244" s="7"/>
      <c r="N244" s="7"/>
      <c r="O244" s="69"/>
      <c r="P244" s="124" t="s">
        <v>1244</v>
      </c>
    </row>
    <row r="245" spans="2:16" ht="15.75" x14ac:dyDescent="0.25">
      <c r="B245" s="41" t="s">
        <v>1107</v>
      </c>
      <c r="C245" s="36" t="s">
        <v>968</v>
      </c>
      <c r="D245" s="51" t="s">
        <v>1248</v>
      </c>
      <c r="E245" s="7" t="s">
        <v>16</v>
      </c>
      <c r="F245" s="7">
        <v>1</v>
      </c>
      <c r="G245" s="7">
        <v>2</v>
      </c>
      <c r="H245" s="7"/>
      <c r="I245" s="7">
        <v>0</v>
      </c>
      <c r="J245" s="7">
        <f t="shared" si="17"/>
        <v>2</v>
      </c>
      <c r="K245" s="7">
        <f t="shared" si="18"/>
        <v>0</v>
      </c>
      <c r="L245" s="7"/>
      <c r="M245" s="7"/>
      <c r="N245" s="7"/>
      <c r="O245" s="69"/>
      <c r="P245" s="124" t="s">
        <v>1244</v>
      </c>
    </row>
    <row r="246" spans="2:16" ht="15.75" x14ac:dyDescent="0.25">
      <c r="B246" s="41" t="s">
        <v>1425</v>
      </c>
      <c r="C246" s="36" t="s">
        <v>969</v>
      </c>
      <c r="D246" s="51" t="s">
        <v>1249</v>
      </c>
      <c r="E246" s="7" t="s">
        <v>16</v>
      </c>
      <c r="F246" s="7">
        <v>1</v>
      </c>
      <c r="G246" s="7">
        <v>2</v>
      </c>
      <c r="H246" s="7"/>
      <c r="I246" s="7">
        <v>0</v>
      </c>
      <c r="J246" s="7">
        <f t="shared" si="17"/>
        <v>2</v>
      </c>
      <c r="K246" s="7">
        <f t="shared" si="18"/>
        <v>0</v>
      </c>
      <c r="L246" s="7"/>
      <c r="M246" s="7"/>
      <c r="N246" s="7"/>
      <c r="O246" s="69"/>
      <c r="P246" s="124" t="s">
        <v>1244</v>
      </c>
    </row>
    <row r="247" spans="2:16" ht="15.75" x14ac:dyDescent="0.25">
      <c r="B247" s="41" t="s">
        <v>1426</v>
      </c>
      <c r="C247" s="36" t="s">
        <v>1078</v>
      </c>
      <c r="D247" s="51" t="s">
        <v>1250</v>
      </c>
      <c r="E247" s="7" t="s">
        <v>16</v>
      </c>
      <c r="F247" s="7">
        <v>1</v>
      </c>
      <c r="G247" s="7">
        <v>2</v>
      </c>
      <c r="H247" s="7"/>
      <c r="I247" s="7">
        <v>0</v>
      </c>
      <c r="J247" s="7">
        <f t="shared" si="17"/>
        <v>2</v>
      </c>
      <c r="K247" s="7">
        <f t="shared" si="18"/>
        <v>0</v>
      </c>
      <c r="L247" s="7"/>
      <c r="M247" s="7"/>
      <c r="N247" s="7"/>
      <c r="O247" s="69"/>
      <c r="P247" s="124" t="s">
        <v>1244</v>
      </c>
    </row>
    <row r="248" spans="2:16" ht="16.5" thickBot="1" x14ac:dyDescent="0.3">
      <c r="B248" s="47"/>
      <c r="C248" s="38"/>
      <c r="D248" s="38"/>
      <c r="E248" s="19"/>
      <c r="F248" s="19"/>
      <c r="G248" s="19"/>
      <c r="H248" s="19"/>
      <c r="I248" s="19"/>
      <c r="J248" s="19">
        <f>SUM(J226:J247)</f>
        <v>64</v>
      </c>
      <c r="K248" s="19">
        <f>SUM(K226:K247)</f>
        <v>2</v>
      </c>
      <c r="L248" s="19">
        <f>J248*1</f>
        <v>64</v>
      </c>
      <c r="M248" s="19">
        <f>K248*1</f>
        <v>2</v>
      </c>
      <c r="N248" s="31"/>
      <c r="O248" s="70"/>
      <c r="P248" s="84"/>
    </row>
    <row r="249" spans="2:16" ht="34.5" x14ac:dyDescent="0.25">
      <c r="B249" s="40">
        <v>8</v>
      </c>
      <c r="C249" s="46"/>
      <c r="D249" s="37" t="s">
        <v>1209</v>
      </c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68"/>
      <c r="P249" s="82"/>
    </row>
    <row r="250" spans="2:16" ht="18.75" x14ac:dyDescent="0.25">
      <c r="B250" s="41"/>
      <c r="C250" s="36"/>
      <c r="D250" s="53" t="s">
        <v>935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69"/>
      <c r="P250" s="83"/>
    </row>
    <row r="251" spans="2:16" ht="78.75" x14ac:dyDescent="0.25">
      <c r="B251" s="41"/>
      <c r="C251" s="36"/>
      <c r="D251" s="36" t="s">
        <v>921</v>
      </c>
      <c r="E251" s="7" t="s">
        <v>136</v>
      </c>
      <c r="F251" s="7">
        <v>1</v>
      </c>
      <c r="G251" s="7">
        <v>3</v>
      </c>
      <c r="H251" s="7"/>
      <c r="I251" s="7">
        <v>0</v>
      </c>
      <c r="J251" s="7">
        <f>F251*G251</f>
        <v>3</v>
      </c>
      <c r="K251" s="7">
        <f t="shared" ref="K251:K311" si="19">F251*I251</f>
        <v>0</v>
      </c>
      <c r="L251" s="7"/>
      <c r="M251" s="7"/>
      <c r="N251" s="7"/>
      <c r="O251" s="69"/>
      <c r="P251" s="124" t="s">
        <v>1244</v>
      </c>
    </row>
    <row r="252" spans="2:16" ht="47.25" x14ac:dyDescent="0.25">
      <c r="B252" s="41" t="s">
        <v>435</v>
      </c>
      <c r="C252" s="36" t="s">
        <v>894</v>
      </c>
      <c r="D252" s="36" t="s">
        <v>1157</v>
      </c>
      <c r="E252" s="7" t="s">
        <v>136</v>
      </c>
      <c r="F252" s="7">
        <v>1</v>
      </c>
      <c r="G252" s="7">
        <v>3</v>
      </c>
      <c r="H252" s="7"/>
      <c r="I252" s="7">
        <v>0</v>
      </c>
      <c r="J252" s="7">
        <f t="shared" ref="J252:J311" si="20">F252*G252</f>
        <v>3</v>
      </c>
      <c r="K252" s="7">
        <f t="shared" si="19"/>
        <v>0</v>
      </c>
      <c r="L252" s="7"/>
      <c r="M252" s="7"/>
      <c r="N252" s="7"/>
      <c r="O252" s="69"/>
      <c r="P252" s="124" t="s">
        <v>1244</v>
      </c>
    </row>
    <row r="253" spans="2:16" ht="31.5" x14ac:dyDescent="0.25">
      <c r="B253" s="50" t="s">
        <v>446</v>
      </c>
      <c r="C253" s="36" t="s">
        <v>436</v>
      </c>
      <c r="D253" s="36" t="s">
        <v>1158</v>
      </c>
      <c r="E253" s="7" t="s">
        <v>16</v>
      </c>
      <c r="F253" s="7">
        <v>3</v>
      </c>
      <c r="G253" s="7">
        <v>3</v>
      </c>
      <c r="H253" s="7"/>
      <c r="I253" s="7">
        <v>0</v>
      </c>
      <c r="J253" s="7">
        <f t="shared" si="20"/>
        <v>9</v>
      </c>
      <c r="K253" s="7">
        <f t="shared" si="19"/>
        <v>0</v>
      </c>
      <c r="L253" s="7"/>
      <c r="M253" s="7"/>
      <c r="N253" s="7"/>
      <c r="O253" s="69"/>
      <c r="P253" s="124" t="s">
        <v>1244</v>
      </c>
    </row>
    <row r="254" spans="2:16" ht="31.5" x14ac:dyDescent="0.25">
      <c r="B254" s="41" t="s">
        <v>453</v>
      </c>
      <c r="C254" s="36" t="s">
        <v>437</v>
      </c>
      <c r="D254" s="36" t="s">
        <v>1159</v>
      </c>
      <c r="E254" s="7" t="s">
        <v>16</v>
      </c>
      <c r="F254" s="7">
        <v>1</v>
      </c>
      <c r="G254" s="7">
        <v>0</v>
      </c>
      <c r="H254" s="7"/>
      <c r="I254" s="7">
        <v>1</v>
      </c>
      <c r="J254" s="7">
        <f t="shared" si="20"/>
        <v>0</v>
      </c>
      <c r="K254" s="7">
        <f t="shared" si="19"/>
        <v>1</v>
      </c>
      <c r="L254" s="7"/>
      <c r="M254" s="7"/>
      <c r="N254" s="7"/>
      <c r="O254" s="69"/>
      <c r="P254" s="124" t="s">
        <v>1244</v>
      </c>
    </row>
    <row r="255" spans="2:16" ht="31.5" x14ac:dyDescent="0.25">
      <c r="B255" s="50" t="s">
        <v>457</v>
      </c>
      <c r="C255" s="36" t="s">
        <v>438</v>
      </c>
      <c r="D255" s="36" t="s">
        <v>1160</v>
      </c>
      <c r="E255" s="7" t="s">
        <v>184</v>
      </c>
      <c r="F255" s="7">
        <v>1</v>
      </c>
      <c r="G255" s="7">
        <v>0</v>
      </c>
      <c r="H255" s="7"/>
      <c r="I255" s="7">
        <v>1</v>
      </c>
      <c r="J255" s="7">
        <f t="shared" si="20"/>
        <v>0</v>
      </c>
      <c r="K255" s="7">
        <f t="shared" si="19"/>
        <v>1</v>
      </c>
      <c r="L255" s="7"/>
      <c r="M255" s="7"/>
      <c r="N255" s="7"/>
      <c r="O255" s="69"/>
      <c r="P255" s="124" t="s">
        <v>1244</v>
      </c>
    </row>
    <row r="256" spans="2:16" ht="15.75" x14ac:dyDescent="0.25">
      <c r="B256" s="41" t="s">
        <v>458</v>
      </c>
      <c r="C256" s="36" t="s">
        <v>439</v>
      </c>
      <c r="D256" s="36" t="s">
        <v>440</v>
      </c>
      <c r="E256" s="7" t="s">
        <v>16</v>
      </c>
      <c r="F256" s="7">
        <v>10</v>
      </c>
      <c r="G256" s="7">
        <v>0</v>
      </c>
      <c r="H256" s="7"/>
      <c r="I256" s="7">
        <v>0.5</v>
      </c>
      <c r="J256" s="7">
        <f t="shared" si="20"/>
        <v>0</v>
      </c>
      <c r="K256" s="7">
        <f t="shared" si="19"/>
        <v>5</v>
      </c>
      <c r="L256" s="7"/>
      <c r="M256" s="7"/>
      <c r="N256" s="7"/>
      <c r="O256" s="69"/>
      <c r="P256" s="83"/>
    </row>
    <row r="257" spans="2:16" ht="15.75" x14ac:dyDescent="0.25">
      <c r="B257" s="50" t="s">
        <v>1427</v>
      </c>
      <c r="C257" s="36" t="s">
        <v>441</v>
      </c>
      <c r="D257" s="36" t="s">
        <v>442</v>
      </c>
      <c r="E257" s="7" t="s">
        <v>16</v>
      </c>
      <c r="F257" s="7">
        <v>2</v>
      </c>
      <c r="G257" s="7">
        <v>0</v>
      </c>
      <c r="H257" s="7"/>
      <c r="I257" s="7">
        <v>1</v>
      </c>
      <c r="J257" s="7">
        <f t="shared" si="20"/>
        <v>0</v>
      </c>
      <c r="K257" s="7">
        <f t="shared" si="19"/>
        <v>2</v>
      </c>
      <c r="L257" s="7"/>
      <c r="M257" s="7"/>
      <c r="N257" s="7"/>
      <c r="O257" s="69"/>
      <c r="P257" s="83"/>
    </row>
    <row r="258" spans="2:16" ht="15.75" x14ac:dyDescent="0.25">
      <c r="B258" s="41" t="s">
        <v>459</v>
      </c>
      <c r="C258" s="36" t="s">
        <v>443</v>
      </c>
      <c r="D258" s="36" t="s">
        <v>920</v>
      </c>
      <c r="E258" s="7" t="s">
        <v>16</v>
      </c>
      <c r="F258" s="7">
        <v>5</v>
      </c>
      <c r="G258" s="7">
        <v>0</v>
      </c>
      <c r="H258" s="7"/>
      <c r="I258" s="7">
        <v>1</v>
      </c>
      <c r="J258" s="7">
        <f t="shared" si="20"/>
        <v>0</v>
      </c>
      <c r="K258" s="7">
        <f t="shared" si="19"/>
        <v>5</v>
      </c>
      <c r="L258" s="7"/>
      <c r="M258" s="7"/>
      <c r="N258" s="7"/>
      <c r="O258" s="69"/>
      <c r="P258" s="83"/>
    </row>
    <row r="259" spans="2:16" ht="15.75" x14ac:dyDescent="0.25">
      <c r="B259" s="50" t="s">
        <v>460</v>
      </c>
      <c r="C259" s="36" t="s">
        <v>40</v>
      </c>
      <c r="D259" s="36" t="s">
        <v>444</v>
      </c>
      <c r="E259" s="7" t="s">
        <v>16</v>
      </c>
      <c r="F259" s="7">
        <v>1</v>
      </c>
      <c r="G259" s="7">
        <v>2</v>
      </c>
      <c r="H259" s="7"/>
      <c r="I259" s="7">
        <v>0</v>
      </c>
      <c r="J259" s="7">
        <f t="shared" si="20"/>
        <v>2</v>
      </c>
      <c r="K259" s="7">
        <f t="shared" si="19"/>
        <v>0</v>
      </c>
      <c r="L259" s="7"/>
      <c r="M259" s="7"/>
      <c r="N259" s="7"/>
      <c r="O259" s="69"/>
      <c r="P259" s="83"/>
    </row>
    <row r="260" spans="2:16" ht="31.5" x14ac:dyDescent="0.25">
      <c r="B260" s="41" t="s">
        <v>461</v>
      </c>
      <c r="C260" s="36" t="s">
        <v>58</v>
      </c>
      <c r="D260" s="36" t="s">
        <v>445</v>
      </c>
      <c r="E260" s="7" t="s">
        <v>16</v>
      </c>
      <c r="F260" s="7">
        <v>1</v>
      </c>
      <c r="G260" s="7">
        <v>1</v>
      </c>
      <c r="H260" s="7"/>
      <c r="I260" s="7">
        <v>0</v>
      </c>
      <c r="J260" s="7">
        <f t="shared" si="20"/>
        <v>1</v>
      </c>
      <c r="K260" s="7">
        <f t="shared" si="19"/>
        <v>0</v>
      </c>
      <c r="L260" s="7"/>
      <c r="M260" s="7"/>
      <c r="N260" s="7"/>
      <c r="O260" s="69"/>
      <c r="P260" s="83"/>
    </row>
    <row r="261" spans="2:16" ht="56.25" x14ac:dyDescent="0.25">
      <c r="B261" s="50" t="s">
        <v>462</v>
      </c>
      <c r="C261" s="36"/>
      <c r="D261" s="43" t="s">
        <v>925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69"/>
      <c r="P261" s="83"/>
    </row>
    <row r="262" spans="2:16" ht="47.25" x14ac:dyDescent="0.25">
      <c r="B262" s="41" t="s">
        <v>463</v>
      </c>
      <c r="C262" s="36" t="s">
        <v>895</v>
      </c>
      <c r="D262" s="36" t="s">
        <v>1161</v>
      </c>
      <c r="E262" s="7" t="s">
        <v>447</v>
      </c>
      <c r="F262" s="7">
        <v>0</v>
      </c>
      <c r="G262" s="7">
        <v>3</v>
      </c>
      <c r="H262" s="7"/>
      <c r="I262" s="7">
        <v>0</v>
      </c>
      <c r="J262" s="7">
        <f t="shared" si="20"/>
        <v>0</v>
      </c>
      <c r="K262" s="7">
        <f t="shared" si="19"/>
        <v>0</v>
      </c>
      <c r="L262" s="7"/>
      <c r="M262" s="7"/>
      <c r="N262" s="7"/>
      <c r="O262" s="69"/>
      <c r="P262" s="124" t="s">
        <v>1244</v>
      </c>
    </row>
    <row r="263" spans="2:16" ht="15.75" x14ac:dyDescent="0.25">
      <c r="B263" s="50" t="s">
        <v>464</v>
      </c>
      <c r="C263" s="36" t="s">
        <v>439</v>
      </c>
      <c r="D263" s="36" t="s">
        <v>448</v>
      </c>
      <c r="E263" s="7" t="s">
        <v>16</v>
      </c>
      <c r="F263" s="7">
        <v>10</v>
      </c>
      <c r="G263" s="7">
        <v>0</v>
      </c>
      <c r="H263" s="7"/>
      <c r="I263" s="7">
        <v>0.5</v>
      </c>
      <c r="J263" s="7">
        <f t="shared" si="20"/>
        <v>0</v>
      </c>
      <c r="K263" s="7">
        <f t="shared" si="19"/>
        <v>5</v>
      </c>
      <c r="L263" s="7"/>
      <c r="M263" s="7"/>
      <c r="N263" s="7"/>
      <c r="O263" s="69"/>
      <c r="P263" s="83"/>
    </row>
    <row r="264" spans="2:16" ht="31.5" x14ac:dyDescent="0.25">
      <c r="B264" s="41" t="s">
        <v>477</v>
      </c>
      <c r="C264" s="36" t="s">
        <v>419</v>
      </c>
      <c r="D264" s="36" t="s">
        <v>449</v>
      </c>
      <c r="E264" s="7" t="s">
        <v>16</v>
      </c>
      <c r="F264" s="7">
        <v>2</v>
      </c>
      <c r="G264" s="7">
        <v>4</v>
      </c>
      <c r="H264" s="7"/>
      <c r="I264" s="7">
        <v>0</v>
      </c>
      <c r="J264" s="7">
        <f t="shared" si="20"/>
        <v>8</v>
      </c>
      <c r="K264" s="7">
        <f t="shared" si="19"/>
        <v>0</v>
      </c>
      <c r="L264" s="7"/>
      <c r="M264" s="7"/>
      <c r="N264" s="7"/>
      <c r="O264" s="69"/>
      <c r="P264" s="83"/>
    </row>
    <row r="265" spans="2:16" ht="15.75" x14ac:dyDescent="0.25">
      <c r="B265" s="50" t="s">
        <v>483</v>
      </c>
      <c r="C265" s="36" t="s">
        <v>450</v>
      </c>
      <c r="D265" s="36" t="s">
        <v>451</v>
      </c>
      <c r="E265" s="7" t="s">
        <v>16</v>
      </c>
      <c r="F265" s="7">
        <v>5</v>
      </c>
      <c r="G265" s="7">
        <v>1</v>
      </c>
      <c r="H265" s="7"/>
      <c r="I265" s="7">
        <v>0</v>
      </c>
      <c r="J265" s="7">
        <f t="shared" si="20"/>
        <v>5</v>
      </c>
      <c r="K265" s="7">
        <f t="shared" si="19"/>
        <v>0</v>
      </c>
      <c r="L265" s="7"/>
      <c r="M265" s="7"/>
      <c r="N265" s="7"/>
      <c r="O265" s="69"/>
      <c r="P265" s="83"/>
    </row>
    <row r="266" spans="2:16" ht="31.5" x14ac:dyDescent="0.25">
      <c r="B266" s="41" t="s">
        <v>490</v>
      </c>
      <c r="C266" s="36" t="s">
        <v>58</v>
      </c>
      <c r="D266" s="36" t="s">
        <v>452</v>
      </c>
      <c r="E266" s="7" t="s">
        <v>16</v>
      </c>
      <c r="F266" s="7">
        <v>1</v>
      </c>
      <c r="G266" s="7">
        <v>1</v>
      </c>
      <c r="H266" s="7"/>
      <c r="I266" s="7">
        <v>0</v>
      </c>
      <c r="J266" s="7">
        <f t="shared" si="20"/>
        <v>1</v>
      </c>
      <c r="K266" s="7">
        <f t="shared" si="19"/>
        <v>0</v>
      </c>
      <c r="L266" s="7"/>
      <c r="M266" s="7"/>
      <c r="N266" s="7"/>
      <c r="O266" s="69"/>
      <c r="P266" s="83"/>
    </row>
    <row r="267" spans="2:16" ht="18.75" x14ac:dyDescent="0.25">
      <c r="B267" s="50" t="s">
        <v>491</v>
      </c>
      <c r="C267" s="36"/>
      <c r="D267" s="53" t="s">
        <v>936</v>
      </c>
      <c r="E267" s="7"/>
      <c r="F267" s="7"/>
      <c r="G267" s="7"/>
      <c r="H267" s="7"/>
      <c r="I267" s="7"/>
      <c r="J267" s="7">
        <f t="shared" si="20"/>
        <v>0</v>
      </c>
      <c r="K267" s="7">
        <f t="shared" si="19"/>
        <v>0</v>
      </c>
      <c r="L267" s="7"/>
      <c r="M267" s="7"/>
      <c r="N267" s="7"/>
      <c r="O267" s="69"/>
      <c r="P267" s="83"/>
    </row>
    <row r="268" spans="2:16" ht="37.5" x14ac:dyDescent="0.25">
      <c r="B268" s="41" t="s">
        <v>1428</v>
      </c>
      <c r="C268" s="43" t="s">
        <v>454</v>
      </c>
      <c r="D268" s="43" t="s">
        <v>455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69"/>
      <c r="P268" s="83"/>
    </row>
    <row r="269" spans="2:16" ht="26.25" customHeight="1" x14ac:dyDescent="0.25">
      <c r="B269" s="50" t="s">
        <v>492</v>
      </c>
      <c r="C269" s="36" t="s">
        <v>456</v>
      </c>
      <c r="D269" s="36" t="s">
        <v>926</v>
      </c>
      <c r="E269" s="7" t="s">
        <v>136</v>
      </c>
      <c r="F269" s="7">
        <v>1</v>
      </c>
      <c r="G269" s="7">
        <v>0</v>
      </c>
      <c r="H269" s="7"/>
      <c r="I269" s="7">
        <v>0</v>
      </c>
      <c r="J269" s="7">
        <f t="shared" si="20"/>
        <v>0</v>
      </c>
      <c r="K269" s="7">
        <f t="shared" si="19"/>
        <v>0</v>
      </c>
      <c r="L269" s="7"/>
      <c r="M269" s="7"/>
      <c r="N269" s="7"/>
      <c r="O269" s="69"/>
      <c r="P269" s="83"/>
    </row>
    <row r="270" spans="2:16" ht="15.75" hidden="1" customHeight="1" x14ac:dyDescent="0.25">
      <c r="B270" s="41" t="s">
        <v>493</v>
      </c>
      <c r="C270" s="36"/>
      <c r="D270" s="36"/>
      <c r="E270" s="7"/>
      <c r="F270" s="7"/>
      <c r="G270" s="7"/>
      <c r="H270" s="7"/>
      <c r="I270" s="7"/>
      <c r="J270" s="7">
        <f t="shared" si="20"/>
        <v>0</v>
      </c>
      <c r="K270" s="7">
        <f t="shared" si="19"/>
        <v>0</v>
      </c>
      <c r="L270" s="7"/>
      <c r="M270" s="7"/>
      <c r="N270" s="7"/>
      <c r="O270" s="69"/>
      <c r="P270" s="83"/>
    </row>
    <row r="271" spans="2:16" ht="15.75" hidden="1" customHeight="1" x14ac:dyDescent="0.25">
      <c r="B271" s="50" t="s">
        <v>494</v>
      </c>
      <c r="C271" s="36"/>
      <c r="D271" s="36"/>
      <c r="E271" s="7"/>
      <c r="F271" s="7"/>
      <c r="G271" s="7"/>
      <c r="H271" s="7"/>
      <c r="I271" s="7"/>
      <c r="J271" s="7">
        <f t="shared" si="20"/>
        <v>0</v>
      </c>
      <c r="K271" s="7">
        <f t="shared" si="19"/>
        <v>0</v>
      </c>
      <c r="L271" s="7"/>
      <c r="M271" s="7"/>
      <c r="N271" s="7"/>
      <c r="O271" s="69"/>
      <c r="P271" s="83"/>
    </row>
    <row r="272" spans="2:16" ht="15.75" hidden="1" customHeight="1" x14ac:dyDescent="0.25">
      <c r="B272" s="41" t="s">
        <v>947</v>
      </c>
      <c r="C272" s="36"/>
      <c r="D272" s="36"/>
      <c r="E272" s="7"/>
      <c r="F272" s="7"/>
      <c r="G272" s="7"/>
      <c r="H272" s="7"/>
      <c r="I272" s="7"/>
      <c r="J272" s="7">
        <f t="shared" si="20"/>
        <v>0</v>
      </c>
      <c r="K272" s="7">
        <f t="shared" si="19"/>
        <v>0</v>
      </c>
      <c r="L272" s="7"/>
      <c r="M272" s="7"/>
      <c r="N272" s="7"/>
      <c r="O272" s="69"/>
      <c r="P272" s="83"/>
    </row>
    <row r="273" spans="2:16" ht="15.75" hidden="1" customHeight="1" x14ac:dyDescent="0.25">
      <c r="B273" s="50" t="s">
        <v>1429</v>
      </c>
      <c r="C273" s="36"/>
      <c r="D273" s="36"/>
      <c r="E273" s="7"/>
      <c r="F273" s="7"/>
      <c r="G273" s="7"/>
      <c r="H273" s="7"/>
      <c r="I273" s="7"/>
      <c r="J273" s="7">
        <f t="shared" si="20"/>
        <v>0</v>
      </c>
      <c r="K273" s="7">
        <f t="shared" si="19"/>
        <v>0</v>
      </c>
      <c r="L273" s="7"/>
      <c r="M273" s="7"/>
      <c r="N273" s="7"/>
      <c r="O273" s="69"/>
      <c r="P273" s="83"/>
    </row>
    <row r="274" spans="2:16" ht="15.75" hidden="1" customHeight="1" x14ac:dyDescent="0.25">
      <c r="B274" s="41" t="s">
        <v>1430</v>
      </c>
      <c r="C274" s="36"/>
      <c r="D274" s="36"/>
      <c r="E274" s="7"/>
      <c r="F274" s="7"/>
      <c r="G274" s="7"/>
      <c r="H274" s="7"/>
      <c r="I274" s="7"/>
      <c r="J274" s="7">
        <f t="shared" si="20"/>
        <v>0</v>
      </c>
      <c r="K274" s="7">
        <f t="shared" si="19"/>
        <v>0</v>
      </c>
      <c r="L274" s="7"/>
      <c r="M274" s="7"/>
      <c r="N274" s="7"/>
      <c r="O274" s="69"/>
      <c r="P274" s="83"/>
    </row>
    <row r="275" spans="2:16" ht="15.75" hidden="1" customHeight="1" x14ac:dyDescent="0.25">
      <c r="B275" s="50" t="s">
        <v>1431</v>
      </c>
      <c r="C275" s="36"/>
      <c r="D275" s="36"/>
      <c r="E275" s="7"/>
      <c r="F275" s="7"/>
      <c r="G275" s="7"/>
      <c r="H275" s="7"/>
      <c r="I275" s="7"/>
      <c r="J275" s="7">
        <f t="shared" si="20"/>
        <v>0</v>
      </c>
      <c r="K275" s="7">
        <f t="shared" si="19"/>
        <v>0</v>
      </c>
      <c r="L275" s="7"/>
      <c r="M275" s="7"/>
      <c r="N275" s="7"/>
      <c r="O275" s="69"/>
      <c r="P275" s="83"/>
    </row>
    <row r="276" spans="2:16" ht="31.5" x14ac:dyDescent="0.25">
      <c r="B276" s="41" t="s">
        <v>1432</v>
      </c>
      <c r="C276" s="36" t="s">
        <v>922</v>
      </c>
      <c r="D276" s="36" t="s">
        <v>1189</v>
      </c>
      <c r="E276" s="7" t="s">
        <v>16</v>
      </c>
      <c r="F276" s="7">
        <v>1</v>
      </c>
      <c r="G276" s="7">
        <v>0</v>
      </c>
      <c r="H276" s="7"/>
      <c r="I276" s="7">
        <v>1</v>
      </c>
      <c r="J276" s="7">
        <f t="shared" si="20"/>
        <v>0</v>
      </c>
      <c r="K276" s="7">
        <f t="shared" si="19"/>
        <v>1</v>
      </c>
      <c r="L276" s="7"/>
      <c r="M276" s="7"/>
      <c r="N276" s="7"/>
      <c r="O276" s="69"/>
      <c r="P276" s="83"/>
    </row>
    <row r="277" spans="2:16" ht="15.75" x14ac:dyDescent="0.25">
      <c r="B277" s="50" t="s">
        <v>1433</v>
      </c>
      <c r="C277" s="36" t="s">
        <v>923</v>
      </c>
      <c r="D277" s="36" t="s">
        <v>924</v>
      </c>
      <c r="E277" s="7" t="s">
        <v>16</v>
      </c>
      <c r="F277" s="7">
        <v>1</v>
      </c>
      <c r="G277" s="7">
        <v>0</v>
      </c>
      <c r="H277" s="7"/>
      <c r="I277" s="7">
        <v>1</v>
      </c>
      <c r="J277" s="7">
        <f t="shared" si="20"/>
        <v>0</v>
      </c>
      <c r="K277" s="7">
        <f t="shared" si="19"/>
        <v>1</v>
      </c>
      <c r="L277" s="7"/>
      <c r="M277" s="7"/>
      <c r="N277" s="7"/>
      <c r="O277" s="69"/>
      <c r="P277" s="83"/>
    </row>
    <row r="278" spans="2:16" ht="15.75" x14ac:dyDescent="0.25">
      <c r="B278" s="41" t="s">
        <v>1434</v>
      </c>
      <c r="C278" s="36"/>
      <c r="D278" s="36"/>
      <c r="E278" s="7"/>
      <c r="F278" s="7"/>
      <c r="G278" s="7"/>
      <c r="H278" s="7"/>
      <c r="I278" s="7"/>
      <c r="J278" s="7">
        <f t="shared" si="20"/>
        <v>0</v>
      </c>
      <c r="K278" s="7">
        <f t="shared" si="19"/>
        <v>0</v>
      </c>
      <c r="L278" s="7"/>
      <c r="M278" s="7"/>
      <c r="N278" s="7"/>
      <c r="O278" s="69"/>
      <c r="P278" s="83"/>
    </row>
    <row r="279" spans="2:16" ht="47.25" x14ac:dyDescent="0.25">
      <c r="B279" s="50" t="s">
        <v>1435</v>
      </c>
      <c r="C279" s="42" t="s">
        <v>896</v>
      </c>
      <c r="D279" s="42" t="s">
        <v>1190</v>
      </c>
      <c r="E279" s="20" t="s">
        <v>897</v>
      </c>
      <c r="F279" s="20">
        <v>1</v>
      </c>
      <c r="G279" s="20">
        <v>4</v>
      </c>
      <c r="H279" s="20"/>
      <c r="I279" s="7">
        <v>1</v>
      </c>
      <c r="J279" s="7">
        <f t="shared" si="20"/>
        <v>4</v>
      </c>
      <c r="K279" s="7">
        <f t="shared" si="19"/>
        <v>1</v>
      </c>
      <c r="L279" s="7"/>
      <c r="M279" s="7"/>
      <c r="N279" s="7"/>
      <c r="O279" s="69"/>
      <c r="P279" s="124" t="s">
        <v>1244</v>
      </c>
    </row>
    <row r="280" spans="2:16" ht="31.5" x14ac:dyDescent="0.25">
      <c r="B280" s="41" t="s">
        <v>1436</v>
      </c>
      <c r="C280" s="42" t="s">
        <v>419</v>
      </c>
      <c r="D280" s="42" t="s">
        <v>470</v>
      </c>
      <c r="E280" s="20" t="s">
        <v>16</v>
      </c>
      <c r="F280" s="20">
        <v>2</v>
      </c>
      <c r="G280" s="20">
        <v>4</v>
      </c>
      <c r="H280" s="20"/>
      <c r="I280" s="20">
        <v>0</v>
      </c>
      <c r="J280" s="7">
        <f t="shared" si="20"/>
        <v>8</v>
      </c>
      <c r="K280" s="7">
        <f t="shared" si="19"/>
        <v>0</v>
      </c>
      <c r="L280" s="7"/>
      <c r="M280" s="7"/>
      <c r="N280" s="7"/>
      <c r="O280" s="69"/>
      <c r="P280" s="83"/>
    </row>
    <row r="281" spans="2:16" ht="31.5" x14ac:dyDescent="0.25">
      <c r="B281" s="50" t="s">
        <v>1437</v>
      </c>
      <c r="C281" s="42" t="s">
        <v>465</v>
      </c>
      <c r="D281" s="42" t="s">
        <v>466</v>
      </c>
      <c r="E281" s="20" t="s">
        <v>184</v>
      </c>
      <c r="F281" s="20">
        <v>1</v>
      </c>
      <c r="G281" s="20">
        <v>1</v>
      </c>
      <c r="H281" s="20"/>
      <c r="I281" s="7">
        <v>1</v>
      </c>
      <c r="J281" s="7">
        <f t="shared" si="20"/>
        <v>1</v>
      </c>
      <c r="K281" s="7">
        <f t="shared" si="19"/>
        <v>1</v>
      </c>
      <c r="L281" s="7"/>
      <c r="M281" s="7"/>
      <c r="N281" s="7"/>
      <c r="O281" s="69"/>
      <c r="P281" s="83"/>
    </row>
    <row r="282" spans="2:16" ht="15.75" x14ac:dyDescent="0.25">
      <c r="B282" s="41" t="s">
        <v>1438</v>
      </c>
      <c r="C282" s="42" t="s">
        <v>898</v>
      </c>
      <c r="D282" s="42" t="s">
        <v>451</v>
      </c>
      <c r="E282" s="20" t="s">
        <v>16</v>
      </c>
      <c r="F282" s="20">
        <v>2</v>
      </c>
      <c r="G282" s="20"/>
      <c r="H282" s="20"/>
      <c r="I282" s="20"/>
      <c r="J282" s="7">
        <f t="shared" si="20"/>
        <v>0</v>
      </c>
      <c r="K282" s="7">
        <f t="shared" si="19"/>
        <v>0</v>
      </c>
      <c r="L282" s="7"/>
      <c r="M282" s="7"/>
      <c r="N282" s="7"/>
      <c r="O282" s="69"/>
      <c r="P282" s="83"/>
    </row>
    <row r="283" spans="2:16" ht="15.75" x14ac:dyDescent="0.25">
      <c r="B283" s="50" t="s">
        <v>1439</v>
      </c>
      <c r="C283" s="42" t="s">
        <v>439</v>
      </c>
      <c r="D283" s="42" t="s">
        <v>469</v>
      </c>
      <c r="E283" s="20" t="s">
        <v>16</v>
      </c>
      <c r="F283" s="20">
        <v>14</v>
      </c>
      <c r="G283" s="20">
        <v>0</v>
      </c>
      <c r="H283" s="20"/>
      <c r="I283" s="20">
        <v>0.5</v>
      </c>
      <c r="J283" s="7">
        <f t="shared" si="20"/>
        <v>0</v>
      </c>
      <c r="K283" s="7">
        <f t="shared" si="19"/>
        <v>7</v>
      </c>
      <c r="L283" s="7"/>
      <c r="M283" s="7"/>
      <c r="N283" s="7"/>
      <c r="O283" s="69"/>
      <c r="P283" s="83"/>
    </row>
    <row r="284" spans="2:16" ht="15.75" x14ac:dyDescent="0.25">
      <c r="B284" s="41" t="s">
        <v>1440</v>
      </c>
      <c r="C284" s="42"/>
      <c r="D284" s="42"/>
      <c r="E284" s="20"/>
      <c r="F284" s="20"/>
      <c r="G284" s="20"/>
      <c r="H284" s="20"/>
      <c r="I284" s="20"/>
      <c r="J284" s="7">
        <f t="shared" si="20"/>
        <v>0</v>
      </c>
      <c r="K284" s="7">
        <f t="shared" si="19"/>
        <v>0</v>
      </c>
      <c r="L284" s="7"/>
      <c r="M284" s="7"/>
      <c r="N284" s="7"/>
      <c r="O284" s="69"/>
      <c r="P284" s="83"/>
    </row>
    <row r="285" spans="2:16" ht="63" x14ac:dyDescent="0.25">
      <c r="B285" s="50" t="s">
        <v>1441</v>
      </c>
      <c r="C285" s="42" t="s">
        <v>899</v>
      </c>
      <c r="D285" s="42" t="s">
        <v>1191</v>
      </c>
      <c r="E285" s="20" t="s">
        <v>897</v>
      </c>
      <c r="F285" s="20">
        <v>0</v>
      </c>
      <c r="G285" s="20">
        <v>0</v>
      </c>
      <c r="H285" s="20"/>
      <c r="I285" s="7">
        <v>0</v>
      </c>
      <c r="J285" s="7">
        <f t="shared" si="20"/>
        <v>0</v>
      </c>
      <c r="K285" s="7">
        <f t="shared" si="19"/>
        <v>0</v>
      </c>
      <c r="L285" s="7"/>
      <c r="M285" s="7"/>
      <c r="N285" s="7"/>
      <c r="O285" s="69"/>
      <c r="P285" s="124" t="s">
        <v>1244</v>
      </c>
    </row>
    <row r="286" spans="2:16" ht="31.5" x14ac:dyDescent="0.25">
      <c r="B286" s="41" t="s">
        <v>1442</v>
      </c>
      <c r="C286" s="42" t="s">
        <v>419</v>
      </c>
      <c r="D286" s="42" t="s">
        <v>470</v>
      </c>
      <c r="E286" s="20" t="s">
        <v>16</v>
      </c>
      <c r="F286" s="20">
        <v>0</v>
      </c>
      <c r="G286" s="20">
        <v>0</v>
      </c>
      <c r="H286" s="20"/>
      <c r="I286" s="20">
        <v>0</v>
      </c>
      <c r="J286" s="7">
        <f t="shared" si="20"/>
        <v>0</v>
      </c>
      <c r="K286" s="7">
        <f t="shared" si="19"/>
        <v>0</v>
      </c>
      <c r="L286" s="7"/>
      <c r="M286" s="7"/>
      <c r="N286" s="7"/>
      <c r="O286" s="69"/>
      <c r="P286" s="83"/>
    </row>
    <row r="287" spans="2:16" ht="31.5" x14ac:dyDescent="0.25">
      <c r="B287" s="50" t="s">
        <v>1443</v>
      </c>
      <c r="C287" s="42" t="s">
        <v>465</v>
      </c>
      <c r="D287" s="42" t="s">
        <v>466</v>
      </c>
      <c r="E287" s="20" t="s">
        <v>184</v>
      </c>
      <c r="F287" s="20">
        <v>1</v>
      </c>
      <c r="G287" s="20">
        <v>0</v>
      </c>
      <c r="H287" s="20"/>
      <c r="I287" s="7">
        <v>0</v>
      </c>
      <c r="J287" s="7">
        <f t="shared" si="20"/>
        <v>0</v>
      </c>
      <c r="K287" s="7">
        <f t="shared" si="19"/>
        <v>0</v>
      </c>
      <c r="L287" s="7"/>
      <c r="M287" s="7"/>
      <c r="N287" s="7"/>
      <c r="O287" s="69"/>
      <c r="P287" s="83"/>
    </row>
    <row r="288" spans="2:16" ht="15.75" x14ac:dyDescent="0.25">
      <c r="B288" s="41" t="s">
        <v>1444</v>
      </c>
      <c r="C288" s="42" t="s">
        <v>898</v>
      </c>
      <c r="D288" s="42" t="s">
        <v>451</v>
      </c>
      <c r="E288" s="20" t="s">
        <v>16</v>
      </c>
      <c r="F288" s="20">
        <v>2</v>
      </c>
      <c r="G288" s="20">
        <v>0</v>
      </c>
      <c r="H288" s="20"/>
      <c r="I288" s="20">
        <v>0</v>
      </c>
      <c r="J288" s="7">
        <f t="shared" si="20"/>
        <v>0</v>
      </c>
      <c r="K288" s="7">
        <f t="shared" si="19"/>
        <v>0</v>
      </c>
      <c r="L288" s="7"/>
      <c r="M288" s="7"/>
      <c r="N288" s="7"/>
      <c r="O288" s="69"/>
      <c r="P288" s="83"/>
    </row>
    <row r="289" spans="2:16" ht="15.75" x14ac:dyDescent="0.25">
      <c r="B289" s="50" t="s">
        <v>1445</v>
      </c>
      <c r="C289" s="42" t="s">
        <v>439</v>
      </c>
      <c r="D289" s="42" t="s">
        <v>469</v>
      </c>
      <c r="E289" s="20" t="s">
        <v>16</v>
      </c>
      <c r="F289" s="20">
        <v>14</v>
      </c>
      <c r="G289" s="20">
        <v>0</v>
      </c>
      <c r="H289" s="20"/>
      <c r="I289" s="20">
        <v>0</v>
      </c>
      <c r="J289" s="7">
        <f t="shared" si="20"/>
        <v>0</v>
      </c>
      <c r="K289" s="7">
        <f t="shared" si="19"/>
        <v>0</v>
      </c>
      <c r="L289" s="7"/>
      <c r="M289" s="7"/>
      <c r="N289" s="7"/>
      <c r="O289" s="69"/>
      <c r="P289" s="83"/>
    </row>
    <row r="290" spans="2:16" s="10" customFormat="1" ht="37.5" x14ac:dyDescent="0.3">
      <c r="B290" s="41" t="s">
        <v>1446</v>
      </c>
      <c r="C290" s="54" t="s">
        <v>928</v>
      </c>
      <c r="D290" s="54" t="s">
        <v>929</v>
      </c>
      <c r="E290" s="22"/>
      <c r="F290" s="22"/>
      <c r="G290" s="22"/>
      <c r="H290" s="22"/>
      <c r="I290" s="22"/>
      <c r="J290" s="23"/>
      <c r="K290" s="23"/>
      <c r="L290" s="23"/>
      <c r="M290" s="23"/>
      <c r="N290" s="23"/>
      <c r="O290" s="76"/>
      <c r="P290" s="83"/>
    </row>
    <row r="291" spans="2:16" ht="78.75" x14ac:dyDescent="0.25">
      <c r="B291" s="50" t="s">
        <v>1447</v>
      </c>
      <c r="C291" s="55" t="s">
        <v>927</v>
      </c>
      <c r="D291" s="55" t="s">
        <v>1162</v>
      </c>
      <c r="E291" s="7" t="s">
        <v>482</v>
      </c>
      <c r="F291" s="7">
        <v>1</v>
      </c>
      <c r="G291" s="7">
        <v>2</v>
      </c>
      <c r="H291" s="7"/>
      <c r="I291" s="7">
        <v>2</v>
      </c>
      <c r="J291" s="7">
        <f t="shared" si="20"/>
        <v>2</v>
      </c>
      <c r="K291" s="7">
        <f t="shared" si="19"/>
        <v>2</v>
      </c>
      <c r="L291" s="7"/>
      <c r="M291" s="7"/>
      <c r="N291" s="7"/>
      <c r="O291" s="69"/>
      <c r="P291" s="124" t="s">
        <v>1244</v>
      </c>
    </row>
    <row r="292" spans="2:16" ht="15.75" x14ac:dyDescent="0.25">
      <c r="B292" s="41" t="s">
        <v>1448</v>
      </c>
      <c r="C292" s="55" t="s">
        <v>484</v>
      </c>
      <c r="D292" s="55" t="s">
        <v>485</v>
      </c>
      <c r="E292" s="7" t="s">
        <v>184</v>
      </c>
      <c r="F292" s="7">
        <v>1</v>
      </c>
      <c r="G292" s="7">
        <v>2</v>
      </c>
      <c r="H292" s="7"/>
      <c r="I292" s="7">
        <v>0</v>
      </c>
      <c r="J292" s="7">
        <f t="shared" si="20"/>
        <v>2</v>
      </c>
      <c r="K292" s="7">
        <f t="shared" si="19"/>
        <v>0</v>
      </c>
      <c r="L292" s="7"/>
      <c r="M292" s="7"/>
      <c r="N292" s="7"/>
      <c r="O292" s="69"/>
      <c r="P292" s="83"/>
    </row>
    <row r="293" spans="2:16" ht="15.75" x14ac:dyDescent="0.25">
      <c r="B293" s="50" t="s">
        <v>1449</v>
      </c>
      <c r="C293" s="55" t="s">
        <v>140</v>
      </c>
      <c r="D293" s="55" t="s">
        <v>486</v>
      </c>
      <c r="E293" s="7" t="s">
        <v>184</v>
      </c>
      <c r="F293" s="7">
        <v>1</v>
      </c>
      <c r="G293" s="7">
        <v>2</v>
      </c>
      <c r="H293" s="7"/>
      <c r="I293" s="7">
        <v>0</v>
      </c>
      <c r="J293" s="7">
        <f t="shared" si="20"/>
        <v>2</v>
      </c>
      <c r="K293" s="7">
        <f t="shared" si="19"/>
        <v>0</v>
      </c>
      <c r="L293" s="7"/>
      <c r="M293" s="7"/>
      <c r="N293" s="7"/>
      <c r="O293" s="69"/>
      <c r="P293" s="83"/>
    </row>
    <row r="294" spans="2:16" ht="15.75" x14ac:dyDescent="0.25">
      <c r="B294" s="41" t="s">
        <v>1450</v>
      </c>
      <c r="C294" s="55" t="s">
        <v>140</v>
      </c>
      <c r="D294" s="55" t="s">
        <v>487</v>
      </c>
      <c r="E294" s="7" t="s">
        <v>184</v>
      </c>
      <c r="F294" s="7">
        <v>2</v>
      </c>
      <c r="G294" s="7">
        <v>2</v>
      </c>
      <c r="H294" s="7"/>
      <c r="I294" s="7">
        <v>0</v>
      </c>
      <c r="J294" s="7">
        <f t="shared" si="20"/>
        <v>4</v>
      </c>
      <c r="K294" s="7">
        <f t="shared" si="19"/>
        <v>0</v>
      </c>
      <c r="L294" s="7"/>
      <c r="M294" s="7"/>
      <c r="N294" s="7"/>
      <c r="O294" s="69"/>
      <c r="P294" s="83"/>
    </row>
    <row r="295" spans="2:16" ht="31.5" x14ac:dyDescent="0.25">
      <c r="B295" s="50" t="s">
        <v>1451</v>
      </c>
      <c r="C295" s="55" t="s">
        <v>140</v>
      </c>
      <c r="D295" s="55" t="s">
        <v>466</v>
      </c>
      <c r="E295" s="7" t="s">
        <v>482</v>
      </c>
      <c r="F295" s="7">
        <v>1</v>
      </c>
      <c r="G295" s="7">
        <v>0</v>
      </c>
      <c r="H295" s="7"/>
      <c r="I295" s="7">
        <v>0</v>
      </c>
      <c r="J295" s="7">
        <f t="shared" si="20"/>
        <v>0</v>
      </c>
      <c r="K295" s="7">
        <f t="shared" si="19"/>
        <v>0</v>
      </c>
      <c r="L295" s="7"/>
      <c r="M295" s="7"/>
      <c r="N295" s="7"/>
      <c r="O295" s="69"/>
      <c r="P295" s="83"/>
    </row>
    <row r="296" spans="2:16" ht="31.5" x14ac:dyDescent="0.25">
      <c r="B296" s="41" t="s">
        <v>1452</v>
      </c>
      <c r="C296" s="55" t="s">
        <v>58</v>
      </c>
      <c r="D296" s="55" t="s">
        <v>488</v>
      </c>
      <c r="E296" s="7" t="s">
        <v>482</v>
      </c>
      <c r="F296" s="7">
        <v>1</v>
      </c>
      <c r="G296" s="7">
        <v>0</v>
      </c>
      <c r="H296" s="7"/>
      <c r="I296" s="7">
        <v>1</v>
      </c>
      <c r="J296" s="7">
        <f t="shared" si="20"/>
        <v>0</v>
      </c>
      <c r="K296" s="7">
        <f t="shared" si="19"/>
        <v>1</v>
      </c>
      <c r="L296" s="7"/>
      <c r="M296" s="7"/>
      <c r="N296" s="7"/>
      <c r="O296" s="69"/>
      <c r="P296" s="83"/>
    </row>
    <row r="297" spans="2:16" ht="15.75" x14ac:dyDescent="0.25">
      <c r="B297" s="50" t="s">
        <v>1453</v>
      </c>
      <c r="C297" s="55" t="s">
        <v>472</v>
      </c>
      <c r="D297" s="55" t="s">
        <v>478</v>
      </c>
      <c r="E297" s="7" t="s">
        <v>16</v>
      </c>
      <c r="F297" s="7">
        <v>2</v>
      </c>
      <c r="G297" s="7">
        <v>0</v>
      </c>
      <c r="H297" s="7"/>
      <c r="I297" s="7">
        <v>1</v>
      </c>
      <c r="J297" s="7">
        <f t="shared" si="20"/>
        <v>0</v>
      </c>
      <c r="K297" s="7">
        <f t="shared" si="19"/>
        <v>2</v>
      </c>
      <c r="L297" s="7"/>
      <c r="M297" s="7"/>
      <c r="N297" s="7"/>
      <c r="O297" s="69"/>
      <c r="P297" s="83"/>
    </row>
    <row r="298" spans="2:16" ht="18.75" x14ac:dyDescent="0.25">
      <c r="B298" s="41" t="s">
        <v>1454</v>
      </c>
      <c r="C298" s="55"/>
      <c r="D298" s="53" t="s">
        <v>937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69"/>
      <c r="P298" s="83"/>
    </row>
    <row r="299" spans="2:16" ht="37.5" x14ac:dyDescent="0.25">
      <c r="B299" s="50" t="s">
        <v>1455</v>
      </c>
      <c r="C299" s="43" t="s">
        <v>471</v>
      </c>
      <c r="D299" s="43" t="s">
        <v>931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69"/>
      <c r="P299" s="83"/>
    </row>
    <row r="300" spans="2:16" ht="47.25" x14ac:dyDescent="0.25">
      <c r="B300" s="41" t="s">
        <v>1456</v>
      </c>
      <c r="C300" s="36" t="s">
        <v>900</v>
      </c>
      <c r="D300" s="36" t="s">
        <v>1192</v>
      </c>
      <c r="E300" s="7" t="s">
        <v>63</v>
      </c>
      <c r="F300" s="7">
        <v>1</v>
      </c>
      <c r="G300" s="7">
        <v>4</v>
      </c>
      <c r="H300" s="7"/>
      <c r="I300" s="7">
        <v>0</v>
      </c>
      <c r="J300" s="7">
        <f t="shared" si="20"/>
        <v>4</v>
      </c>
      <c r="K300" s="7">
        <f t="shared" si="19"/>
        <v>0</v>
      </c>
      <c r="L300" s="7"/>
      <c r="M300" s="7"/>
      <c r="N300" s="7"/>
      <c r="O300" s="69"/>
      <c r="P300" s="124" t="s">
        <v>1244</v>
      </c>
    </row>
    <row r="301" spans="2:16" ht="15.75" x14ac:dyDescent="0.25">
      <c r="B301" s="50" t="s">
        <v>1457</v>
      </c>
      <c r="C301" s="36" t="s">
        <v>439</v>
      </c>
      <c r="D301" s="36" t="s">
        <v>47</v>
      </c>
      <c r="E301" s="7" t="s">
        <v>16</v>
      </c>
      <c r="F301" s="7">
        <v>18</v>
      </c>
      <c r="G301" s="7">
        <v>0</v>
      </c>
      <c r="H301" s="7"/>
      <c r="I301" s="7">
        <v>0.5</v>
      </c>
      <c r="J301" s="7">
        <f t="shared" si="20"/>
        <v>0</v>
      </c>
      <c r="K301" s="7">
        <f t="shared" si="19"/>
        <v>9</v>
      </c>
      <c r="L301" s="7"/>
      <c r="M301" s="7"/>
      <c r="N301" s="7"/>
      <c r="O301" s="69"/>
      <c r="P301" s="83"/>
    </row>
    <row r="302" spans="2:16" ht="31.5" x14ac:dyDescent="0.25">
      <c r="B302" s="41" t="s">
        <v>1458</v>
      </c>
      <c r="C302" s="36" t="s">
        <v>472</v>
      </c>
      <c r="D302" s="36" t="s">
        <v>1158</v>
      </c>
      <c r="E302" s="7" t="s">
        <v>16</v>
      </c>
      <c r="F302" s="7">
        <v>10</v>
      </c>
      <c r="G302" s="7">
        <v>0</v>
      </c>
      <c r="H302" s="7"/>
      <c r="I302" s="7">
        <v>2</v>
      </c>
      <c r="J302" s="7">
        <f t="shared" si="20"/>
        <v>0</v>
      </c>
      <c r="K302" s="7">
        <f t="shared" si="19"/>
        <v>20</v>
      </c>
      <c r="L302" s="7"/>
      <c r="M302" s="7"/>
      <c r="N302" s="7"/>
      <c r="O302" s="69"/>
      <c r="P302" s="83"/>
    </row>
    <row r="303" spans="2:16" ht="31.5" x14ac:dyDescent="0.25">
      <c r="B303" s="50" t="s">
        <v>1459</v>
      </c>
      <c r="C303" s="36" t="s">
        <v>465</v>
      </c>
      <c r="D303" s="36" t="s">
        <v>452</v>
      </c>
      <c r="E303" s="7" t="s">
        <v>16</v>
      </c>
      <c r="F303" s="7">
        <v>1</v>
      </c>
      <c r="G303" s="7">
        <v>1</v>
      </c>
      <c r="H303" s="7"/>
      <c r="I303" s="7">
        <v>0</v>
      </c>
      <c r="J303" s="7">
        <f t="shared" si="20"/>
        <v>1</v>
      </c>
      <c r="K303" s="7">
        <f t="shared" si="19"/>
        <v>0</v>
      </c>
      <c r="L303" s="7"/>
      <c r="M303" s="7"/>
      <c r="N303" s="7"/>
      <c r="O303" s="69"/>
      <c r="P303" s="83"/>
    </row>
    <row r="304" spans="2:16" ht="31.5" x14ac:dyDescent="0.25">
      <c r="B304" s="41" t="s">
        <v>1460</v>
      </c>
      <c r="C304" s="36" t="s">
        <v>467</v>
      </c>
      <c r="D304" s="36" t="s">
        <v>473</v>
      </c>
      <c r="E304" s="7" t="s">
        <v>16</v>
      </c>
      <c r="F304" s="7">
        <v>1</v>
      </c>
      <c r="G304" s="7">
        <v>1</v>
      </c>
      <c r="H304" s="7"/>
      <c r="I304" s="7">
        <v>0</v>
      </c>
      <c r="J304" s="7">
        <f t="shared" si="20"/>
        <v>1</v>
      </c>
      <c r="K304" s="7">
        <f t="shared" si="19"/>
        <v>0</v>
      </c>
      <c r="L304" s="7"/>
      <c r="M304" s="7"/>
      <c r="N304" s="7"/>
      <c r="O304" s="69"/>
      <c r="P304" s="83"/>
    </row>
    <row r="305" spans="2:16" ht="31.5" x14ac:dyDescent="0.25">
      <c r="B305" s="50" t="s">
        <v>1461</v>
      </c>
      <c r="C305" s="36" t="s">
        <v>474</v>
      </c>
      <c r="D305" s="36" t="s">
        <v>902</v>
      </c>
      <c r="E305" s="7" t="s">
        <v>16</v>
      </c>
      <c r="F305" s="7">
        <v>1</v>
      </c>
      <c r="G305" s="7">
        <v>1</v>
      </c>
      <c r="H305" s="7"/>
      <c r="I305" s="7">
        <v>0</v>
      </c>
      <c r="J305" s="7">
        <f t="shared" si="20"/>
        <v>1</v>
      </c>
      <c r="K305" s="7">
        <f t="shared" si="19"/>
        <v>0</v>
      </c>
      <c r="L305" s="7"/>
      <c r="M305" s="7"/>
      <c r="N305" s="7"/>
      <c r="O305" s="69"/>
      <c r="P305" s="83"/>
    </row>
    <row r="306" spans="2:16" ht="15.75" x14ac:dyDescent="0.25">
      <c r="B306" s="41" t="s">
        <v>1462</v>
      </c>
      <c r="C306" s="36" t="s">
        <v>898</v>
      </c>
      <c r="D306" s="36" t="s">
        <v>901</v>
      </c>
      <c r="E306" s="7" t="s">
        <v>16</v>
      </c>
      <c r="F306" s="7">
        <v>1</v>
      </c>
      <c r="G306" s="7"/>
      <c r="H306" s="7"/>
      <c r="I306" s="7"/>
      <c r="J306" s="7">
        <f t="shared" si="20"/>
        <v>0</v>
      </c>
      <c r="K306" s="7">
        <f t="shared" si="19"/>
        <v>0</v>
      </c>
      <c r="L306" s="7"/>
      <c r="M306" s="7"/>
      <c r="N306" s="7"/>
      <c r="O306" s="69"/>
      <c r="P306" s="83"/>
    </row>
    <row r="307" spans="2:16" s="11" customFormat="1" ht="47.25" x14ac:dyDescent="0.25">
      <c r="B307" s="50" t="s">
        <v>1463</v>
      </c>
      <c r="C307" s="55" t="s">
        <v>903</v>
      </c>
      <c r="D307" s="55" t="s">
        <v>1193</v>
      </c>
      <c r="E307" s="7" t="s">
        <v>63</v>
      </c>
      <c r="F307" s="7">
        <v>2</v>
      </c>
      <c r="G307" s="7">
        <v>4</v>
      </c>
      <c r="H307" s="7"/>
      <c r="I307" s="7">
        <v>0</v>
      </c>
      <c r="J307" s="7">
        <f t="shared" si="20"/>
        <v>8</v>
      </c>
      <c r="K307" s="7">
        <f t="shared" si="19"/>
        <v>0</v>
      </c>
      <c r="L307" s="7"/>
      <c r="M307" s="7"/>
      <c r="N307" s="7"/>
      <c r="O307" s="69"/>
      <c r="P307" s="124" t="s">
        <v>1244</v>
      </c>
    </row>
    <row r="308" spans="2:16" ht="31.5" x14ac:dyDescent="0.25">
      <c r="B308" s="41" t="s">
        <v>1464</v>
      </c>
      <c r="C308" s="36" t="s">
        <v>465</v>
      </c>
      <c r="D308" s="36" t="s">
        <v>466</v>
      </c>
      <c r="E308" s="7" t="s">
        <v>184</v>
      </c>
      <c r="F308" s="7">
        <v>1</v>
      </c>
      <c r="G308" s="7">
        <v>1</v>
      </c>
      <c r="H308" s="7"/>
      <c r="I308" s="7">
        <v>0</v>
      </c>
      <c r="J308" s="7">
        <f t="shared" si="20"/>
        <v>1</v>
      </c>
      <c r="K308" s="7">
        <f t="shared" si="19"/>
        <v>0</v>
      </c>
      <c r="L308" s="7"/>
      <c r="M308" s="7"/>
      <c r="N308" s="7"/>
      <c r="O308" s="69"/>
      <c r="P308" s="83"/>
    </row>
    <row r="309" spans="2:16" ht="31.5" x14ac:dyDescent="0.25">
      <c r="B309" s="50" t="s">
        <v>1465</v>
      </c>
      <c r="C309" s="36" t="s">
        <v>467</v>
      </c>
      <c r="D309" s="36" t="s">
        <v>468</v>
      </c>
      <c r="E309" s="7" t="s">
        <v>16</v>
      </c>
      <c r="F309" s="7">
        <v>1</v>
      </c>
      <c r="G309" s="7">
        <v>1</v>
      </c>
      <c r="H309" s="7"/>
      <c r="I309" s="7">
        <v>0</v>
      </c>
      <c r="J309" s="7">
        <f t="shared" si="20"/>
        <v>1</v>
      </c>
      <c r="K309" s="7">
        <f t="shared" si="19"/>
        <v>0</v>
      </c>
      <c r="L309" s="7"/>
      <c r="M309" s="7"/>
      <c r="N309" s="7"/>
      <c r="O309" s="69"/>
      <c r="P309" s="83"/>
    </row>
    <row r="310" spans="2:16" ht="15.75" x14ac:dyDescent="0.25">
      <c r="B310" s="41" t="s">
        <v>1466</v>
      </c>
      <c r="C310" s="36" t="s">
        <v>439</v>
      </c>
      <c r="D310" s="36" t="s">
        <v>469</v>
      </c>
      <c r="E310" s="7" t="s">
        <v>16</v>
      </c>
      <c r="F310" s="7">
        <v>2</v>
      </c>
      <c r="G310" s="7">
        <v>0</v>
      </c>
      <c r="H310" s="7"/>
      <c r="I310" s="7">
        <v>0.5</v>
      </c>
      <c r="J310" s="7">
        <f t="shared" si="20"/>
        <v>0</v>
      </c>
      <c r="K310" s="7">
        <f t="shared" si="19"/>
        <v>1</v>
      </c>
      <c r="L310" s="7"/>
      <c r="M310" s="7"/>
      <c r="N310" s="7"/>
      <c r="O310" s="69"/>
      <c r="P310" s="83"/>
    </row>
    <row r="311" spans="2:16" ht="15.75" x14ac:dyDescent="0.25">
      <c r="B311" s="50" t="s">
        <v>1467</v>
      </c>
      <c r="C311" s="36" t="s">
        <v>909</v>
      </c>
      <c r="D311" s="36" t="s">
        <v>932</v>
      </c>
      <c r="E311" s="7" t="s">
        <v>20</v>
      </c>
      <c r="F311" s="7">
        <v>1</v>
      </c>
      <c r="G311" s="7">
        <v>2</v>
      </c>
      <c r="H311" s="7"/>
      <c r="I311" s="7">
        <v>0</v>
      </c>
      <c r="J311" s="7">
        <f t="shared" si="20"/>
        <v>2</v>
      </c>
      <c r="K311" s="7">
        <f t="shared" si="19"/>
        <v>0</v>
      </c>
      <c r="L311" s="7"/>
      <c r="M311" s="7"/>
      <c r="N311" s="7"/>
      <c r="O311" s="69"/>
      <c r="P311" s="83"/>
    </row>
    <row r="312" spans="2:16" ht="37.5" x14ac:dyDescent="0.25">
      <c r="B312" s="41" t="s">
        <v>1468</v>
      </c>
      <c r="C312" s="43" t="s">
        <v>475</v>
      </c>
      <c r="D312" s="43" t="s">
        <v>951</v>
      </c>
      <c r="E312" s="7"/>
      <c r="F312" s="7"/>
      <c r="G312" s="7"/>
      <c r="H312" s="7"/>
      <c r="I312" s="7"/>
      <c r="J312" s="7">
        <f t="shared" ref="J312:J372" si="21">F312*G312</f>
        <v>0</v>
      </c>
      <c r="K312" s="7">
        <f t="shared" ref="K312:K370" si="22">F312*I312</f>
        <v>0</v>
      </c>
      <c r="L312" s="7"/>
      <c r="M312" s="7"/>
      <c r="N312" s="7"/>
      <c r="O312" s="69"/>
      <c r="P312" s="83"/>
    </row>
    <row r="313" spans="2:16" ht="15.75" x14ac:dyDescent="0.25">
      <c r="B313" s="50" t="s">
        <v>1469</v>
      </c>
      <c r="C313" s="36" t="s">
        <v>934</v>
      </c>
      <c r="D313" s="36" t="s">
        <v>907</v>
      </c>
      <c r="E313" s="7" t="s">
        <v>172</v>
      </c>
      <c r="F313" s="7">
        <v>1</v>
      </c>
      <c r="G313" s="7">
        <v>2</v>
      </c>
      <c r="H313" s="7"/>
      <c r="I313" s="7">
        <v>2</v>
      </c>
      <c r="J313" s="7">
        <f t="shared" si="21"/>
        <v>2</v>
      </c>
      <c r="K313" s="7">
        <f t="shared" si="22"/>
        <v>2</v>
      </c>
      <c r="L313" s="7"/>
      <c r="M313" s="7"/>
      <c r="N313" s="7"/>
      <c r="O313" s="69"/>
      <c r="P313" s="124" t="s">
        <v>1244</v>
      </c>
    </row>
    <row r="314" spans="2:16" ht="31.5" x14ac:dyDescent="0.25">
      <c r="B314" s="41" t="s">
        <v>1470</v>
      </c>
      <c r="C314" s="36" t="s">
        <v>58</v>
      </c>
      <c r="D314" s="36" t="s">
        <v>476</v>
      </c>
      <c r="E314" s="7" t="s">
        <v>16</v>
      </c>
      <c r="F314" s="7">
        <v>1</v>
      </c>
      <c r="G314" s="7">
        <v>0</v>
      </c>
      <c r="H314" s="7"/>
      <c r="I314" s="7">
        <v>1</v>
      </c>
      <c r="J314" s="7">
        <f t="shared" si="21"/>
        <v>0</v>
      </c>
      <c r="K314" s="7">
        <f t="shared" si="22"/>
        <v>1</v>
      </c>
      <c r="L314" s="7"/>
      <c r="M314" s="7"/>
      <c r="N314" s="7"/>
      <c r="O314" s="69"/>
      <c r="P314" s="83"/>
    </row>
    <row r="315" spans="2:16" ht="15.75" x14ac:dyDescent="0.25">
      <c r="B315" s="50" t="s">
        <v>1471</v>
      </c>
      <c r="C315" s="36" t="s">
        <v>140</v>
      </c>
      <c r="D315" s="36" t="s">
        <v>904</v>
      </c>
      <c r="E315" s="7" t="s">
        <v>172</v>
      </c>
      <c r="F315" s="7">
        <v>1</v>
      </c>
      <c r="G315" s="7">
        <v>2</v>
      </c>
      <c r="H315" s="7"/>
      <c r="I315" s="7">
        <v>2</v>
      </c>
      <c r="J315" s="7">
        <f t="shared" si="21"/>
        <v>2</v>
      </c>
      <c r="K315" s="7">
        <f t="shared" si="22"/>
        <v>2</v>
      </c>
      <c r="L315" s="7"/>
      <c r="M315" s="7"/>
      <c r="N315" s="7"/>
      <c r="O315" s="69"/>
      <c r="P315" s="83"/>
    </row>
    <row r="316" spans="2:16" ht="15.75" x14ac:dyDescent="0.25">
      <c r="B316" s="41" t="s">
        <v>1472</v>
      </c>
      <c r="C316" s="36"/>
      <c r="D316" s="36"/>
      <c r="E316" s="7"/>
      <c r="F316" s="7"/>
      <c r="G316" s="7"/>
      <c r="H316" s="7"/>
      <c r="I316" s="7"/>
      <c r="J316" s="7">
        <f t="shared" si="21"/>
        <v>0</v>
      </c>
      <c r="K316" s="7">
        <f t="shared" si="22"/>
        <v>0</v>
      </c>
      <c r="L316" s="7"/>
      <c r="M316" s="7"/>
      <c r="N316" s="7"/>
      <c r="O316" s="69"/>
      <c r="P316" s="83"/>
    </row>
    <row r="317" spans="2:16" ht="47.25" x14ac:dyDescent="0.25">
      <c r="B317" s="50" t="s">
        <v>1473</v>
      </c>
      <c r="C317" s="36" t="s">
        <v>930</v>
      </c>
      <c r="D317" s="36" t="s">
        <v>1194</v>
      </c>
      <c r="E317" s="7" t="s">
        <v>16</v>
      </c>
      <c r="F317" s="7">
        <v>1</v>
      </c>
      <c r="G317" s="7">
        <v>2</v>
      </c>
      <c r="H317" s="7"/>
      <c r="I317" s="7">
        <v>2</v>
      </c>
      <c r="J317" s="7">
        <f t="shared" si="21"/>
        <v>2</v>
      </c>
      <c r="K317" s="7">
        <f t="shared" si="22"/>
        <v>2</v>
      </c>
      <c r="L317" s="7"/>
      <c r="M317" s="7"/>
      <c r="N317" s="7"/>
      <c r="O317" s="69"/>
      <c r="P317" s="83"/>
    </row>
    <row r="318" spans="2:16" ht="31.5" x14ac:dyDescent="0.25">
      <c r="B318" s="41" t="s">
        <v>1474</v>
      </c>
      <c r="C318" s="36" t="s">
        <v>58</v>
      </c>
      <c r="D318" s="36" t="s">
        <v>466</v>
      </c>
      <c r="E318" s="7" t="s">
        <v>16</v>
      </c>
      <c r="F318" s="7">
        <v>1</v>
      </c>
      <c r="G318" s="7">
        <v>0</v>
      </c>
      <c r="H318" s="7"/>
      <c r="I318" s="7">
        <v>1</v>
      </c>
      <c r="J318" s="7">
        <f t="shared" si="21"/>
        <v>0</v>
      </c>
      <c r="K318" s="7">
        <f t="shared" si="22"/>
        <v>1</v>
      </c>
      <c r="L318" s="7"/>
      <c r="M318" s="7"/>
      <c r="N318" s="7"/>
      <c r="O318" s="69"/>
      <c r="P318" s="83"/>
    </row>
    <row r="319" spans="2:16" ht="63" x14ac:dyDescent="0.25">
      <c r="B319" s="50" t="s">
        <v>1475</v>
      </c>
      <c r="C319" s="36" t="s">
        <v>905</v>
      </c>
      <c r="D319" s="36" t="s">
        <v>1195</v>
      </c>
      <c r="E319" s="7" t="s">
        <v>20</v>
      </c>
      <c r="F319" s="7">
        <v>1</v>
      </c>
      <c r="G319" s="7">
        <v>2</v>
      </c>
      <c r="H319" s="7"/>
      <c r="I319" s="7">
        <v>2</v>
      </c>
      <c r="J319" s="7">
        <f t="shared" si="21"/>
        <v>2</v>
      </c>
      <c r="K319" s="7">
        <f t="shared" si="22"/>
        <v>2</v>
      </c>
      <c r="L319" s="7"/>
      <c r="M319" s="7"/>
      <c r="N319" s="7"/>
      <c r="O319" s="69"/>
      <c r="P319" s="124" t="s">
        <v>1244</v>
      </c>
    </row>
    <row r="320" spans="2:16" ht="15.75" x14ac:dyDescent="0.25">
      <c r="B320" s="41" t="s">
        <v>1476</v>
      </c>
      <c r="C320" s="36" t="s">
        <v>439</v>
      </c>
      <c r="D320" s="36" t="s">
        <v>448</v>
      </c>
      <c r="E320" s="7" t="s">
        <v>16</v>
      </c>
      <c r="F320" s="7">
        <v>8</v>
      </c>
      <c r="G320" s="7">
        <v>0</v>
      </c>
      <c r="H320" s="7"/>
      <c r="I320" s="7">
        <v>0.5</v>
      </c>
      <c r="J320" s="7">
        <f t="shared" si="21"/>
        <v>0</v>
      </c>
      <c r="K320" s="7">
        <f t="shared" si="22"/>
        <v>4</v>
      </c>
      <c r="L320" s="7"/>
      <c r="M320" s="7"/>
      <c r="N320" s="7"/>
      <c r="O320" s="69"/>
      <c r="P320" s="83"/>
    </row>
    <row r="321" spans="2:16" ht="15.75" x14ac:dyDescent="0.25">
      <c r="B321" s="50" t="s">
        <v>1477</v>
      </c>
      <c r="C321" s="36" t="s">
        <v>472</v>
      </c>
      <c r="D321" s="36" t="s">
        <v>478</v>
      </c>
      <c r="E321" s="7" t="s">
        <v>16</v>
      </c>
      <c r="F321" s="7">
        <v>5</v>
      </c>
      <c r="G321" s="7">
        <v>0</v>
      </c>
      <c r="H321" s="7"/>
      <c r="I321" s="7">
        <v>1</v>
      </c>
      <c r="J321" s="7">
        <f t="shared" si="21"/>
        <v>0</v>
      </c>
      <c r="K321" s="7">
        <f t="shared" si="22"/>
        <v>5</v>
      </c>
      <c r="L321" s="7"/>
      <c r="M321" s="7"/>
      <c r="N321" s="7"/>
      <c r="O321" s="69"/>
      <c r="P321" s="83"/>
    </row>
    <row r="322" spans="2:16" ht="15.75" x14ac:dyDescent="0.25">
      <c r="B322" s="41" t="s">
        <v>1478</v>
      </c>
      <c r="C322" s="36" t="s">
        <v>479</v>
      </c>
      <c r="D322" s="36" t="s">
        <v>480</v>
      </c>
      <c r="E322" s="7" t="s">
        <v>16</v>
      </c>
      <c r="F322" s="7">
        <v>3</v>
      </c>
      <c r="G322" s="7">
        <v>0</v>
      </c>
      <c r="H322" s="7"/>
      <c r="I322" s="7">
        <v>1</v>
      </c>
      <c r="J322" s="7">
        <f t="shared" si="21"/>
        <v>0</v>
      </c>
      <c r="K322" s="7">
        <f t="shared" si="22"/>
        <v>3</v>
      </c>
      <c r="L322" s="7"/>
      <c r="M322" s="7"/>
      <c r="N322" s="7"/>
      <c r="O322" s="69"/>
      <c r="P322" s="83"/>
    </row>
    <row r="323" spans="2:16" ht="31.5" x14ac:dyDescent="0.25">
      <c r="B323" s="50" t="s">
        <v>1479</v>
      </c>
      <c r="C323" s="36" t="s">
        <v>58</v>
      </c>
      <c r="D323" s="36" t="s">
        <v>466</v>
      </c>
      <c r="E323" s="7" t="s">
        <v>16</v>
      </c>
      <c r="F323" s="7">
        <v>1</v>
      </c>
      <c r="G323" s="7">
        <v>0</v>
      </c>
      <c r="H323" s="7"/>
      <c r="I323" s="7">
        <v>1</v>
      </c>
      <c r="J323" s="7">
        <f t="shared" si="21"/>
        <v>0</v>
      </c>
      <c r="K323" s="7">
        <f t="shared" si="22"/>
        <v>1</v>
      </c>
      <c r="L323" s="7"/>
      <c r="M323" s="7"/>
      <c r="N323" s="7"/>
      <c r="O323" s="69"/>
      <c r="P323" s="83"/>
    </row>
    <row r="324" spans="2:16" ht="15.75" x14ac:dyDescent="0.25">
      <c r="B324" s="41" t="s">
        <v>1480</v>
      </c>
      <c r="C324" s="36" t="s">
        <v>467</v>
      </c>
      <c r="D324" s="36" t="s">
        <v>481</v>
      </c>
      <c r="E324" s="7" t="s">
        <v>482</v>
      </c>
      <c r="F324" s="7">
        <v>1</v>
      </c>
      <c r="G324" s="7">
        <v>0</v>
      </c>
      <c r="H324" s="7"/>
      <c r="I324" s="7">
        <v>1</v>
      </c>
      <c r="J324" s="7">
        <f t="shared" si="21"/>
        <v>0</v>
      </c>
      <c r="K324" s="7">
        <f t="shared" si="22"/>
        <v>1</v>
      </c>
      <c r="L324" s="7"/>
      <c r="M324" s="7"/>
      <c r="N324" s="7"/>
      <c r="O324" s="69"/>
      <c r="P324" s="83"/>
    </row>
    <row r="325" spans="2:16" ht="15.75" x14ac:dyDescent="0.25">
      <c r="B325" s="50" t="s">
        <v>1481</v>
      </c>
      <c r="C325" s="36" t="s">
        <v>472</v>
      </c>
      <c r="D325" s="36" t="s">
        <v>906</v>
      </c>
      <c r="E325" s="7" t="s">
        <v>184</v>
      </c>
      <c r="F325" s="7">
        <v>2</v>
      </c>
      <c r="G325" s="7">
        <v>0</v>
      </c>
      <c r="H325" s="7"/>
      <c r="I325" s="7">
        <v>1</v>
      </c>
      <c r="J325" s="7">
        <f t="shared" si="21"/>
        <v>0</v>
      </c>
      <c r="K325" s="7">
        <f t="shared" si="22"/>
        <v>2</v>
      </c>
      <c r="L325" s="7"/>
      <c r="M325" s="7"/>
      <c r="N325" s="7"/>
      <c r="O325" s="69"/>
      <c r="P325" s="83"/>
    </row>
    <row r="326" spans="2:16" ht="56.25" x14ac:dyDescent="0.25">
      <c r="B326" s="41" t="s">
        <v>1482</v>
      </c>
      <c r="C326" s="43" t="s">
        <v>489</v>
      </c>
      <c r="D326" s="43" t="s">
        <v>908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69"/>
      <c r="P326" s="83"/>
    </row>
    <row r="327" spans="2:16" ht="18.75" x14ac:dyDescent="0.25">
      <c r="B327" s="50" t="s">
        <v>1483</v>
      </c>
      <c r="C327" s="56"/>
      <c r="D327" s="43" t="s">
        <v>1210</v>
      </c>
      <c r="E327" s="23"/>
      <c r="F327" s="23"/>
      <c r="G327" s="23"/>
      <c r="H327" s="23"/>
      <c r="I327" s="23"/>
      <c r="J327" s="23"/>
      <c r="K327" s="23"/>
      <c r="L327" s="7"/>
      <c r="M327" s="7"/>
      <c r="N327" s="32"/>
      <c r="O327" s="71"/>
      <c r="P327" s="83"/>
    </row>
    <row r="328" spans="2:16" ht="47.25" x14ac:dyDescent="0.25">
      <c r="B328" s="41" t="s">
        <v>1484</v>
      </c>
      <c r="C328" s="36" t="s">
        <v>497</v>
      </c>
      <c r="D328" s="36" t="s">
        <v>887</v>
      </c>
      <c r="E328" s="7" t="s">
        <v>63</v>
      </c>
      <c r="F328" s="7">
        <v>1</v>
      </c>
      <c r="G328" s="7">
        <v>2</v>
      </c>
      <c r="H328" s="7"/>
      <c r="I328" s="7">
        <v>1</v>
      </c>
      <c r="J328" s="7">
        <f t="shared" si="21"/>
        <v>2</v>
      </c>
      <c r="K328" s="7">
        <f t="shared" si="22"/>
        <v>1</v>
      </c>
      <c r="L328" s="7"/>
      <c r="M328" s="7"/>
      <c r="N328" s="32"/>
      <c r="O328" s="71"/>
      <c r="P328" s="124" t="s">
        <v>1244</v>
      </c>
    </row>
    <row r="329" spans="2:16" ht="47.25" x14ac:dyDescent="0.25">
      <c r="B329" s="50" t="s">
        <v>1485</v>
      </c>
      <c r="C329" s="36" t="s">
        <v>498</v>
      </c>
      <c r="D329" s="36" t="s">
        <v>499</v>
      </c>
      <c r="E329" s="7" t="s">
        <v>63</v>
      </c>
      <c r="F329" s="7">
        <v>1</v>
      </c>
      <c r="G329" s="7">
        <v>2</v>
      </c>
      <c r="H329" s="7"/>
      <c r="I329" s="7">
        <v>1</v>
      </c>
      <c r="J329" s="7">
        <f t="shared" si="21"/>
        <v>2</v>
      </c>
      <c r="K329" s="7">
        <f t="shared" si="22"/>
        <v>1</v>
      </c>
      <c r="L329" s="7"/>
      <c r="M329" s="7"/>
      <c r="N329" s="32"/>
      <c r="O329" s="71"/>
      <c r="P329" s="124" t="s">
        <v>1244</v>
      </c>
    </row>
    <row r="330" spans="2:16" ht="31.5" x14ac:dyDescent="0.25">
      <c r="B330" s="41" t="s">
        <v>1486</v>
      </c>
      <c r="C330" s="36" t="s">
        <v>465</v>
      </c>
      <c r="D330" s="36" t="s">
        <v>466</v>
      </c>
      <c r="E330" s="7" t="s">
        <v>184</v>
      </c>
      <c r="F330" s="7">
        <v>1</v>
      </c>
      <c r="G330" s="7">
        <v>1</v>
      </c>
      <c r="H330" s="7"/>
      <c r="I330" s="7">
        <v>0</v>
      </c>
      <c r="J330" s="7">
        <f t="shared" si="21"/>
        <v>1</v>
      </c>
      <c r="K330" s="7">
        <f t="shared" si="22"/>
        <v>0</v>
      </c>
      <c r="L330" s="7"/>
      <c r="M330" s="7"/>
      <c r="N330" s="32"/>
      <c r="O330" s="71"/>
      <c r="P330" s="83"/>
    </row>
    <row r="331" spans="2:16" ht="31.5" x14ac:dyDescent="0.25">
      <c r="B331" s="50" t="s">
        <v>1487</v>
      </c>
      <c r="C331" s="36" t="s">
        <v>467</v>
      </c>
      <c r="D331" s="36" t="s">
        <v>468</v>
      </c>
      <c r="E331" s="7" t="s">
        <v>16</v>
      </c>
      <c r="F331" s="7">
        <v>1</v>
      </c>
      <c r="G331" s="7">
        <v>1</v>
      </c>
      <c r="H331" s="7"/>
      <c r="I331" s="7">
        <v>0</v>
      </c>
      <c r="J331" s="7">
        <f t="shared" si="21"/>
        <v>1</v>
      </c>
      <c r="K331" s="7">
        <f t="shared" si="22"/>
        <v>0</v>
      </c>
      <c r="L331" s="7"/>
      <c r="M331" s="7"/>
      <c r="N331" s="32"/>
      <c r="O331" s="71"/>
      <c r="P331" s="83"/>
    </row>
    <row r="332" spans="2:16" ht="15.75" x14ac:dyDescent="0.25">
      <c r="B332" s="41" t="s">
        <v>1488</v>
      </c>
      <c r="C332" s="36" t="s">
        <v>439</v>
      </c>
      <c r="D332" s="36" t="s">
        <v>469</v>
      </c>
      <c r="E332" s="7" t="s">
        <v>16</v>
      </c>
      <c r="F332" s="7">
        <v>20</v>
      </c>
      <c r="G332" s="7">
        <v>0</v>
      </c>
      <c r="H332" s="7"/>
      <c r="I332" s="7">
        <v>0.5</v>
      </c>
      <c r="J332" s="7">
        <f t="shared" si="21"/>
        <v>0</v>
      </c>
      <c r="K332" s="7">
        <f t="shared" si="22"/>
        <v>10</v>
      </c>
      <c r="L332" s="7"/>
      <c r="M332" s="7"/>
      <c r="N332" s="32"/>
      <c r="O332" s="71"/>
      <c r="P332" s="83"/>
    </row>
    <row r="333" spans="2:16" ht="15.75" x14ac:dyDescent="0.25">
      <c r="B333" s="50" t="s">
        <v>1489</v>
      </c>
      <c r="C333" s="55" t="s">
        <v>472</v>
      </c>
      <c r="D333" s="55" t="s">
        <v>478</v>
      </c>
      <c r="E333" s="7" t="s">
        <v>16</v>
      </c>
      <c r="F333" s="7">
        <v>4</v>
      </c>
      <c r="G333" s="7">
        <v>0</v>
      </c>
      <c r="H333" s="7"/>
      <c r="I333" s="7">
        <v>1</v>
      </c>
      <c r="J333" s="7">
        <f t="shared" si="21"/>
        <v>0</v>
      </c>
      <c r="K333" s="7">
        <f t="shared" si="22"/>
        <v>4</v>
      </c>
      <c r="L333" s="7"/>
      <c r="M333" s="7"/>
      <c r="N333" s="7"/>
      <c r="O333" s="69"/>
      <c r="P333" s="83"/>
    </row>
    <row r="334" spans="2:16" ht="15.75" x14ac:dyDescent="0.25">
      <c r="B334" s="41" t="s">
        <v>1490</v>
      </c>
      <c r="C334" s="36"/>
      <c r="D334" s="36"/>
      <c r="E334" s="7"/>
      <c r="F334" s="7"/>
      <c r="G334" s="7"/>
      <c r="H334" s="7"/>
      <c r="I334" s="7"/>
      <c r="J334" s="7">
        <f t="shared" si="21"/>
        <v>0</v>
      </c>
      <c r="K334" s="7">
        <f t="shared" si="22"/>
        <v>0</v>
      </c>
      <c r="L334" s="7"/>
      <c r="M334" s="7"/>
      <c r="N334" s="7"/>
      <c r="O334" s="69"/>
      <c r="P334" s="83"/>
    </row>
    <row r="335" spans="2:16" ht="15.75" x14ac:dyDescent="0.25">
      <c r="B335" s="50" t="s">
        <v>1491</v>
      </c>
      <c r="C335" s="36"/>
      <c r="D335" s="36" t="s">
        <v>917</v>
      </c>
      <c r="E335" s="7"/>
      <c r="F335" s="7"/>
      <c r="G335" s="7"/>
      <c r="H335" s="7"/>
      <c r="I335" s="7"/>
      <c r="J335" s="7">
        <f t="shared" si="21"/>
        <v>0</v>
      </c>
      <c r="K335" s="7">
        <f t="shared" si="22"/>
        <v>0</v>
      </c>
      <c r="L335" s="7"/>
      <c r="M335" s="7"/>
      <c r="N335" s="7"/>
      <c r="O335" s="69"/>
      <c r="P335" s="83"/>
    </row>
    <row r="336" spans="2:16" ht="31.5" x14ac:dyDescent="0.25">
      <c r="B336" s="41" t="s">
        <v>1492</v>
      </c>
      <c r="C336" s="36" t="s">
        <v>933</v>
      </c>
      <c r="D336" s="36" t="s">
        <v>1163</v>
      </c>
      <c r="E336" s="7" t="s">
        <v>63</v>
      </c>
      <c r="F336" s="7">
        <v>1</v>
      </c>
      <c r="G336" s="7">
        <v>2</v>
      </c>
      <c r="H336" s="7"/>
      <c r="I336" s="7">
        <v>2</v>
      </c>
      <c r="J336" s="7">
        <f t="shared" si="21"/>
        <v>2</v>
      </c>
      <c r="K336" s="7">
        <f t="shared" si="22"/>
        <v>2</v>
      </c>
      <c r="L336" s="7"/>
      <c r="M336" s="7"/>
      <c r="N336" s="7"/>
      <c r="O336" s="69"/>
      <c r="P336" s="124" t="s">
        <v>1244</v>
      </c>
    </row>
    <row r="337" spans="2:16" ht="31.5" x14ac:dyDescent="0.25">
      <c r="B337" s="50" t="s">
        <v>1493</v>
      </c>
      <c r="C337" s="36" t="s">
        <v>58</v>
      </c>
      <c r="D337" s="36" t="s">
        <v>466</v>
      </c>
      <c r="E337" s="7" t="s">
        <v>482</v>
      </c>
      <c r="F337" s="7">
        <v>1</v>
      </c>
      <c r="G337" s="7">
        <v>0</v>
      </c>
      <c r="H337" s="7"/>
      <c r="I337" s="7">
        <v>1</v>
      </c>
      <c r="J337" s="7">
        <f t="shared" si="21"/>
        <v>0</v>
      </c>
      <c r="K337" s="7">
        <f t="shared" si="22"/>
        <v>1</v>
      </c>
      <c r="L337" s="7"/>
      <c r="M337" s="7"/>
      <c r="N337" s="7"/>
      <c r="O337" s="69"/>
      <c r="P337" s="83"/>
    </row>
    <row r="338" spans="2:16" ht="15.75" x14ac:dyDescent="0.25">
      <c r="B338" s="41" t="s">
        <v>1494</v>
      </c>
      <c r="C338" s="36" t="s">
        <v>472</v>
      </c>
      <c r="D338" s="36" t="s">
        <v>948</v>
      </c>
      <c r="E338" s="7" t="s">
        <v>16</v>
      </c>
      <c r="F338" s="7">
        <v>1</v>
      </c>
      <c r="G338" s="7">
        <v>0</v>
      </c>
      <c r="H338" s="7"/>
      <c r="I338" s="7">
        <v>1</v>
      </c>
      <c r="J338" s="7">
        <f t="shared" si="21"/>
        <v>0</v>
      </c>
      <c r="K338" s="7">
        <f t="shared" si="22"/>
        <v>1</v>
      </c>
      <c r="L338" s="7"/>
      <c r="M338" s="7"/>
      <c r="N338" s="7"/>
      <c r="O338" s="69"/>
      <c r="P338" s="83"/>
    </row>
    <row r="339" spans="2:16" ht="15.75" x14ac:dyDescent="0.25">
      <c r="B339" s="50" t="s">
        <v>1495</v>
      </c>
      <c r="C339" s="44"/>
      <c r="D339" s="44"/>
      <c r="E339" s="7"/>
      <c r="F339" s="7"/>
      <c r="G339" s="7"/>
      <c r="H339" s="7"/>
      <c r="I339" s="7"/>
      <c r="J339" s="7"/>
      <c r="K339" s="7"/>
      <c r="L339" s="7"/>
      <c r="M339" s="7"/>
      <c r="N339" s="32"/>
      <c r="O339" s="71"/>
      <c r="P339" s="83"/>
    </row>
    <row r="340" spans="2:16" ht="18.75" x14ac:dyDescent="0.25">
      <c r="B340" s="41" t="s">
        <v>1496</v>
      </c>
      <c r="C340" s="36"/>
      <c r="D340" s="43" t="s">
        <v>1211</v>
      </c>
      <c r="E340" s="7"/>
      <c r="F340" s="7"/>
      <c r="G340" s="7"/>
      <c r="H340" s="7"/>
      <c r="I340" s="7"/>
      <c r="J340" s="7"/>
      <c r="K340" s="7"/>
      <c r="L340" s="7"/>
      <c r="M340" s="7"/>
      <c r="N340" s="32"/>
      <c r="O340" s="71"/>
      <c r="P340" s="83"/>
    </row>
    <row r="341" spans="2:16" ht="47.25" x14ac:dyDescent="0.25">
      <c r="B341" s="50" t="s">
        <v>1497</v>
      </c>
      <c r="C341" s="36" t="s">
        <v>500</v>
      </c>
      <c r="D341" s="36" t="s">
        <v>501</v>
      </c>
      <c r="E341" s="7" t="s">
        <v>63</v>
      </c>
      <c r="F341" s="7">
        <v>1</v>
      </c>
      <c r="G341" s="7">
        <v>1</v>
      </c>
      <c r="H341" s="7"/>
      <c r="I341" s="7">
        <v>0.5</v>
      </c>
      <c r="J341" s="7">
        <f t="shared" si="21"/>
        <v>1</v>
      </c>
      <c r="K341" s="7">
        <f t="shared" si="22"/>
        <v>0.5</v>
      </c>
      <c r="L341" s="7"/>
      <c r="M341" s="7"/>
      <c r="N341" s="32"/>
      <c r="O341" s="71"/>
      <c r="P341" s="124" t="s">
        <v>1244</v>
      </c>
    </row>
    <row r="342" spans="2:16" ht="47.25" x14ac:dyDescent="0.25">
      <c r="B342" s="41" t="s">
        <v>1498</v>
      </c>
      <c r="C342" s="36" t="s">
        <v>502</v>
      </c>
      <c r="D342" s="36" t="s">
        <v>503</v>
      </c>
      <c r="E342" s="7" t="s">
        <v>63</v>
      </c>
      <c r="F342" s="7">
        <v>1</v>
      </c>
      <c r="G342" s="7">
        <v>1</v>
      </c>
      <c r="H342" s="7"/>
      <c r="I342" s="7">
        <v>0.5</v>
      </c>
      <c r="J342" s="7">
        <f t="shared" si="21"/>
        <v>1</v>
      </c>
      <c r="K342" s="7">
        <f t="shared" si="22"/>
        <v>0.5</v>
      </c>
      <c r="L342" s="7"/>
      <c r="M342" s="7"/>
      <c r="N342" s="32"/>
      <c r="O342" s="71"/>
      <c r="P342" s="124" t="s">
        <v>1244</v>
      </c>
    </row>
    <row r="343" spans="2:16" ht="31.5" x14ac:dyDescent="0.25">
      <c r="B343" s="50" t="s">
        <v>1499</v>
      </c>
      <c r="C343" s="36" t="s">
        <v>465</v>
      </c>
      <c r="D343" s="36" t="s">
        <v>466</v>
      </c>
      <c r="E343" s="7" t="s">
        <v>184</v>
      </c>
      <c r="F343" s="7">
        <v>1</v>
      </c>
      <c r="G343" s="7">
        <v>1</v>
      </c>
      <c r="H343" s="7"/>
      <c r="I343" s="7">
        <v>0</v>
      </c>
      <c r="J343" s="7">
        <f t="shared" si="21"/>
        <v>1</v>
      </c>
      <c r="K343" s="7">
        <f t="shared" si="22"/>
        <v>0</v>
      </c>
      <c r="L343" s="7"/>
      <c r="M343" s="7"/>
      <c r="N343" s="32"/>
      <c r="O343" s="71"/>
      <c r="P343" s="83"/>
    </row>
    <row r="344" spans="2:16" ht="31.5" x14ac:dyDescent="0.25">
      <c r="B344" s="41" t="s">
        <v>1500</v>
      </c>
      <c r="C344" s="36" t="s">
        <v>467</v>
      </c>
      <c r="D344" s="36" t="s">
        <v>468</v>
      </c>
      <c r="E344" s="7" t="s">
        <v>16</v>
      </c>
      <c r="F344" s="7">
        <v>1</v>
      </c>
      <c r="G344" s="7">
        <v>1</v>
      </c>
      <c r="H344" s="7"/>
      <c r="I344" s="7">
        <v>0</v>
      </c>
      <c r="J344" s="7">
        <f t="shared" si="21"/>
        <v>1</v>
      </c>
      <c r="K344" s="7">
        <f t="shared" si="22"/>
        <v>0</v>
      </c>
      <c r="L344" s="7"/>
      <c r="M344" s="7"/>
      <c r="N344" s="32"/>
      <c r="O344" s="71"/>
      <c r="P344" s="83"/>
    </row>
    <row r="345" spans="2:16" ht="15.75" x14ac:dyDescent="0.25">
      <c r="B345" s="50" t="s">
        <v>1501</v>
      </c>
      <c r="C345" s="36" t="s">
        <v>439</v>
      </c>
      <c r="D345" s="36" t="s">
        <v>448</v>
      </c>
      <c r="E345" s="7" t="s">
        <v>16</v>
      </c>
      <c r="F345" s="7">
        <v>8</v>
      </c>
      <c r="G345" s="7">
        <v>0</v>
      </c>
      <c r="H345" s="7"/>
      <c r="I345" s="7">
        <v>0.5</v>
      </c>
      <c r="J345" s="7">
        <f t="shared" si="21"/>
        <v>0</v>
      </c>
      <c r="K345" s="7">
        <f t="shared" si="22"/>
        <v>4</v>
      </c>
      <c r="L345" s="7"/>
      <c r="M345" s="7"/>
      <c r="N345" s="32"/>
      <c r="O345" s="71"/>
      <c r="P345" s="83"/>
    </row>
    <row r="346" spans="2:16" ht="18.75" x14ac:dyDescent="0.25">
      <c r="B346" s="41" t="s">
        <v>1502</v>
      </c>
      <c r="C346" s="44"/>
      <c r="D346" s="43" t="s">
        <v>1212</v>
      </c>
      <c r="E346" s="7"/>
      <c r="F346" s="7"/>
      <c r="G346" s="7"/>
      <c r="H346" s="7"/>
      <c r="I346" s="7"/>
      <c r="J346" s="7"/>
      <c r="K346" s="7"/>
      <c r="L346" s="7"/>
      <c r="M346" s="7"/>
      <c r="N346" s="32"/>
      <c r="O346" s="71"/>
      <c r="P346" s="83"/>
    </row>
    <row r="347" spans="2:16" ht="47.25" x14ac:dyDescent="0.25">
      <c r="B347" s="50" t="s">
        <v>1503</v>
      </c>
      <c r="C347" s="36" t="s">
        <v>504</v>
      </c>
      <c r="D347" s="36" t="s">
        <v>505</v>
      </c>
      <c r="E347" s="7" t="s">
        <v>63</v>
      </c>
      <c r="F347" s="7">
        <v>1</v>
      </c>
      <c r="G347" s="7">
        <v>1</v>
      </c>
      <c r="H347" s="7"/>
      <c r="I347" s="7">
        <v>0</v>
      </c>
      <c r="J347" s="7">
        <f t="shared" si="21"/>
        <v>1</v>
      </c>
      <c r="K347" s="7">
        <f t="shared" si="22"/>
        <v>0</v>
      </c>
      <c r="L347" s="7"/>
      <c r="M347" s="7"/>
      <c r="N347" s="32"/>
      <c r="O347" s="71"/>
      <c r="P347" s="124" t="s">
        <v>1244</v>
      </c>
    </row>
    <row r="348" spans="2:16" ht="47.25" x14ac:dyDescent="0.25">
      <c r="B348" s="41" t="s">
        <v>1504</v>
      </c>
      <c r="C348" s="36" t="s">
        <v>506</v>
      </c>
      <c r="D348" s="36" t="s">
        <v>507</v>
      </c>
      <c r="E348" s="7" t="s">
        <v>63</v>
      </c>
      <c r="F348" s="7">
        <v>1</v>
      </c>
      <c r="G348" s="7">
        <v>1</v>
      </c>
      <c r="H348" s="7"/>
      <c r="I348" s="7">
        <v>0</v>
      </c>
      <c r="J348" s="7">
        <f t="shared" si="21"/>
        <v>1</v>
      </c>
      <c r="K348" s="7">
        <f t="shared" si="22"/>
        <v>0</v>
      </c>
      <c r="L348" s="7"/>
      <c r="M348" s="7"/>
      <c r="N348" s="32"/>
      <c r="O348" s="71"/>
      <c r="P348" s="124" t="s">
        <v>1244</v>
      </c>
    </row>
    <row r="349" spans="2:16" ht="31.5" x14ac:dyDescent="0.25">
      <c r="B349" s="50" t="s">
        <v>1505</v>
      </c>
      <c r="C349" s="36" t="s">
        <v>465</v>
      </c>
      <c r="D349" s="36" t="s">
        <v>466</v>
      </c>
      <c r="E349" s="7" t="s">
        <v>184</v>
      </c>
      <c r="F349" s="7">
        <v>1</v>
      </c>
      <c r="G349" s="7">
        <v>1</v>
      </c>
      <c r="H349" s="7"/>
      <c r="I349" s="7">
        <v>0</v>
      </c>
      <c r="J349" s="7">
        <f t="shared" si="21"/>
        <v>1</v>
      </c>
      <c r="K349" s="7">
        <f t="shared" si="22"/>
        <v>0</v>
      </c>
      <c r="L349" s="7"/>
      <c r="M349" s="7"/>
      <c r="N349" s="32"/>
      <c r="O349" s="71"/>
      <c r="P349" s="83"/>
    </row>
    <row r="350" spans="2:16" ht="31.5" x14ac:dyDescent="0.25">
      <c r="B350" s="41" t="s">
        <v>1506</v>
      </c>
      <c r="C350" s="36" t="s">
        <v>467</v>
      </c>
      <c r="D350" s="36" t="s">
        <v>468</v>
      </c>
      <c r="E350" s="7" t="s">
        <v>16</v>
      </c>
      <c r="F350" s="7">
        <v>1</v>
      </c>
      <c r="G350" s="7">
        <v>1</v>
      </c>
      <c r="H350" s="7"/>
      <c r="I350" s="7">
        <v>0</v>
      </c>
      <c r="J350" s="7">
        <f t="shared" si="21"/>
        <v>1</v>
      </c>
      <c r="K350" s="7">
        <f t="shared" si="22"/>
        <v>0</v>
      </c>
      <c r="L350" s="7"/>
      <c r="M350" s="7"/>
      <c r="N350" s="32"/>
      <c r="O350" s="71"/>
      <c r="P350" s="83"/>
    </row>
    <row r="351" spans="2:16" ht="18.75" x14ac:dyDescent="0.25">
      <c r="B351" s="50" t="s">
        <v>1507</v>
      </c>
      <c r="C351" s="44"/>
      <c r="D351" s="43" t="s">
        <v>508</v>
      </c>
      <c r="E351" s="7"/>
      <c r="F351" s="7"/>
      <c r="G351" s="7"/>
      <c r="H351" s="7"/>
      <c r="I351" s="7"/>
      <c r="J351" s="7">
        <f t="shared" si="21"/>
        <v>0</v>
      </c>
      <c r="K351" s="7">
        <f t="shared" si="22"/>
        <v>0</v>
      </c>
      <c r="L351" s="7"/>
      <c r="M351" s="7"/>
      <c r="N351" s="32"/>
      <c r="O351" s="71"/>
      <c r="P351" s="83"/>
    </row>
    <row r="352" spans="2:16" ht="47.25" x14ac:dyDescent="0.25">
      <c r="B352" s="41" t="s">
        <v>1508</v>
      </c>
      <c r="C352" s="36" t="s">
        <v>509</v>
      </c>
      <c r="D352" s="36" t="s">
        <v>510</v>
      </c>
      <c r="E352" s="7" t="s">
        <v>63</v>
      </c>
      <c r="F352" s="7">
        <v>1</v>
      </c>
      <c r="G352" s="7">
        <v>1</v>
      </c>
      <c r="H352" s="7"/>
      <c r="I352" s="7">
        <v>0</v>
      </c>
      <c r="J352" s="7">
        <f t="shared" si="21"/>
        <v>1</v>
      </c>
      <c r="K352" s="7">
        <f t="shared" si="22"/>
        <v>0</v>
      </c>
      <c r="L352" s="7"/>
      <c r="M352" s="7"/>
      <c r="N352" s="32"/>
      <c r="O352" s="71"/>
      <c r="P352" s="124" t="s">
        <v>1244</v>
      </c>
    </row>
    <row r="353" spans="2:16" ht="47.25" x14ac:dyDescent="0.25">
      <c r="B353" s="50" t="s">
        <v>1509</v>
      </c>
      <c r="C353" s="36" t="s">
        <v>511</v>
      </c>
      <c r="D353" s="36" t="s">
        <v>512</v>
      </c>
      <c r="E353" s="7" t="s">
        <v>63</v>
      </c>
      <c r="F353" s="7">
        <v>1</v>
      </c>
      <c r="G353" s="7">
        <v>1</v>
      </c>
      <c r="H353" s="7"/>
      <c r="I353" s="7">
        <v>0</v>
      </c>
      <c r="J353" s="7">
        <f t="shared" si="21"/>
        <v>1</v>
      </c>
      <c r="K353" s="7">
        <f t="shared" si="22"/>
        <v>0</v>
      </c>
      <c r="L353" s="7"/>
      <c r="M353" s="7"/>
      <c r="N353" s="32"/>
      <c r="O353" s="71"/>
      <c r="P353" s="124" t="s">
        <v>1244</v>
      </c>
    </row>
    <row r="354" spans="2:16" ht="31.5" x14ac:dyDescent="0.25">
      <c r="B354" s="41" t="s">
        <v>1510</v>
      </c>
      <c r="C354" s="36" t="s">
        <v>465</v>
      </c>
      <c r="D354" s="36" t="s">
        <v>466</v>
      </c>
      <c r="E354" s="7" t="s">
        <v>184</v>
      </c>
      <c r="F354" s="7">
        <v>1</v>
      </c>
      <c r="G354" s="7">
        <v>1</v>
      </c>
      <c r="H354" s="7"/>
      <c r="I354" s="7">
        <v>0</v>
      </c>
      <c r="J354" s="7">
        <f t="shared" si="21"/>
        <v>1</v>
      </c>
      <c r="K354" s="7">
        <f t="shared" si="22"/>
        <v>0</v>
      </c>
      <c r="L354" s="7"/>
      <c r="M354" s="7"/>
      <c r="N354" s="7"/>
      <c r="O354" s="69"/>
      <c r="P354" s="83"/>
    </row>
    <row r="355" spans="2:16" ht="15.75" x14ac:dyDescent="0.25">
      <c r="B355" s="50" t="s">
        <v>1511</v>
      </c>
      <c r="C355" s="36" t="s">
        <v>496</v>
      </c>
      <c r="D355" s="36" t="s">
        <v>910</v>
      </c>
      <c r="E355" s="7" t="s">
        <v>20</v>
      </c>
      <c r="F355" s="7">
        <v>1</v>
      </c>
      <c r="G355" s="7">
        <v>2</v>
      </c>
      <c r="H355" s="7"/>
      <c r="I355" s="7">
        <v>0</v>
      </c>
      <c r="J355" s="7">
        <f t="shared" si="21"/>
        <v>2</v>
      </c>
      <c r="K355" s="7">
        <f t="shared" si="22"/>
        <v>0</v>
      </c>
      <c r="L355" s="7"/>
      <c r="M355" s="7"/>
      <c r="N355" s="7"/>
      <c r="O355" s="69"/>
      <c r="P355" s="83"/>
    </row>
    <row r="356" spans="2:16" ht="15.75" x14ac:dyDescent="0.25">
      <c r="B356" s="41" t="s">
        <v>1512</v>
      </c>
      <c r="C356" s="36" t="s">
        <v>117</v>
      </c>
      <c r="D356" s="36" t="s">
        <v>1109</v>
      </c>
      <c r="E356" s="7" t="s">
        <v>20</v>
      </c>
      <c r="F356" s="7">
        <v>1</v>
      </c>
      <c r="G356" s="7">
        <v>2</v>
      </c>
      <c r="H356" s="7"/>
      <c r="I356" s="7">
        <v>0</v>
      </c>
      <c r="J356" s="7">
        <f t="shared" si="21"/>
        <v>2</v>
      </c>
      <c r="K356" s="7">
        <f t="shared" si="22"/>
        <v>0</v>
      </c>
      <c r="L356" s="7"/>
      <c r="M356" s="7"/>
      <c r="N356" s="7"/>
      <c r="O356" s="69"/>
      <c r="P356" s="83"/>
    </row>
    <row r="357" spans="2:16" ht="18.75" x14ac:dyDescent="0.25">
      <c r="B357" s="41" t="s">
        <v>1513</v>
      </c>
      <c r="C357" s="44"/>
      <c r="D357" s="53" t="s">
        <v>938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69"/>
      <c r="P357" s="83"/>
    </row>
    <row r="358" spans="2:16" ht="18.75" x14ac:dyDescent="0.25">
      <c r="B358" s="50" t="s">
        <v>1514</v>
      </c>
      <c r="C358" s="44"/>
      <c r="D358" s="43" t="s">
        <v>1214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69"/>
      <c r="P358" s="83"/>
    </row>
    <row r="359" spans="2:16" ht="63" x14ac:dyDescent="0.25">
      <c r="B359" s="41" t="s">
        <v>1515</v>
      </c>
      <c r="C359" s="36" t="s">
        <v>513</v>
      </c>
      <c r="D359" s="36" t="s">
        <v>514</v>
      </c>
      <c r="E359" s="7" t="s">
        <v>63</v>
      </c>
      <c r="F359" s="7">
        <v>1</v>
      </c>
      <c r="G359" s="7">
        <v>4</v>
      </c>
      <c r="H359" s="7"/>
      <c r="I359" s="7">
        <v>0</v>
      </c>
      <c r="J359" s="7">
        <f t="shared" si="21"/>
        <v>4</v>
      </c>
      <c r="K359" s="7">
        <f t="shared" si="22"/>
        <v>0</v>
      </c>
      <c r="L359" s="7"/>
      <c r="M359" s="7"/>
      <c r="N359" s="7"/>
      <c r="O359" s="69"/>
      <c r="P359" s="124" t="s">
        <v>1244</v>
      </c>
    </row>
    <row r="360" spans="2:16" ht="31.5" x14ac:dyDescent="0.25">
      <c r="B360" s="50" t="s">
        <v>1516</v>
      </c>
      <c r="C360" s="36" t="s">
        <v>465</v>
      </c>
      <c r="D360" s="36" t="s">
        <v>466</v>
      </c>
      <c r="E360" s="7" t="s">
        <v>184</v>
      </c>
      <c r="F360" s="7">
        <v>1</v>
      </c>
      <c r="G360" s="7">
        <v>1</v>
      </c>
      <c r="H360" s="7"/>
      <c r="I360" s="7">
        <v>0</v>
      </c>
      <c r="J360" s="7">
        <f t="shared" si="21"/>
        <v>1</v>
      </c>
      <c r="K360" s="7">
        <f t="shared" si="22"/>
        <v>0</v>
      </c>
      <c r="L360" s="7"/>
      <c r="M360" s="7"/>
      <c r="N360" s="7"/>
      <c r="O360" s="69"/>
      <c r="P360" s="83"/>
    </row>
    <row r="361" spans="2:16" ht="15.75" x14ac:dyDescent="0.25">
      <c r="B361" s="41" t="s">
        <v>1517</v>
      </c>
      <c r="C361" s="36" t="s">
        <v>140</v>
      </c>
      <c r="D361" s="36" t="s">
        <v>495</v>
      </c>
      <c r="E361" s="7" t="s">
        <v>16</v>
      </c>
      <c r="F361" s="7">
        <v>2</v>
      </c>
      <c r="G361" s="7">
        <v>2</v>
      </c>
      <c r="H361" s="7"/>
      <c r="I361" s="7">
        <v>0</v>
      </c>
      <c r="J361" s="7">
        <f t="shared" si="21"/>
        <v>4</v>
      </c>
      <c r="K361" s="7">
        <f t="shared" si="22"/>
        <v>0</v>
      </c>
      <c r="L361" s="7"/>
      <c r="M361" s="7"/>
      <c r="N361" s="7"/>
      <c r="O361" s="69"/>
      <c r="P361" s="83"/>
    </row>
    <row r="362" spans="2:16" ht="15.75" x14ac:dyDescent="0.25">
      <c r="B362" s="50" t="s">
        <v>1518</v>
      </c>
      <c r="C362" s="36" t="s">
        <v>439</v>
      </c>
      <c r="D362" s="36" t="s">
        <v>469</v>
      </c>
      <c r="E362" s="7" t="s">
        <v>16</v>
      </c>
      <c r="F362" s="7">
        <v>2</v>
      </c>
      <c r="G362" s="7">
        <v>0</v>
      </c>
      <c r="H362" s="7"/>
      <c r="I362" s="7">
        <v>0.5</v>
      </c>
      <c r="J362" s="7">
        <f t="shared" si="21"/>
        <v>0</v>
      </c>
      <c r="K362" s="7">
        <f t="shared" si="22"/>
        <v>1</v>
      </c>
      <c r="L362" s="7"/>
      <c r="M362" s="7"/>
      <c r="N362" s="7"/>
      <c r="O362" s="69"/>
      <c r="P362" s="83"/>
    </row>
    <row r="363" spans="2:16" ht="18.75" x14ac:dyDescent="0.25">
      <c r="B363" s="41" t="s">
        <v>1519</v>
      </c>
      <c r="C363" s="36"/>
      <c r="D363" s="43" t="s">
        <v>1215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69"/>
      <c r="P363" s="83"/>
    </row>
    <row r="364" spans="2:16" ht="63" x14ac:dyDescent="0.25">
      <c r="B364" s="50" t="s">
        <v>1520</v>
      </c>
      <c r="C364" s="36" t="s">
        <v>515</v>
      </c>
      <c r="D364" s="36" t="s">
        <v>1213</v>
      </c>
      <c r="E364" s="7" t="s">
        <v>63</v>
      </c>
      <c r="F364" s="7">
        <v>1</v>
      </c>
      <c r="G364" s="7">
        <v>4</v>
      </c>
      <c r="H364" s="7"/>
      <c r="I364" s="7">
        <v>0</v>
      </c>
      <c r="J364" s="7">
        <f t="shared" si="21"/>
        <v>4</v>
      </c>
      <c r="K364" s="7">
        <f t="shared" si="22"/>
        <v>0</v>
      </c>
      <c r="L364" s="7"/>
      <c r="M364" s="7"/>
      <c r="N364" s="7"/>
      <c r="O364" s="69"/>
      <c r="P364" s="124" t="s">
        <v>1244</v>
      </c>
    </row>
    <row r="365" spans="2:16" ht="31.5" x14ac:dyDescent="0.25">
      <c r="B365" s="41" t="s">
        <v>1521</v>
      </c>
      <c r="C365" s="36" t="s">
        <v>465</v>
      </c>
      <c r="D365" s="36" t="s">
        <v>466</v>
      </c>
      <c r="E365" s="7" t="s">
        <v>184</v>
      </c>
      <c r="F365" s="7">
        <v>1</v>
      </c>
      <c r="G365" s="7">
        <v>1</v>
      </c>
      <c r="H365" s="7"/>
      <c r="I365" s="7">
        <v>0</v>
      </c>
      <c r="J365" s="7">
        <f t="shared" si="21"/>
        <v>1</v>
      </c>
      <c r="K365" s="7">
        <f t="shared" si="22"/>
        <v>0</v>
      </c>
      <c r="L365" s="7"/>
      <c r="M365" s="7"/>
      <c r="N365" s="7"/>
      <c r="O365" s="69"/>
      <c r="P365" s="83"/>
    </row>
    <row r="366" spans="2:16" ht="15.75" x14ac:dyDescent="0.25">
      <c r="B366" s="50" t="s">
        <v>1522</v>
      </c>
      <c r="C366" s="36"/>
      <c r="D366" s="36" t="s">
        <v>469</v>
      </c>
      <c r="E366" s="7" t="s">
        <v>16</v>
      </c>
      <c r="F366" s="7">
        <v>2</v>
      </c>
      <c r="G366" s="7">
        <v>0</v>
      </c>
      <c r="H366" s="7"/>
      <c r="I366" s="7">
        <v>0.5</v>
      </c>
      <c r="J366" s="7">
        <f t="shared" si="21"/>
        <v>0</v>
      </c>
      <c r="K366" s="7">
        <f t="shared" si="22"/>
        <v>1</v>
      </c>
      <c r="L366" s="7"/>
      <c r="M366" s="7"/>
      <c r="N366" s="7"/>
      <c r="O366" s="69"/>
      <c r="P366" s="83"/>
    </row>
    <row r="367" spans="2:16" ht="18.75" x14ac:dyDescent="0.25">
      <c r="B367" s="41" t="s">
        <v>1523</v>
      </c>
      <c r="C367" s="36"/>
      <c r="D367" s="43" t="s">
        <v>1216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69"/>
      <c r="P367" s="83"/>
    </row>
    <row r="368" spans="2:16" ht="76.5" customHeight="1" x14ac:dyDescent="0.25">
      <c r="B368" s="50" t="s">
        <v>1524</v>
      </c>
      <c r="C368" s="36" t="s">
        <v>516</v>
      </c>
      <c r="D368" s="36" t="s">
        <v>916</v>
      </c>
      <c r="E368" s="7" t="s">
        <v>63</v>
      </c>
      <c r="F368" s="7">
        <v>1</v>
      </c>
      <c r="G368" s="7">
        <v>4</v>
      </c>
      <c r="H368" s="7"/>
      <c r="I368" s="7">
        <v>0</v>
      </c>
      <c r="J368" s="7">
        <f t="shared" si="21"/>
        <v>4</v>
      </c>
      <c r="K368" s="7">
        <f t="shared" si="22"/>
        <v>0</v>
      </c>
      <c r="L368" s="7"/>
      <c r="M368" s="7"/>
      <c r="N368" s="7"/>
      <c r="O368" s="69"/>
      <c r="P368" s="124" t="s">
        <v>1244</v>
      </c>
    </row>
    <row r="369" spans="2:16" ht="31.5" x14ac:dyDescent="0.25">
      <c r="B369" s="41" t="s">
        <v>1525</v>
      </c>
      <c r="C369" s="36" t="s">
        <v>465</v>
      </c>
      <c r="D369" s="36" t="s">
        <v>466</v>
      </c>
      <c r="E369" s="7" t="s">
        <v>184</v>
      </c>
      <c r="F369" s="7">
        <v>1</v>
      </c>
      <c r="G369" s="7">
        <v>1</v>
      </c>
      <c r="H369" s="7"/>
      <c r="I369" s="7">
        <v>0</v>
      </c>
      <c r="J369" s="7">
        <f t="shared" si="21"/>
        <v>1</v>
      </c>
      <c r="K369" s="7">
        <f t="shared" si="22"/>
        <v>0</v>
      </c>
      <c r="L369" s="7"/>
      <c r="M369" s="7"/>
      <c r="N369" s="7"/>
      <c r="O369" s="69"/>
      <c r="P369" s="83"/>
    </row>
    <row r="370" spans="2:16" ht="15.75" x14ac:dyDescent="0.25">
      <c r="B370" s="50" t="s">
        <v>1526</v>
      </c>
      <c r="C370" s="36" t="s">
        <v>439</v>
      </c>
      <c r="D370" s="36" t="s">
        <v>469</v>
      </c>
      <c r="E370" s="7" t="s">
        <v>16</v>
      </c>
      <c r="F370" s="7">
        <v>2</v>
      </c>
      <c r="G370" s="7">
        <v>0</v>
      </c>
      <c r="H370" s="7"/>
      <c r="I370" s="7">
        <v>0.5</v>
      </c>
      <c r="J370" s="7">
        <f t="shared" si="21"/>
        <v>0</v>
      </c>
      <c r="K370" s="7">
        <f t="shared" si="22"/>
        <v>1</v>
      </c>
      <c r="L370" s="7"/>
      <c r="M370" s="7"/>
      <c r="N370" s="7"/>
      <c r="O370" s="69"/>
      <c r="P370" s="83"/>
    </row>
    <row r="371" spans="2:16" ht="15.75" x14ac:dyDescent="0.25">
      <c r="B371" s="41" t="s">
        <v>1527</v>
      </c>
      <c r="C371" s="36"/>
      <c r="D371" s="44" t="s">
        <v>1217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69"/>
      <c r="P371" s="83"/>
    </row>
    <row r="372" spans="2:16" ht="31.5" x14ac:dyDescent="0.25">
      <c r="B372" s="50" t="s">
        <v>1528</v>
      </c>
      <c r="C372" s="36" t="s">
        <v>517</v>
      </c>
      <c r="D372" s="36" t="s">
        <v>518</v>
      </c>
      <c r="E372" s="7" t="s">
        <v>63</v>
      </c>
      <c r="F372" s="7">
        <v>1</v>
      </c>
      <c r="G372" s="7">
        <v>2</v>
      </c>
      <c r="H372" s="7">
        <v>1</v>
      </c>
      <c r="I372" s="7">
        <v>0</v>
      </c>
      <c r="J372" s="7">
        <f t="shared" si="21"/>
        <v>2</v>
      </c>
      <c r="K372" s="7">
        <f t="shared" ref="K372:K374" si="23">F372*I372</f>
        <v>0</v>
      </c>
      <c r="L372" s="7"/>
      <c r="M372" s="7"/>
      <c r="N372" s="7"/>
      <c r="O372" s="69"/>
      <c r="P372" s="124" t="s">
        <v>1244</v>
      </c>
    </row>
    <row r="373" spans="2:16" ht="15.75" x14ac:dyDescent="0.25">
      <c r="B373" s="41" t="s">
        <v>1529</v>
      </c>
      <c r="C373" s="36" t="s">
        <v>438</v>
      </c>
      <c r="D373" s="36" t="s">
        <v>512</v>
      </c>
      <c r="E373" s="7" t="s">
        <v>16</v>
      </c>
      <c r="F373" s="7">
        <v>1</v>
      </c>
      <c r="G373" s="7">
        <v>0</v>
      </c>
      <c r="H373" s="7"/>
      <c r="I373" s="7">
        <v>1</v>
      </c>
      <c r="J373" s="7">
        <f t="shared" ref="J373:J375" si="24">F373*G373</f>
        <v>0</v>
      </c>
      <c r="K373" s="7">
        <f t="shared" si="23"/>
        <v>1</v>
      </c>
      <c r="L373" s="7"/>
      <c r="M373" s="7"/>
      <c r="N373" s="7"/>
      <c r="O373" s="69"/>
      <c r="P373" s="83"/>
    </row>
    <row r="374" spans="2:16" ht="31.5" x14ac:dyDescent="0.25">
      <c r="B374" s="50" t="s">
        <v>1530</v>
      </c>
      <c r="C374" s="36" t="s">
        <v>465</v>
      </c>
      <c r="D374" s="36" t="s">
        <v>466</v>
      </c>
      <c r="E374" s="7" t="s">
        <v>184</v>
      </c>
      <c r="F374" s="7">
        <v>1</v>
      </c>
      <c r="G374" s="7">
        <v>1</v>
      </c>
      <c r="H374" s="7"/>
      <c r="I374" s="7">
        <v>0</v>
      </c>
      <c r="J374" s="7">
        <f t="shared" si="24"/>
        <v>1</v>
      </c>
      <c r="K374" s="7">
        <f t="shared" si="23"/>
        <v>0</v>
      </c>
      <c r="L374" s="7"/>
      <c r="M374" s="7"/>
      <c r="N374" s="7"/>
      <c r="O374" s="69"/>
      <c r="P374" s="83"/>
    </row>
    <row r="375" spans="2:16" ht="15.75" x14ac:dyDescent="0.25">
      <c r="B375" s="41" t="s">
        <v>1531</v>
      </c>
      <c r="C375" s="36" t="s">
        <v>245</v>
      </c>
      <c r="D375" s="36" t="s">
        <v>981</v>
      </c>
      <c r="E375" s="7" t="s">
        <v>63</v>
      </c>
      <c r="F375" s="7">
        <v>1</v>
      </c>
      <c r="G375" s="7">
        <v>6</v>
      </c>
      <c r="H375" s="7"/>
      <c r="I375" s="7">
        <v>6</v>
      </c>
      <c r="J375" s="7">
        <f t="shared" si="24"/>
        <v>6</v>
      </c>
      <c r="K375" s="7">
        <f>F375*I375</f>
        <v>6</v>
      </c>
      <c r="L375" s="7"/>
      <c r="M375" s="7"/>
      <c r="N375" s="7"/>
      <c r="O375" s="69"/>
      <c r="P375" s="83"/>
    </row>
    <row r="376" spans="2:16" ht="16.5" thickBot="1" x14ac:dyDescent="0.3">
      <c r="B376" s="52"/>
      <c r="C376" s="39"/>
      <c r="D376" s="39"/>
      <c r="E376" s="21"/>
      <c r="F376" s="21"/>
      <c r="G376" s="21"/>
      <c r="H376" s="21"/>
      <c r="I376" s="21"/>
      <c r="J376" s="21">
        <f>SUM(J251:J375)</f>
        <v>133</v>
      </c>
      <c r="K376" s="21">
        <f>SUM(K251:K375)</f>
        <v>126</v>
      </c>
      <c r="L376" s="21">
        <f>J376*1</f>
        <v>133</v>
      </c>
      <c r="M376" s="21">
        <f>K376*1</f>
        <v>126</v>
      </c>
      <c r="N376" s="34"/>
      <c r="O376" s="74"/>
      <c r="P376" s="129"/>
    </row>
    <row r="377" spans="2:16" ht="15.75" x14ac:dyDescent="0.25">
      <c r="B377" s="40"/>
      <c r="C377" s="46"/>
      <c r="D377" s="46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68"/>
      <c r="P377" s="82"/>
    </row>
    <row r="378" spans="2:16" ht="18.75" x14ac:dyDescent="0.25">
      <c r="B378" s="41" t="s">
        <v>519</v>
      </c>
      <c r="C378" s="36"/>
      <c r="D378" s="53" t="s">
        <v>520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69"/>
      <c r="P378" s="83"/>
    </row>
    <row r="379" spans="2:16" ht="37.5" x14ac:dyDescent="0.25">
      <c r="B379" s="41"/>
      <c r="C379" s="36"/>
      <c r="D379" s="43" t="s">
        <v>1218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69"/>
      <c r="P379" s="83"/>
    </row>
    <row r="380" spans="2:16" ht="47.25" x14ac:dyDescent="0.25">
      <c r="B380" s="50" t="s">
        <v>1532</v>
      </c>
      <c r="C380" s="36" t="s">
        <v>521</v>
      </c>
      <c r="D380" s="36" t="s">
        <v>1196</v>
      </c>
      <c r="E380" s="7" t="s">
        <v>63</v>
      </c>
      <c r="F380" s="7">
        <v>2</v>
      </c>
      <c r="G380" s="7">
        <v>4</v>
      </c>
      <c r="H380" s="7"/>
      <c r="I380" s="7">
        <v>2</v>
      </c>
      <c r="J380" s="7">
        <f t="shared" ref="J380:J443" si="25">F380*G380</f>
        <v>8</v>
      </c>
      <c r="K380" s="7">
        <f t="shared" ref="K380:K443" si="26">F380*I380</f>
        <v>4</v>
      </c>
      <c r="L380" s="7"/>
      <c r="M380" s="7"/>
      <c r="N380" s="7"/>
      <c r="O380" s="69"/>
      <c r="P380" s="124" t="s">
        <v>1244</v>
      </c>
    </row>
    <row r="381" spans="2:16" ht="15.75" x14ac:dyDescent="0.25">
      <c r="B381" s="50" t="s">
        <v>1533</v>
      </c>
      <c r="C381" s="36" t="s">
        <v>439</v>
      </c>
      <c r="D381" s="36" t="s">
        <v>469</v>
      </c>
      <c r="E381" s="7" t="s">
        <v>16</v>
      </c>
      <c r="F381" s="7">
        <v>18</v>
      </c>
      <c r="G381" s="7">
        <v>0</v>
      </c>
      <c r="H381" s="7"/>
      <c r="I381" s="7">
        <v>0.5</v>
      </c>
      <c r="J381" s="7">
        <f t="shared" si="25"/>
        <v>0</v>
      </c>
      <c r="K381" s="7">
        <f t="shared" si="26"/>
        <v>9</v>
      </c>
      <c r="L381" s="7"/>
      <c r="M381" s="7"/>
      <c r="N381" s="7"/>
      <c r="O381" s="69"/>
      <c r="P381" s="83"/>
    </row>
    <row r="382" spans="2:16" ht="15.75" x14ac:dyDescent="0.25">
      <c r="B382" s="50" t="s">
        <v>542</v>
      </c>
      <c r="C382" s="36" t="s">
        <v>472</v>
      </c>
      <c r="D382" s="36" t="s">
        <v>522</v>
      </c>
      <c r="E382" s="7" t="s">
        <v>20</v>
      </c>
      <c r="F382" s="7">
        <v>25</v>
      </c>
      <c r="G382" s="7">
        <v>0</v>
      </c>
      <c r="H382" s="7"/>
      <c r="I382" s="7">
        <v>0.5</v>
      </c>
      <c r="J382" s="7">
        <f t="shared" si="25"/>
        <v>0</v>
      </c>
      <c r="K382" s="7">
        <f t="shared" si="26"/>
        <v>12.5</v>
      </c>
      <c r="L382" s="7"/>
      <c r="M382" s="7"/>
      <c r="N382" s="7"/>
      <c r="O382" s="69"/>
      <c r="P382" s="83"/>
    </row>
    <row r="383" spans="2:16" ht="15.75" x14ac:dyDescent="0.25">
      <c r="B383" s="50" t="s">
        <v>546</v>
      </c>
      <c r="C383" s="36" t="s">
        <v>472</v>
      </c>
      <c r="D383" s="36" t="s">
        <v>523</v>
      </c>
      <c r="E383" s="7" t="s">
        <v>20</v>
      </c>
      <c r="F383" s="7">
        <v>2</v>
      </c>
      <c r="G383" s="7">
        <v>0</v>
      </c>
      <c r="H383" s="7"/>
      <c r="I383" s="7">
        <v>1</v>
      </c>
      <c r="J383" s="7">
        <f t="shared" si="25"/>
        <v>0</v>
      </c>
      <c r="K383" s="7">
        <f t="shared" si="26"/>
        <v>2</v>
      </c>
      <c r="L383" s="7"/>
      <c r="M383" s="7"/>
      <c r="N383" s="7"/>
      <c r="O383" s="69"/>
      <c r="P383" s="83"/>
    </row>
    <row r="384" spans="2:16" ht="15.75" x14ac:dyDescent="0.25">
      <c r="B384" s="50" t="s">
        <v>548</v>
      </c>
      <c r="C384" s="36" t="s">
        <v>524</v>
      </c>
      <c r="D384" s="36" t="s">
        <v>525</v>
      </c>
      <c r="E384" s="7" t="s">
        <v>16</v>
      </c>
      <c r="F384" s="7">
        <v>7</v>
      </c>
      <c r="G384" s="7">
        <v>2</v>
      </c>
      <c r="H384" s="7"/>
      <c r="I384" s="7">
        <v>0</v>
      </c>
      <c r="J384" s="7">
        <f t="shared" si="25"/>
        <v>14</v>
      </c>
      <c r="K384" s="7">
        <f t="shared" si="26"/>
        <v>0</v>
      </c>
      <c r="L384" s="7"/>
      <c r="M384" s="7"/>
      <c r="N384" s="7"/>
      <c r="O384" s="69"/>
      <c r="P384" s="83"/>
    </row>
    <row r="385" spans="2:16" ht="31.5" x14ac:dyDescent="0.25">
      <c r="B385" s="50" t="s">
        <v>549</v>
      </c>
      <c r="C385" s="36" t="s">
        <v>58</v>
      </c>
      <c r="D385" s="36" t="s">
        <v>466</v>
      </c>
      <c r="E385" s="7" t="s">
        <v>482</v>
      </c>
      <c r="F385" s="7">
        <v>1</v>
      </c>
      <c r="G385" s="7">
        <v>0</v>
      </c>
      <c r="H385" s="7"/>
      <c r="I385" s="7">
        <v>2</v>
      </c>
      <c r="J385" s="7">
        <f t="shared" si="25"/>
        <v>0</v>
      </c>
      <c r="K385" s="7">
        <f t="shared" si="26"/>
        <v>2</v>
      </c>
      <c r="L385" s="7"/>
      <c r="M385" s="7"/>
      <c r="N385" s="7"/>
      <c r="O385" s="69"/>
      <c r="P385" s="83"/>
    </row>
    <row r="386" spans="2:16" ht="31.5" x14ac:dyDescent="0.25">
      <c r="B386" s="50" t="s">
        <v>550</v>
      </c>
      <c r="C386" s="36" t="s">
        <v>467</v>
      </c>
      <c r="D386" s="36" t="s">
        <v>526</v>
      </c>
      <c r="E386" s="7" t="s">
        <v>482</v>
      </c>
      <c r="F386" s="7">
        <v>1</v>
      </c>
      <c r="G386" s="7">
        <v>0</v>
      </c>
      <c r="H386" s="7"/>
      <c r="I386" s="7">
        <v>1</v>
      </c>
      <c r="J386" s="7">
        <f t="shared" si="25"/>
        <v>0</v>
      </c>
      <c r="K386" s="7">
        <f t="shared" si="26"/>
        <v>1</v>
      </c>
      <c r="L386" s="7"/>
      <c r="M386" s="7"/>
      <c r="N386" s="7"/>
      <c r="O386" s="69"/>
      <c r="P386" s="83"/>
    </row>
    <row r="387" spans="2:16" ht="93.75" x14ac:dyDescent="0.25">
      <c r="B387" s="50" t="s">
        <v>939</v>
      </c>
      <c r="C387" s="36"/>
      <c r="D387" s="43" t="s">
        <v>1219</v>
      </c>
      <c r="E387" s="7"/>
      <c r="F387" s="7"/>
      <c r="G387" s="7"/>
      <c r="H387" s="7"/>
      <c r="I387" s="7"/>
      <c r="J387" s="7">
        <f t="shared" si="25"/>
        <v>0</v>
      </c>
      <c r="K387" s="7">
        <f t="shared" si="26"/>
        <v>0</v>
      </c>
      <c r="L387" s="7"/>
      <c r="M387" s="7"/>
      <c r="N387" s="7"/>
      <c r="O387" s="69"/>
      <c r="P387" s="83"/>
    </row>
    <row r="388" spans="2:16" ht="47.25" x14ac:dyDescent="0.25">
      <c r="B388" s="50" t="s">
        <v>940</v>
      </c>
      <c r="C388" s="36" t="s">
        <v>911</v>
      </c>
      <c r="D388" s="36" t="s">
        <v>1197</v>
      </c>
      <c r="E388" s="7" t="s">
        <v>16</v>
      </c>
      <c r="F388" s="7">
        <v>2</v>
      </c>
      <c r="G388" s="7">
        <v>4</v>
      </c>
      <c r="H388" s="7"/>
      <c r="I388" s="7">
        <v>1</v>
      </c>
      <c r="J388" s="7">
        <f t="shared" si="25"/>
        <v>8</v>
      </c>
      <c r="K388" s="7">
        <f t="shared" si="26"/>
        <v>2</v>
      </c>
      <c r="L388" s="7"/>
      <c r="M388" s="7"/>
      <c r="N388" s="7"/>
      <c r="O388" s="69"/>
      <c r="P388" s="124" t="s">
        <v>1244</v>
      </c>
    </row>
    <row r="389" spans="2:16" ht="15.75" x14ac:dyDescent="0.25">
      <c r="B389" s="50" t="s">
        <v>941</v>
      </c>
      <c r="C389" s="36" t="s">
        <v>439</v>
      </c>
      <c r="D389" s="36" t="s">
        <v>47</v>
      </c>
      <c r="E389" s="7" t="s">
        <v>16</v>
      </c>
      <c r="F389" s="7">
        <v>8</v>
      </c>
      <c r="G389" s="7">
        <v>0</v>
      </c>
      <c r="H389" s="7"/>
      <c r="I389" s="7">
        <v>0.5</v>
      </c>
      <c r="J389" s="7">
        <f t="shared" si="25"/>
        <v>0</v>
      </c>
      <c r="K389" s="7">
        <f t="shared" si="26"/>
        <v>4</v>
      </c>
      <c r="L389" s="7"/>
      <c r="M389" s="7"/>
      <c r="N389" s="7"/>
      <c r="O389" s="69"/>
      <c r="P389" s="83"/>
    </row>
    <row r="390" spans="2:16" ht="31.5" x14ac:dyDescent="0.25">
      <c r="B390" s="50" t="s">
        <v>942</v>
      </c>
      <c r="C390" s="36" t="s">
        <v>58</v>
      </c>
      <c r="D390" s="36" t="s">
        <v>466</v>
      </c>
      <c r="E390" s="7" t="s">
        <v>482</v>
      </c>
      <c r="F390" s="7">
        <v>1</v>
      </c>
      <c r="G390" s="7">
        <v>0</v>
      </c>
      <c r="H390" s="7"/>
      <c r="I390" s="7">
        <v>1</v>
      </c>
      <c r="J390" s="7">
        <f t="shared" si="25"/>
        <v>0</v>
      </c>
      <c r="K390" s="7">
        <f t="shared" si="26"/>
        <v>1</v>
      </c>
      <c r="L390" s="7"/>
      <c r="M390" s="7"/>
      <c r="N390" s="7"/>
      <c r="O390" s="69"/>
      <c r="P390" s="83"/>
    </row>
    <row r="391" spans="2:16" ht="15.75" x14ac:dyDescent="0.25">
      <c r="B391" s="50" t="s">
        <v>1534</v>
      </c>
      <c r="C391" s="36" t="s">
        <v>467</v>
      </c>
      <c r="D391" s="36" t="s">
        <v>481</v>
      </c>
      <c r="E391" s="7" t="s">
        <v>482</v>
      </c>
      <c r="F391" s="7">
        <v>1</v>
      </c>
      <c r="G391" s="7">
        <v>0</v>
      </c>
      <c r="H391" s="7"/>
      <c r="I391" s="7">
        <v>1</v>
      </c>
      <c r="J391" s="7">
        <f t="shared" si="25"/>
        <v>0</v>
      </c>
      <c r="K391" s="7">
        <f t="shared" si="26"/>
        <v>1</v>
      </c>
      <c r="L391" s="7"/>
      <c r="M391" s="7"/>
      <c r="N391" s="7"/>
      <c r="O391" s="69"/>
      <c r="P391" s="83"/>
    </row>
    <row r="392" spans="2:16" ht="15.75" x14ac:dyDescent="0.25">
      <c r="B392" s="50" t="s">
        <v>1535</v>
      </c>
      <c r="C392" s="36" t="s">
        <v>472</v>
      </c>
      <c r="D392" s="36" t="s">
        <v>522</v>
      </c>
      <c r="E392" s="7" t="s">
        <v>20</v>
      </c>
      <c r="F392" s="7">
        <v>17</v>
      </c>
      <c r="G392" s="7">
        <v>0</v>
      </c>
      <c r="H392" s="7"/>
      <c r="I392" s="7">
        <v>0.5</v>
      </c>
      <c r="J392" s="7">
        <f t="shared" si="25"/>
        <v>0</v>
      </c>
      <c r="K392" s="7">
        <f t="shared" si="26"/>
        <v>8.5</v>
      </c>
      <c r="L392" s="7"/>
      <c r="M392" s="7"/>
      <c r="N392" s="7"/>
      <c r="O392" s="69"/>
      <c r="P392" s="83"/>
    </row>
    <row r="393" spans="2:16" ht="15.75" x14ac:dyDescent="0.25">
      <c r="B393" s="50" t="s">
        <v>1536</v>
      </c>
      <c r="C393" s="36" t="s">
        <v>40</v>
      </c>
      <c r="D393" s="36" t="s">
        <v>527</v>
      </c>
      <c r="E393" s="7" t="s">
        <v>16</v>
      </c>
      <c r="F393" s="7">
        <v>1</v>
      </c>
      <c r="G393" s="7">
        <v>0</v>
      </c>
      <c r="H393" s="7"/>
      <c r="I393" s="7">
        <v>0.5</v>
      </c>
      <c r="J393" s="7">
        <f t="shared" si="25"/>
        <v>0</v>
      </c>
      <c r="K393" s="7">
        <f t="shared" si="26"/>
        <v>0.5</v>
      </c>
      <c r="L393" s="7"/>
      <c r="M393" s="7"/>
      <c r="N393" s="7"/>
      <c r="O393" s="69"/>
      <c r="P393" s="83"/>
    </row>
    <row r="394" spans="2:16" ht="131.25" x14ac:dyDescent="0.25">
      <c r="B394" s="50" t="s">
        <v>1537</v>
      </c>
      <c r="C394" s="36"/>
      <c r="D394" s="43" t="s">
        <v>952</v>
      </c>
      <c r="E394" s="7"/>
      <c r="F394" s="7"/>
      <c r="G394" s="7"/>
      <c r="H394" s="7"/>
      <c r="I394" s="7"/>
      <c r="J394" s="7">
        <f t="shared" si="25"/>
        <v>0</v>
      </c>
      <c r="K394" s="7">
        <f t="shared" si="26"/>
        <v>0</v>
      </c>
      <c r="L394" s="7"/>
      <c r="M394" s="7"/>
      <c r="N394" s="7"/>
      <c r="O394" s="69"/>
      <c r="P394" s="83"/>
    </row>
    <row r="395" spans="2:16" ht="47.25" x14ac:dyDescent="0.25">
      <c r="B395" s="50" t="s">
        <v>1538</v>
      </c>
      <c r="C395" s="36" t="s">
        <v>1220</v>
      </c>
      <c r="D395" s="36" t="s">
        <v>528</v>
      </c>
      <c r="E395" s="7" t="s">
        <v>482</v>
      </c>
      <c r="F395" s="7">
        <v>1</v>
      </c>
      <c r="G395" s="7">
        <v>2</v>
      </c>
      <c r="H395" s="7"/>
      <c r="I395" s="7">
        <v>0</v>
      </c>
      <c r="J395" s="7">
        <f t="shared" si="25"/>
        <v>2</v>
      </c>
      <c r="K395" s="7">
        <f t="shared" si="26"/>
        <v>0</v>
      </c>
      <c r="L395" s="7"/>
      <c r="M395" s="7"/>
      <c r="N395" s="7"/>
      <c r="O395" s="69"/>
      <c r="P395" s="124" t="s">
        <v>1244</v>
      </c>
    </row>
    <row r="396" spans="2:16" ht="47.25" x14ac:dyDescent="0.25">
      <c r="B396" s="50" t="s">
        <v>1539</v>
      </c>
      <c r="C396" s="36" t="s">
        <v>529</v>
      </c>
      <c r="D396" s="36" t="s">
        <v>530</v>
      </c>
      <c r="E396" s="7" t="s">
        <v>482</v>
      </c>
      <c r="F396" s="7">
        <v>1</v>
      </c>
      <c r="G396" s="7">
        <v>2</v>
      </c>
      <c r="H396" s="7"/>
      <c r="I396" s="7">
        <v>0</v>
      </c>
      <c r="J396" s="7">
        <f t="shared" si="25"/>
        <v>2</v>
      </c>
      <c r="K396" s="7">
        <f t="shared" si="26"/>
        <v>0</v>
      </c>
      <c r="L396" s="7"/>
      <c r="M396" s="7"/>
      <c r="N396" s="7"/>
      <c r="O396" s="69"/>
      <c r="P396" s="124" t="s">
        <v>1244</v>
      </c>
    </row>
    <row r="397" spans="2:16" ht="31.5" x14ac:dyDescent="0.25">
      <c r="B397" s="50" t="s">
        <v>1540</v>
      </c>
      <c r="C397" s="36" t="s">
        <v>465</v>
      </c>
      <c r="D397" s="36" t="s">
        <v>466</v>
      </c>
      <c r="E397" s="7" t="s">
        <v>184</v>
      </c>
      <c r="F397" s="7">
        <v>1</v>
      </c>
      <c r="G397" s="7">
        <v>1</v>
      </c>
      <c r="H397" s="7"/>
      <c r="I397" s="7">
        <v>0</v>
      </c>
      <c r="J397" s="7">
        <f t="shared" si="25"/>
        <v>1</v>
      </c>
      <c r="K397" s="7">
        <f t="shared" si="26"/>
        <v>0</v>
      </c>
      <c r="L397" s="7"/>
      <c r="M397" s="7"/>
      <c r="N397" s="7"/>
      <c r="O397" s="69"/>
      <c r="P397" s="83"/>
    </row>
    <row r="398" spans="2:16" ht="31.5" x14ac:dyDescent="0.25">
      <c r="B398" s="50" t="s">
        <v>1541</v>
      </c>
      <c r="C398" s="36" t="s">
        <v>467</v>
      </c>
      <c r="D398" s="36" t="s">
        <v>468</v>
      </c>
      <c r="E398" s="7" t="s">
        <v>16</v>
      </c>
      <c r="F398" s="7">
        <v>1</v>
      </c>
      <c r="G398" s="7">
        <v>1</v>
      </c>
      <c r="H398" s="7"/>
      <c r="I398" s="7">
        <v>0</v>
      </c>
      <c r="J398" s="7">
        <f t="shared" si="25"/>
        <v>1</v>
      </c>
      <c r="K398" s="7">
        <f t="shared" si="26"/>
        <v>0</v>
      </c>
      <c r="L398" s="7"/>
      <c r="M398" s="7"/>
      <c r="N398" s="7"/>
      <c r="O398" s="69"/>
      <c r="P398" s="83"/>
    </row>
    <row r="399" spans="2:16" ht="15.75" x14ac:dyDescent="0.25">
      <c r="B399" s="50" t="s">
        <v>1542</v>
      </c>
      <c r="C399" s="36" t="s">
        <v>439</v>
      </c>
      <c r="D399" s="36" t="s">
        <v>469</v>
      </c>
      <c r="E399" s="7" t="s">
        <v>16</v>
      </c>
      <c r="F399" s="7">
        <v>18</v>
      </c>
      <c r="G399" s="7">
        <v>0</v>
      </c>
      <c r="H399" s="7"/>
      <c r="I399" s="7">
        <v>0.5</v>
      </c>
      <c r="J399" s="7">
        <f t="shared" si="25"/>
        <v>0</v>
      </c>
      <c r="K399" s="7">
        <f t="shared" si="26"/>
        <v>9</v>
      </c>
      <c r="L399" s="7"/>
      <c r="M399" s="7"/>
      <c r="N399" s="7"/>
      <c r="O399" s="69"/>
      <c r="P399" s="83"/>
    </row>
    <row r="400" spans="2:16" ht="15.75" x14ac:dyDescent="0.25">
      <c r="B400" s="50" t="s">
        <v>1543</v>
      </c>
      <c r="C400" s="36"/>
      <c r="D400" s="36"/>
      <c r="E400" s="7"/>
      <c r="F400" s="7"/>
      <c r="G400" s="7"/>
      <c r="H400" s="7"/>
      <c r="I400" s="7"/>
      <c r="J400" s="7">
        <f t="shared" si="25"/>
        <v>0</v>
      </c>
      <c r="K400" s="7">
        <f t="shared" si="26"/>
        <v>0</v>
      </c>
      <c r="L400" s="7"/>
      <c r="M400" s="7"/>
      <c r="N400" s="7"/>
      <c r="O400" s="69"/>
      <c r="P400" s="83"/>
    </row>
    <row r="401" spans="2:16" ht="15.75" x14ac:dyDescent="0.25">
      <c r="B401" s="50" t="s">
        <v>1544</v>
      </c>
      <c r="C401" s="36" t="s">
        <v>914</v>
      </c>
      <c r="D401" s="36" t="s">
        <v>915</v>
      </c>
      <c r="E401" s="7" t="s">
        <v>63</v>
      </c>
      <c r="F401" s="7">
        <v>1</v>
      </c>
      <c r="G401" s="7">
        <v>2</v>
      </c>
      <c r="H401" s="7"/>
      <c r="I401" s="7">
        <v>0</v>
      </c>
      <c r="J401" s="7">
        <f t="shared" si="25"/>
        <v>2</v>
      </c>
      <c r="K401" s="7">
        <f t="shared" si="26"/>
        <v>0</v>
      </c>
      <c r="L401" s="7"/>
      <c r="M401" s="7"/>
      <c r="N401" s="7"/>
      <c r="O401" s="69"/>
      <c r="P401" s="83"/>
    </row>
    <row r="402" spans="2:16" ht="15.75" x14ac:dyDescent="0.25">
      <c r="B402" s="50" t="s">
        <v>1545</v>
      </c>
      <c r="C402" s="36" t="s">
        <v>553</v>
      </c>
      <c r="D402" s="36" t="s">
        <v>945</v>
      </c>
      <c r="E402" s="7" t="s">
        <v>16</v>
      </c>
      <c r="F402" s="7">
        <v>4</v>
      </c>
      <c r="G402" s="7">
        <v>2</v>
      </c>
      <c r="H402" s="7"/>
      <c r="I402" s="7">
        <v>1</v>
      </c>
      <c r="J402" s="7">
        <f t="shared" si="25"/>
        <v>8</v>
      </c>
      <c r="K402" s="7">
        <f t="shared" si="26"/>
        <v>4</v>
      </c>
      <c r="L402" s="7"/>
      <c r="M402" s="7"/>
      <c r="N402" s="7"/>
      <c r="O402" s="69"/>
      <c r="P402" s="83"/>
    </row>
    <row r="403" spans="2:16" ht="63" x14ac:dyDescent="0.25">
      <c r="B403" s="50" t="s">
        <v>1546</v>
      </c>
      <c r="C403" s="36"/>
      <c r="D403" s="44" t="s">
        <v>1221</v>
      </c>
      <c r="E403" s="7"/>
      <c r="F403" s="7"/>
      <c r="G403" s="7"/>
      <c r="H403" s="7"/>
      <c r="I403" s="7"/>
      <c r="J403" s="7">
        <f t="shared" si="25"/>
        <v>0</v>
      </c>
      <c r="K403" s="7">
        <f t="shared" si="26"/>
        <v>0</v>
      </c>
      <c r="L403" s="7"/>
      <c r="M403" s="7"/>
      <c r="N403" s="7"/>
      <c r="O403" s="69"/>
      <c r="P403" s="83"/>
    </row>
    <row r="404" spans="2:16" ht="47.25" x14ac:dyDescent="0.25">
      <c r="B404" s="50" t="s">
        <v>1547</v>
      </c>
      <c r="C404" s="36" t="s">
        <v>1222</v>
      </c>
      <c r="D404" s="36" t="s">
        <v>531</v>
      </c>
      <c r="E404" s="7" t="s">
        <v>63</v>
      </c>
      <c r="F404" s="7">
        <v>1</v>
      </c>
      <c r="G404" s="7">
        <v>2</v>
      </c>
      <c r="H404" s="7"/>
      <c r="I404" s="7">
        <v>0</v>
      </c>
      <c r="J404" s="7">
        <f t="shared" si="25"/>
        <v>2</v>
      </c>
      <c r="K404" s="7">
        <f t="shared" si="26"/>
        <v>0</v>
      </c>
      <c r="L404" s="7"/>
      <c r="M404" s="7"/>
      <c r="N404" s="7"/>
      <c r="O404" s="69"/>
      <c r="P404" s="124" t="s">
        <v>1244</v>
      </c>
    </row>
    <row r="405" spans="2:16" ht="47.25" x14ac:dyDescent="0.25">
      <c r="B405" s="50" t="s">
        <v>1548</v>
      </c>
      <c r="C405" s="36" t="s">
        <v>1223</v>
      </c>
      <c r="D405" s="36" t="s">
        <v>532</v>
      </c>
      <c r="E405" s="7" t="s">
        <v>63</v>
      </c>
      <c r="F405" s="7">
        <v>1</v>
      </c>
      <c r="G405" s="7">
        <v>2</v>
      </c>
      <c r="H405" s="7"/>
      <c r="I405" s="7">
        <v>0</v>
      </c>
      <c r="J405" s="7">
        <f t="shared" si="25"/>
        <v>2</v>
      </c>
      <c r="K405" s="7">
        <f t="shared" si="26"/>
        <v>0</v>
      </c>
      <c r="L405" s="7"/>
      <c r="M405" s="7"/>
      <c r="N405" s="7"/>
      <c r="O405" s="69"/>
      <c r="P405" s="124" t="s">
        <v>1244</v>
      </c>
    </row>
    <row r="406" spans="2:16" ht="31.5" x14ac:dyDescent="0.25">
      <c r="B406" s="50" t="s">
        <v>1549</v>
      </c>
      <c r="C406" s="36" t="s">
        <v>465</v>
      </c>
      <c r="D406" s="36" t="s">
        <v>466</v>
      </c>
      <c r="E406" s="7" t="s">
        <v>184</v>
      </c>
      <c r="F406" s="7">
        <v>1</v>
      </c>
      <c r="G406" s="7">
        <v>1</v>
      </c>
      <c r="H406" s="7"/>
      <c r="I406" s="7">
        <v>0</v>
      </c>
      <c r="J406" s="7">
        <f t="shared" si="25"/>
        <v>1</v>
      </c>
      <c r="K406" s="7">
        <f t="shared" si="26"/>
        <v>0</v>
      </c>
      <c r="L406" s="7"/>
      <c r="M406" s="7"/>
      <c r="N406" s="7"/>
      <c r="O406" s="69"/>
      <c r="P406" s="83"/>
    </row>
    <row r="407" spans="2:16" ht="31.5" x14ac:dyDescent="0.25">
      <c r="B407" s="50" t="s">
        <v>1550</v>
      </c>
      <c r="C407" s="36" t="s">
        <v>467</v>
      </c>
      <c r="D407" s="36" t="s">
        <v>468</v>
      </c>
      <c r="E407" s="7" t="s">
        <v>16</v>
      </c>
      <c r="F407" s="7">
        <v>1</v>
      </c>
      <c r="G407" s="7">
        <v>1</v>
      </c>
      <c r="H407" s="7"/>
      <c r="I407" s="7">
        <v>0</v>
      </c>
      <c r="J407" s="7">
        <f t="shared" si="25"/>
        <v>1</v>
      </c>
      <c r="K407" s="7">
        <f t="shared" si="26"/>
        <v>0</v>
      </c>
      <c r="L407" s="7"/>
      <c r="M407" s="7"/>
      <c r="N407" s="7"/>
      <c r="O407" s="69"/>
      <c r="P407" s="83"/>
    </row>
    <row r="408" spans="2:16" ht="15.75" x14ac:dyDescent="0.25">
      <c r="B408" s="50" t="s">
        <v>1551</v>
      </c>
      <c r="C408" s="36" t="s">
        <v>439</v>
      </c>
      <c r="D408" s="36" t="s">
        <v>469</v>
      </c>
      <c r="E408" s="7" t="s">
        <v>16</v>
      </c>
      <c r="F408" s="7">
        <v>15</v>
      </c>
      <c r="G408" s="7">
        <v>0</v>
      </c>
      <c r="H408" s="7"/>
      <c r="I408" s="7">
        <v>0.5</v>
      </c>
      <c r="J408" s="7">
        <f t="shared" si="25"/>
        <v>0</v>
      </c>
      <c r="K408" s="7">
        <f t="shared" si="26"/>
        <v>7.5</v>
      </c>
      <c r="L408" s="7"/>
      <c r="M408" s="7"/>
      <c r="N408" s="7"/>
      <c r="O408" s="69"/>
      <c r="P408" s="83"/>
    </row>
    <row r="409" spans="2:16" ht="15.75" x14ac:dyDescent="0.25">
      <c r="B409" s="50" t="s">
        <v>1552</v>
      </c>
      <c r="C409" s="36"/>
      <c r="D409" s="36"/>
      <c r="E409" s="7"/>
      <c r="F409" s="7"/>
      <c r="G409" s="7"/>
      <c r="H409" s="7"/>
      <c r="I409" s="7"/>
      <c r="J409" s="7">
        <f t="shared" si="25"/>
        <v>0</v>
      </c>
      <c r="K409" s="7">
        <f t="shared" si="26"/>
        <v>0</v>
      </c>
      <c r="L409" s="7"/>
      <c r="M409" s="7"/>
      <c r="N409" s="7"/>
      <c r="O409" s="69"/>
      <c r="P409" s="83"/>
    </row>
    <row r="410" spans="2:16" ht="18.75" x14ac:dyDescent="0.25">
      <c r="B410" s="50" t="s">
        <v>1553</v>
      </c>
      <c r="C410" s="36"/>
      <c r="D410" s="43" t="s">
        <v>1224</v>
      </c>
      <c r="E410" s="7"/>
      <c r="F410" s="7"/>
      <c r="G410" s="7"/>
      <c r="H410" s="7"/>
      <c r="I410" s="7"/>
      <c r="J410" s="7">
        <f t="shared" si="25"/>
        <v>0</v>
      </c>
      <c r="K410" s="7">
        <f t="shared" si="26"/>
        <v>0</v>
      </c>
      <c r="L410" s="7"/>
      <c r="M410" s="7"/>
      <c r="N410" s="7"/>
      <c r="O410" s="69"/>
      <c r="P410" s="83"/>
    </row>
    <row r="411" spans="2:16" ht="47.25" x14ac:dyDescent="0.25">
      <c r="B411" s="50" t="s">
        <v>1554</v>
      </c>
      <c r="C411" s="36" t="s">
        <v>533</v>
      </c>
      <c r="D411" s="36" t="s">
        <v>534</v>
      </c>
      <c r="E411" s="7" t="s">
        <v>63</v>
      </c>
      <c r="F411" s="7">
        <v>1</v>
      </c>
      <c r="G411" s="7">
        <v>2</v>
      </c>
      <c r="H411" s="7"/>
      <c r="I411" s="7">
        <v>0</v>
      </c>
      <c r="J411" s="7">
        <f t="shared" si="25"/>
        <v>2</v>
      </c>
      <c r="K411" s="7">
        <f t="shared" si="26"/>
        <v>0</v>
      </c>
      <c r="L411" s="7"/>
      <c r="M411" s="7"/>
      <c r="N411" s="7"/>
      <c r="O411" s="69"/>
      <c r="P411" s="124" t="s">
        <v>1244</v>
      </c>
    </row>
    <row r="412" spans="2:16" ht="47.25" x14ac:dyDescent="0.25">
      <c r="B412" s="50" t="s">
        <v>1555</v>
      </c>
      <c r="C412" s="36" t="s">
        <v>535</v>
      </c>
      <c r="D412" s="36" t="s">
        <v>536</v>
      </c>
      <c r="E412" s="7" t="s">
        <v>63</v>
      </c>
      <c r="F412" s="7">
        <v>1</v>
      </c>
      <c r="G412" s="7">
        <v>2</v>
      </c>
      <c r="H412" s="7"/>
      <c r="I412" s="7">
        <v>0</v>
      </c>
      <c r="J412" s="7">
        <f t="shared" si="25"/>
        <v>2</v>
      </c>
      <c r="K412" s="7">
        <f t="shared" si="26"/>
        <v>0</v>
      </c>
      <c r="L412" s="7"/>
      <c r="M412" s="7"/>
      <c r="N412" s="7"/>
      <c r="O412" s="69"/>
      <c r="P412" s="124" t="s">
        <v>1244</v>
      </c>
    </row>
    <row r="413" spans="2:16" ht="31.5" x14ac:dyDescent="0.25">
      <c r="B413" s="50" t="s">
        <v>1556</v>
      </c>
      <c r="C413" s="36" t="s">
        <v>465</v>
      </c>
      <c r="D413" s="36" t="s">
        <v>466</v>
      </c>
      <c r="E413" s="7" t="s">
        <v>184</v>
      </c>
      <c r="F413" s="7">
        <v>1</v>
      </c>
      <c r="G413" s="7">
        <v>1</v>
      </c>
      <c r="H413" s="7"/>
      <c r="I413" s="7">
        <v>0</v>
      </c>
      <c r="J413" s="7">
        <f t="shared" si="25"/>
        <v>1</v>
      </c>
      <c r="K413" s="7">
        <f t="shared" si="26"/>
        <v>0</v>
      </c>
      <c r="L413" s="7"/>
      <c r="M413" s="7"/>
      <c r="N413" s="7"/>
      <c r="O413" s="69"/>
      <c r="P413" s="83"/>
    </row>
    <row r="414" spans="2:16" ht="31.5" x14ac:dyDescent="0.25">
      <c r="B414" s="50" t="s">
        <v>1557</v>
      </c>
      <c r="C414" s="36" t="s">
        <v>467</v>
      </c>
      <c r="D414" s="36" t="s">
        <v>468</v>
      </c>
      <c r="E414" s="7" t="s">
        <v>16</v>
      </c>
      <c r="F414" s="7">
        <v>1</v>
      </c>
      <c r="G414" s="7">
        <v>1</v>
      </c>
      <c r="H414" s="7"/>
      <c r="I414" s="7">
        <v>0</v>
      </c>
      <c r="J414" s="7">
        <f t="shared" si="25"/>
        <v>1</v>
      </c>
      <c r="K414" s="7">
        <f t="shared" si="26"/>
        <v>0</v>
      </c>
      <c r="L414" s="7"/>
      <c r="M414" s="7"/>
      <c r="N414" s="7"/>
      <c r="O414" s="69"/>
      <c r="P414" s="83"/>
    </row>
    <row r="415" spans="2:16" ht="15.75" x14ac:dyDescent="0.25">
      <c r="B415" s="50" t="s">
        <v>1558</v>
      </c>
      <c r="C415" s="36"/>
      <c r="D415" s="36"/>
      <c r="E415" s="7"/>
      <c r="F415" s="7"/>
      <c r="G415" s="7"/>
      <c r="H415" s="7"/>
      <c r="I415" s="7"/>
      <c r="J415" s="7">
        <f t="shared" si="25"/>
        <v>0</v>
      </c>
      <c r="K415" s="7">
        <f t="shared" si="26"/>
        <v>0</v>
      </c>
      <c r="L415" s="7"/>
      <c r="M415" s="7"/>
      <c r="N415" s="7"/>
      <c r="O415" s="69"/>
      <c r="P415" s="83"/>
    </row>
    <row r="416" spans="2:16" ht="37.5" x14ac:dyDescent="0.25">
      <c r="B416" s="50" t="s">
        <v>1559</v>
      </c>
      <c r="C416" s="36"/>
      <c r="D416" s="43" t="s">
        <v>1225</v>
      </c>
      <c r="E416" s="7"/>
      <c r="F416" s="7"/>
      <c r="G416" s="7"/>
      <c r="H416" s="7"/>
      <c r="I416" s="7"/>
      <c r="J416" s="7">
        <f t="shared" si="25"/>
        <v>0</v>
      </c>
      <c r="K416" s="7">
        <f t="shared" si="26"/>
        <v>0</v>
      </c>
      <c r="L416" s="7"/>
      <c r="M416" s="7"/>
      <c r="N416" s="7"/>
      <c r="O416" s="69"/>
      <c r="P416" s="83"/>
    </row>
    <row r="417" spans="2:16" ht="47.25" x14ac:dyDescent="0.25">
      <c r="B417" s="50" t="s">
        <v>1560</v>
      </c>
      <c r="C417" s="36" t="s">
        <v>537</v>
      </c>
      <c r="D417" s="36" t="s">
        <v>538</v>
      </c>
      <c r="E417" s="7" t="s">
        <v>63</v>
      </c>
      <c r="F417" s="7">
        <v>1</v>
      </c>
      <c r="G417" s="7">
        <v>2</v>
      </c>
      <c r="H417" s="7"/>
      <c r="I417" s="7">
        <v>0</v>
      </c>
      <c r="J417" s="7">
        <f t="shared" si="25"/>
        <v>2</v>
      </c>
      <c r="K417" s="7">
        <f t="shared" si="26"/>
        <v>0</v>
      </c>
      <c r="L417" s="7"/>
      <c r="M417" s="7"/>
      <c r="N417" s="7"/>
      <c r="O417" s="69"/>
      <c r="P417" s="124" t="s">
        <v>1244</v>
      </c>
    </row>
    <row r="418" spans="2:16" ht="47.25" x14ac:dyDescent="0.25">
      <c r="B418" s="50" t="s">
        <v>1561</v>
      </c>
      <c r="C418" s="36" t="s">
        <v>539</v>
      </c>
      <c r="D418" s="36" t="s">
        <v>540</v>
      </c>
      <c r="E418" s="7" t="s">
        <v>63</v>
      </c>
      <c r="F418" s="7">
        <v>1</v>
      </c>
      <c r="G418" s="7">
        <v>2</v>
      </c>
      <c r="H418" s="7"/>
      <c r="I418" s="7">
        <v>0</v>
      </c>
      <c r="J418" s="7">
        <f t="shared" si="25"/>
        <v>2</v>
      </c>
      <c r="K418" s="7">
        <f t="shared" si="26"/>
        <v>0</v>
      </c>
      <c r="L418" s="7"/>
      <c r="M418" s="7"/>
      <c r="N418" s="7"/>
      <c r="O418" s="69"/>
      <c r="P418" s="124" t="s">
        <v>1244</v>
      </c>
    </row>
    <row r="419" spans="2:16" ht="31.5" x14ac:dyDescent="0.25">
      <c r="B419" s="50" t="s">
        <v>1562</v>
      </c>
      <c r="C419" s="36" t="s">
        <v>465</v>
      </c>
      <c r="D419" s="36" t="s">
        <v>466</v>
      </c>
      <c r="E419" s="7" t="s">
        <v>184</v>
      </c>
      <c r="F419" s="7">
        <v>1</v>
      </c>
      <c r="G419" s="7">
        <v>1</v>
      </c>
      <c r="H419" s="7"/>
      <c r="I419" s="7">
        <v>0</v>
      </c>
      <c r="J419" s="7">
        <f t="shared" si="25"/>
        <v>1</v>
      </c>
      <c r="K419" s="7">
        <f t="shared" si="26"/>
        <v>0</v>
      </c>
      <c r="L419" s="7"/>
      <c r="M419" s="7"/>
      <c r="N419" s="7"/>
      <c r="O419" s="69"/>
      <c r="P419" s="83"/>
    </row>
    <row r="420" spans="2:16" ht="31.5" x14ac:dyDescent="0.25">
      <c r="B420" s="50" t="s">
        <v>1563</v>
      </c>
      <c r="C420" s="36" t="s">
        <v>467</v>
      </c>
      <c r="D420" s="36" t="s">
        <v>468</v>
      </c>
      <c r="E420" s="7" t="s">
        <v>16</v>
      </c>
      <c r="F420" s="7">
        <v>1</v>
      </c>
      <c r="G420" s="7">
        <v>1</v>
      </c>
      <c r="H420" s="7"/>
      <c r="I420" s="7">
        <v>0</v>
      </c>
      <c r="J420" s="7">
        <f t="shared" si="25"/>
        <v>1</v>
      </c>
      <c r="K420" s="7">
        <f t="shared" si="26"/>
        <v>0</v>
      </c>
      <c r="L420" s="7"/>
      <c r="M420" s="7"/>
      <c r="N420" s="7"/>
      <c r="O420" s="69"/>
      <c r="P420" s="83"/>
    </row>
    <row r="421" spans="2:16" ht="31.5" x14ac:dyDescent="0.25">
      <c r="B421" s="50" t="s">
        <v>1564</v>
      </c>
      <c r="C421" s="36" t="s">
        <v>40</v>
      </c>
      <c r="D421" s="36" t="s">
        <v>982</v>
      </c>
      <c r="E421" s="7" t="s">
        <v>16</v>
      </c>
      <c r="F421" s="7">
        <v>1</v>
      </c>
      <c r="G421" s="7">
        <v>1</v>
      </c>
      <c r="H421" s="7"/>
      <c r="I421" s="7">
        <v>0</v>
      </c>
      <c r="J421" s="7">
        <f t="shared" si="25"/>
        <v>1</v>
      </c>
      <c r="K421" s="7">
        <f t="shared" si="26"/>
        <v>0</v>
      </c>
      <c r="L421" s="7"/>
      <c r="M421" s="7"/>
      <c r="N421" s="7"/>
      <c r="O421" s="69"/>
      <c r="P421" s="83"/>
    </row>
    <row r="422" spans="2:16" ht="31.5" x14ac:dyDescent="0.25">
      <c r="B422" s="50" t="s">
        <v>1565</v>
      </c>
      <c r="C422" s="36" t="s">
        <v>541</v>
      </c>
      <c r="D422" s="36" t="s">
        <v>983</v>
      </c>
      <c r="E422" s="7" t="s">
        <v>16</v>
      </c>
      <c r="F422" s="7">
        <v>1</v>
      </c>
      <c r="G422" s="7">
        <v>1</v>
      </c>
      <c r="H422" s="7"/>
      <c r="I422" s="7">
        <v>0</v>
      </c>
      <c r="J422" s="7">
        <f t="shared" si="25"/>
        <v>1</v>
      </c>
      <c r="K422" s="7">
        <f t="shared" si="26"/>
        <v>0</v>
      </c>
      <c r="L422" s="7"/>
      <c r="M422" s="7"/>
      <c r="N422" s="7"/>
      <c r="O422" s="69"/>
      <c r="P422" s="83"/>
    </row>
    <row r="423" spans="2:16" ht="47.25" x14ac:dyDescent="0.25">
      <c r="B423" s="50" t="s">
        <v>1566</v>
      </c>
      <c r="C423" s="36"/>
      <c r="D423" s="44" t="s">
        <v>1226</v>
      </c>
      <c r="E423" s="7"/>
      <c r="F423" s="7"/>
      <c r="G423" s="7"/>
      <c r="H423" s="7"/>
      <c r="I423" s="7"/>
      <c r="J423" s="7">
        <f t="shared" si="25"/>
        <v>0</v>
      </c>
      <c r="K423" s="7">
        <f t="shared" si="26"/>
        <v>0</v>
      </c>
      <c r="L423" s="7"/>
      <c r="M423" s="7"/>
      <c r="N423" s="7"/>
      <c r="O423" s="69"/>
      <c r="P423" s="83"/>
    </row>
    <row r="424" spans="2:16" ht="47.25" x14ac:dyDescent="0.25">
      <c r="B424" s="50" t="s">
        <v>1567</v>
      </c>
      <c r="C424" s="36" t="s">
        <v>543</v>
      </c>
      <c r="D424" s="36" t="s">
        <v>1198</v>
      </c>
      <c r="E424" s="7" t="s">
        <v>63</v>
      </c>
      <c r="F424" s="7">
        <v>2</v>
      </c>
      <c r="G424" s="7">
        <v>4</v>
      </c>
      <c r="H424" s="7"/>
      <c r="I424" s="7">
        <v>1</v>
      </c>
      <c r="J424" s="7">
        <f t="shared" si="25"/>
        <v>8</v>
      </c>
      <c r="K424" s="7">
        <f t="shared" si="26"/>
        <v>2</v>
      </c>
      <c r="L424" s="7"/>
      <c r="M424" s="7"/>
      <c r="N424" s="7"/>
      <c r="O424" s="69"/>
      <c r="P424" s="124" t="s">
        <v>1244</v>
      </c>
    </row>
    <row r="425" spans="2:16" ht="15.75" x14ac:dyDescent="0.25">
      <c r="B425" s="50" t="s">
        <v>1568</v>
      </c>
      <c r="C425" s="36" t="s">
        <v>439</v>
      </c>
      <c r="D425" s="36" t="s">
        <v>47</v>
      </c>
      <c r="E425" s="7" t="s">
        <v>16</v>
      </c>
      <c r="F425" s="7">
        <v>8</v>
      </c>
      <c r="G425" s="7">
        <v>0</v>
      </c>
      <c r="H425" s="7"/>
      <c r="I425" s="7">
        <v>0.5</v>
      </c>
      <c r="J425" s="7">
        <f t="shared" si="25"/>
        <v>0</v>
      </c>
      <c r="K425" s="7">
        <f t="shared" si="26"/>
        <v>4</v>
      </c>
      <c r="L425" s="7"/>
      <c r="M425" s="7"/>
      <c r="N425" s="7"/>
      <c r="O425" s="69"/>
      <c r="P425" s="83"/>
    </row>
    <row r="426" spans="2:16" ht="31.5" x14ac:dyDescent="0.25">
      <c r="B426" s="50" t="s">
        <v>1569</v>
      </c>
      <c r="C426" s="36" t="s">
        <v>58</v>
      </c>
      <c r="D426" s="36" t="s">
        <v>466</v>
      </c>
      <c r="E426" s="7" t="s">
        <v>482</v>
      </c>
      <c r="F426" s="7">
        <v>1</v>
      </c>
      <c r="G426" s="7">
        <v>0</v>
      </c>
      <c r="H426" s="7"/>
      <c r="I426" s="7">
        <v>1</v>
      </c>
      <c r="J426" s="7">
        <f t="shared" si="25"/>
        <v>0</v>
      </c>
      <c r="K426" s="7">
        <f t="shared" si="26"/>
        <v>1</v>
      </c>
      <c r="L426" s="7"/>
      <c r="M426" s="7"/>
      <c r="N426" s="7"/>
      <c r="O426" s="69"/>
      <c r="P426" s="83"/>
    </row>
    <row r="427" spans="2:16" ht="31.5" x14ac:dyDescent="0.25">
      <c r="B427" s="50" t="s">
        <v>1570</v>
      </c>
      <c r="C427" s="36" t="s">
        <v>467</v>
      </c>
      <c r="D427" s="36" t="s">
        <v>488</v>
      </c>
      <c r="E427" s="7" t="s">
        <v>482</v>
      </c>
      <c r="F427" s="7">
        <v>1</v>
      </c>
      <c r="G427" s="7">
        <v>0</v>
      </c>
      <c r="H427" s="7"/>
      <c r="I427" s="7">
        <v>1</v>
      </c>
      <c r="J427" s="7">
        <f t="shared" si="25"/>
        <v>0</v>
      </c>
      <c r="K427" s="7">
        <f t="shared" si="26"/>
        <v>1</v>
      </c>
      <c r="L427" s="7"/>
      <c r="M427" s="7"/>
      <c r="N427" s="7"/>
      <c r="O427" s="69"/>
      <c r="P427" s="83"/>
    </row>
    <row r="428" spans="2:16" ht="15.75" x14ac:dyDescent="0.25">
      <c r="B428" s="50" t="s">
        <v>1571</v>
      </c>
      <c r="C428" s="36" t="s">
        <v>472</v>
      </c>
      <c r="D428" s="36" t="s">
        <v>522</v>
      </c>
      <c r="E428" s="7" t="s">
        <v>20</v>
      </c>
      <c r="F428" s="7">
        <v>17</v>
      </c>
      <c r="G428" s="7">
        <v>0</v>
      </c>
      <c r="H428" s="7"/>
      <c r="I428" s="7">
        <v>0.5</v>
      </c>
      <c r="J428" s="7">
        <f t="shared" si="25"/>
        <v>0</v>
      </c>
      <c r="K428" s="7">
        <f t="shared" si="26"/>
        <v>8.5</v>
      </c>
      <c r="L428" s="7"/>
      <c r="M428" s="7"/>
      <c r="N428" s="7"/>
      <c r="O428" s="69"/>
      <c r="P428" s="83"/>
    </row>
    <row r="429" spans="2:16" ht="31.5" x14ac:dyDescent="0.25">
      <c r="B429" s="50" t="s">
        <v>1572</v>
      </c>
      <c r="C429" s="36" t="s">
        <v>40</v>
      </c>
      <c r="D429" s="36" t="s">
        <v>544</v>
      </c>
      <c r="E429" s="7" t="s">
        <v>16</v>
      </c>
      <c r="F429" s="7">
        <v>1</v>
      </c>
      <c r="G429" s="7">
        <v>4</v>
      </c>
      <c r="H429" s="7"/>
      <c r="I429" s="7">
        <v>1</v>
      </c>
      <c r="J429" s="7">
        <f t="shared" si="25"/>
        <v>4</v>
      </c>
      <c r="K429" s="7">
        <f t="shared" si="26"/>
        <v>1</v>
      </c>
      <c r="L429" s="7"/>
      <c r="M429" s="7"/>
      <c r="N429" s="7"/>
      <c r="O429" s="69"/>
      <c r="P429" s="83"/>
    </row>
    <row r="430" spans="2:16" ht="31.5" x14ac:dyDescent="0.25">
      <c r="B430" s="50" t="s">
        <v>1573</v>
      </c>
      <c r="C430" s="36" t="s">
        <v>117</v>
      </c>
      <c r="D430" s="36" t="s">
        <v>545</v>
      </c>
      <c r="E430" s="7" t="s">
        <v>16</v>
      </c>
      <c r="F430" s="7">
        <v>1</v>
      </c>
      <c r="G430" s="7">
        <v>4</v>
      </c>
      <c r="H430" s="7"/>
      <c r="I430" s="7">
        <v>1</v>
      </c>
      <c r="J430" s="7">
        <f t="shared" si="25"/>
        <v>4</v>
      </c>
      <c r="K430" s="7">
        <f t="shared" si="26"/>
        <v>1</v>
      </c>
      <c r="L430" s="7"/>
      <c r="M430" s="7"/>
      <c r="N430" s="7"/>
      <c r="O430" s="69"/>
      <c r="P430" s="83"/>
    </row>
    <row r="431" spans="2:16" ht="15.75" x14ac:dyDescent="0.25">
      <c r="B431" s="50" t="s">
        <v>1574</v>
      </c>
      <c r="C431" s="36"/>
      <c r="D431" s="36"/>
      <c r="E431" s="7"/>
      <c r="F431" s="7"/>
      <c r="G431" s="7"/>
      <c r="H431" s="7"/>
      <c r="I431" s="7"/>
      <c r="J431" s="7">
        <f t="shared" si="25"/>
        <v>0</v>
      </c>
      <c r="K431" s="7">
        <f t="shared" si="26"/>
        <v>0</v>
      </c>
      <c r="L431" s="7"/>
      <c r="M431" s="7"/>
      <c r="N431" s="7"/>
      <c r="O431" s="69"/>
      <c r="P431" s="83"/>
    </row>
    <row r="432" spans="2:16" ht="47.25" x14ac:dyDescent="0.25">
      <c r="B432" s="50" t="s">
        <v>1575</v>
      </c>
      <c r="C432" s="36" t="s">
        <v>912</v>
      </c>
      <c r="D432" s="36" t="s">
        <v>1199</v>
      </c>
      <c r="E432" s="7" t="s">
        <v>63</v>
      </c>
      <c r="F432" s="7">
        <v>2</v>
      </c>
      <c r="G432" s="7">
        <v>4</v>
      </c>
      <c r="H432" s="7"/>
      <c r="I432" s="7">
        <v>1</v>
      </c>
      <c r="J432" s="7">
        <f t="shared" si="25"/>
        <v>8</v>
      </c>
      <c r="K432" s="7">
        <f t="shared" si="26"/>
        <v>2</v>
      </c>
      <c r="L432" s="7"/>
      <c r="M432" s="7"/>
      <c r="N432" s="7"/>
      <c r="O432" s="69"/>
      <c r="P432" s="83"/>
    </row>
    <row r="433" spans="2:16" ht="15.75" x14ac:dyDescent="0.25">
      <c r="B433" s="50" t="s">
        <v>1576</v>
      </c>
      <c r="C433" s="36" t="s">
        <v>439</v>
      </c>
      <c r="D433" s="36" t="s">
        <v>47</v>
      </c>
      <c r="E433" s="7" t="s">
        <v>16</v>
      </c>
      <c r="F433" s="7">
        <v>13</v>
      </c>
      <c r="G433" s="7">
        <v>0</v>
      </c>
      <c r="H433" s="7"/>
      <c r="I433" s="7">
        <v>0.5</v>
      </c>
      <c r="J433" s="7">
        <f t="shared" si="25"/>
        <v>0</v>
      </c>
      <c r="K433" s="7">
        <f t="shared" si="26"/>
        <v>6.5</v>
      </c>
      <c r="L433" s="7"/>
      <c r="M433" s="7"/>
      <c r="N433" s="7"/>
      <c r="O433" s="69"/>
      <c r="P433" s="83"/>
    </row>
    <row r="434" spans="2:16" ht="31.5" x14ac:dyDescent="0.25">
      <c r="B434" s="50" t="s">
        <v>1577</v>
      </c>
      <c r="C434" s="36" t="s">
        <v>58</v>
      </c>
      <c r="D434" s="36" t="s">
        <v>466</v>
      </c>
      <c r="E434" s="7" t="s">
        <v>482</v>
      </c>
      <c r="F434" s="7">
        <v>1</v>
      </c>
      <c r="G434" s="7">
        <v>0</v>
      </c>
      <c r="H434" s="7"/>
      <c r="I434" s="7">
        <v>1</v>
      </c>
      <c r="J434" s="7">
        <f t="shared" si="25"/>
        <v>0</v>
      </c>
      <c r="K434" s="7">
        <f t="shared" si="26"/>
        <v>1</v>
      </c>
      <c r="L434" s="7"/>
      <c r="M434" s="7"/>
      <c r="N434" s="7"/>
      <c r="O434" s="69"/>
      <c r="P434" s="83"/>
    </row>
    <row r="435" spans="2:16" ht="15.75" x14ac:dyDescent="0.25">
      <c r="B435" s="50" t="s">
        <v>1578</v>
      </c>
      <c r="C435" s="36" t="s">
        <v>467</v>
      </c>
      <c r="D435" s="36" t="s">
        <v>481</v>
      </c>
      <c r="E435" s="7" t="s">
        <v>482</v>
      </c>
      <c r="F435" s="7">
        <v>1</v>
      </c>
      <c r="G435" s="7">
        <v>0</v>
      </c>
      <c r="H435" s="7"/>
      <c r="I435" s="7">
        <v>1</v>
      </c>
      <c r="J435" s="7">
        <f t="shared" si="25"/>
        <v>0</v>
      </c>
      <c r="K435" s="7">
        <f t="shared" si="26"/>
        <v>1</v>
      </c>
      <c r="L435" s="7"/>
      <c r="M435" s="7"/>
      <c r="N435" s="7"/>
      <c r="O435" s="69"/>
      <c r="P435" s="83"/>
    </row>
    <row r="436" spans="2:16" ht="15.75" x14ac:dyDescent="0.25">
      <c r="B436" s="50" t="s">
        <v>1579</v>
      </c>
      <c r="C436" s="36" t="s">
        <v>472</v>
      </c>
      <c r="D436" s="36" t="s">
        <v>522</v>
      </c>
      <c r="E436" s="7" t="s">
        <v>20</v>
      </c>
      <c r="F436" s="7">
        <v>11</v>
      </c>
      <c r="G436" s="7">
        <v>0</v>
      </c>
      <c r="H436" s="7"/>
      <c r="I436" s="7">
        <v>0.5</v>
      </c>
      <c r="J436" s="7">
        <f t="shared" si="25"/>
        <v>0</v>
      </c>
      <c r="K436" s="7">
        <f t="shared" si="26"/>
        <v>5.5</v>
      </c>
      <c r="L436" s="7"/>
      <c r="M436" s="7"/>
      <c r="N436" s="7"/>
      <c r="O436" s="69"/>
      <c r="P436" s="83"/>
    </row>
    <row r="437" spans="2:16" ht="15.75" x14ac:dyDescent="0.25">
      <c r="B437" s="50" t="s">
        <v>1580</v>
      </c>
      <c r="C437" s="36"/>
      <c r="D437" s="36"/>
      <c r="E437" s="7"/>
      <c r="F437" s="7"/>
      <c r="G437" s="7"/>
      <c r="H437" s="7"/>
      <c r="I437" s="7"/>
      <c r="J437" s="7">
        <f t="shared" si="25"/>
        <v>0</v>
      </c>
      <c r="K437" s="7">
        <f t="shared" si="26"/>
        <v>0</v>
      </c>
      <c r="L437" s="7"/>
      <c r="M437" s="7"/>
      <c r="N437" s="7"/>
      <c r="O437" s="69"/>
      <c r="P437" s="83"/>
    </row>
    <row r="438" spans="2:16" ht="37.5" x14ac:dyDescent="0.25">
      <c r="B438" s="50" t="s">
        <v>1581</v>
      </c>
      <c r="C438" s="36"/>
      <c r="D438" s="43" t="s">
        <v>1227</v>
      </c>
      <c r="E438" s="7"/>
      <c r="F438" s="7"/>
      <c r="G438" s="7"/>
      <c r="H438" s="7"/>
      <c r="I438" s="7"/>
      <c r="J438" s="7">
        <f t="shared" si="25"/>
        <v>0</v>
      </c>
      <c r="K438" s="7">
        <f t="shared" si="26"/>
        <v>0</v>
      </c>
      <c r="L438" s="7"/>
      <c r="M438" s="7"/>
      <c r="N438" s="7"/>
      <c r="O438" s="69"/>
      <c r="P438" s="83"/>
    </row>
    <row r="439" spans="2:16" ht="31.5" x14ac:dyDescent="0.25">
      <c r="B439" s="50" t="s">
        <v>1582</v>
      </c>
      <c r="C439" s="36" t="s">
        <v>547</v>
      </c>
      <c r="D439" s="36" t="s">
        <v>1164</v>
      </c>
      <c r="E439" s="7" t="s">
        <v>63</v>
      </c>
      <c r="F439" s="7">
        <v>1</v>
      </c>
      <c r="G439" s="7">
        <v>2</v>
      </c>
      <c r="H439" s="7"/>
      <c r="I439" s="7">
        <v>2</v>
      </c>
      <c r="J439" s="7">
        <f t="shared" si="25"/>
        <v>2</v>
      </c>
      <c r="K439" s="7">
        <f t="shared" si="26"/>
        <v>2</v>
      </c>
      <c r="L439" s="7"/>
      <c r="M439" s="7"/>
      <c r="N439" s="7"/>
      <c r="O439" s="69"/>
      <c r="P439" s="124" t="s">
        <v>1244</v>
      </c>
    </row>
    <row r="440" spans="2:16" ht="31.5" x14ac:dyDescent="0.25">
      <c r="B440" s="50" t="s">
        <v>1583</v>
      </c>
      <c r="C440" s="36" t="s">
        <v>58</v>
      </c>
      <c r="D440" s="36" t="s">
        <v>955</v>
      </c>
      <c r="E440" s="7" t="s">
        <v>482</v>
      </c>
      <c r="F440" s="7">
        <v>1</v>
      </c>
      <c r="G440" s="7">
        <v>0</v>
      </c>
      <c r="H440" s="7"/>
      <c r="I440" s="7">
        <v>1</v>
      </c>
      <c r="J440" s="7">
        <f t="shared" si="25"/>
        <v>0</v>
      </c>
      <c r="K440" s="7">
        <f t="shared" si="26"/>
        <v>1</v>
      </c>
      <c r="L440" s="7"/>
      <c r="M440" s="7"/>
      <c r="N440" s="7"/>
      <c r="O440" s="69"/>
      <c r="P440" s="83"/>
    </row>
    <row r="441" spans="2:16" ht="37.5" x14ac:dyDescent="0.25">
      <c r="B441" s="50" t="s">
        <v>1584</v>
      </c>
      <c r="C441" s="36"/>
      <c r="D441" s="43" t="s">
        <v>551</v>
      </c>
      <c r="E441" s="7"/>
      <c r="F441" s="7"/>
      <c r="G441" s="7"/>
      <c r="H441" s="7"/>
      <c r="I441" s="7"/>
      <c r="J441" s="7">
        <f t="shared" si="25"/>
        <v>0</v>
      </c>
      <c r="K441" s="7">
        <f t="shared" si="26"/>
        <v>0</v>
      </c>
      <c r="L441" s="7"/>
      <c r="M441" s="7"/>
      <c r="N441" s="7"/>
      <c r="O441" s="69"/>
      <c r="P441" s="83"/>
    </row>
    <row r="442" spans="2:16" ht="63" x14ac:dyDescent="0.25">
      <c r="B442" s="50" t="s">
        <v>1585</v>
      </c>
      <c r="C442" s="36" t="s">
        <v>943</v>
      </c>
      <c r="D442" s="36" t="s">
        <v>944</v>
      </c>
      <c r="E442" s="7" t="s">
        <v>63</v>
      </c>
      <c r="F442" s="7">
        <v>1</v>
      </c>
      <c r="G442" s="7">
        <v>2</v>
      </c>
      <c r="H442" s="7"/>
      <c r="I442" s="7">
        <v>2</v>
      </c>
      <c r="J442" s="7">
        <f t="shared" si="25"/>
        <v>2</v>
      </c>
      <c r="K442" s="7">
        <f t="shared" si="26"/>
        <v>2</v>
      </c>
      <c r="L442" s="7"/>
      <c r="M442" s="7"/>
      <c r="N442" s="7"/>
      <c r="O442" s="69"/>
      <c r="P442" s="124" t="s">
        <v>1244</v>
      </c>
    </row>
    <row r="443" spans="2:16" ht="15.75" x14ac:dyDescent="0.25">
      <c r="B443" s="50" t="s">
        <v>1586</v>
      </c>
      <c r="C443" s="36" t="s">
        <v>439</v>
      </c>
      <c r="D443" s="36" t="s">
        <v>47</v>
      </c>
      <c r="E443" s="7" t="s">
        <v>16</v>
      </c>
      <c r="F443" s="7">
        <v>6</v>
      </c>
      <c r="G443" s="7">
        <v>0</v>
      </c>
      <c r="H443" s="7"/>
      <c r="I443" s="7">
        <v>0.5</v>
      </c>
      <c r="J443" s="7">
        <f t="shared" si="25"/>
        <v>0</v>
      </c>
      <c r="K443" s="7">
        <f t="shared" si="26"/>
        <v>3</v>
      </c>
      <c r="L443" s="7"/>
      <c r="M443" s="7"/>
      <c r="N443" s="7"/>
      <c r="O443" s="69"/>
      <c r="P443" s="83"/>
    </row>
    <row r="444" spans="2:16" ht="15.75" x14ac:dyDescent="0.25">
      <c r="B444" s="50" t="s">
        <v>1587</v>
      </c>
      <c r="C444" s="36" t="s">
        <v>472</v>
      </c>
      <c r="D444" s="36" t="s">
        <v>522</v>
      </c>
      <c r="E444" s="7" t="s">
        <v>20</v>
      </c>
      <c r="F444" s="7">
        <v>10</v>
      </c>
      <c r="G444" s="7">
        <v>0</v>
      </c>
      <c r="H444" s="7"/>
      <c r="I444" s="7">
        <v>1</v>
      </c>
      <c r="J444" s="7">
        <f t="shared" ref="J444:J455" si="27">F444*G444</f>
        <v>0</v>
      </c>
      <c r="K444" s="7">
        <f t="shared" ref="K444:K455" si="28">F444*I444</f>
        <v>10</v>
      </c>
      <c r="L444" s="7"/>
      <c r="M444" s="7"/>
      <c r="N444" s="7"/>
      <c r="O444" s="69"/>
      <c r="P444" s="83"/>
    </row>
    <row r="445" spans="2:16" ht="15.75" x14ac:dyDescent="0.25">
      <c r="B445" s="50" t="s">
        <v>1588</v>
      </c>
      <c r="C445" s="36" t="s">
        <v>140</v>
      </c>
      <c r="D445" s="36" t="s">
        <v>877</v>
      </c>
      <c r="E445" s="7" t="s">
        <v>16</v>
      </c>
      <c r="F445" s="7">
        <v>2</v>
      </c>
      <c r="G445" s="7">
        <v>2</v>
      </c>
      <c r="H445" s="7"/>
      <c r="I445" s="7">
        <v>0</v>
      </c>
      <c r="J445" s="7">
        <f t="shared" si="27"/>
        <v>4</v>
      </c>
      <c r="K445" s="7">
        <f t="shared" si="28"/>
        <v>0</v>
      </c>
      <c r="L445" s="7"/>
      <c r="M445" s="7"/>
      <c r="N445" s="7"/>
      <c r="O445" s="69"/>
      <c r="P445" s="83"/>
    </row>
    <row r="446" spans="2:16" ht="79.5" customHeight="1" x14ac:dyDescent="0.25">
      <c r="B446" s="50" t="s">
        <v>1589</v>
      </c>
      <c r="C446" s="58" t="s">
        <v>913</v>
      </c>
      <c r="D446" s="36" t="s">
        <v>956</v>
      </c>
      <c r="E446" s="7" t="s">
        <v>63</v>
      </c>
      <c r="F446" s="7">
        <v>1</v>
      </c>
      <c r="G446" s="7">
        <v>4</v>
      </c>
      <c r="H446" s="7"/>
      <c r="I446" s="7">
        <v>0</v>
      </c>
      <c r="J446" s="7">
        <f t="shared" si="27"/>
        <v>4</v>
      </c>
      <c r="K446" s="7">
        <f t="shared" si="28"/>
        <v>0</v>
      </c>
      <c r="L446" s="7"/>
      <c r="M446" s="7"/>
      <c r="N446" s="7"/>
      <c r="O446" s="69"/>
      <c r="P446" s="124" t="s">
        <v>1244</v>
      </c>
    </row>
    <row r="447" spans="2:16" ht="15.75" x14ac:dyDescent="0.25">
      <c r="B447" s="50" t="s">
        <v>1590</v>
      </c>
      <c r="C447" s="36" t="s">
        <v>439</v>
      </c>
      <c r="D447" s="36" t="s">
        <v>47</v>
      </c>
      <c r="E447" s="7" t="s">
        <v>16</v>
      </c>
      <c r="F447" s="7">
        <v>6</v>
      </c>
      <c r="G447" s="7">
        <v>0</v>
      </c>
      <c r="H447" s="7"/>
      <c r="I447" s="7">
        <v>0.5</v>
      </c>
      <c r="J447" s="7">
        <f t="shared" si="27"/>
        <v>0</v>
      </c>
      <c r="K447" s="7">
        <f t="shared" si="28"/>
        <v>3</v>
      </c>
      <c r="L447" s="7"/>
      <c r="M447" s="7"/>
      <c r="N447" s="7"/>
      <c r="O447" s="69"/>
      <c r="P447" s="83"/>
    </row>
    <row r="448" spans="2:16" ht="15.75" x14ac:dyDescent="0.25">
      <c r="B448" s="50" t="s">
        <v>1591</v>
      </c>
      <c r="C448" s="36" t="s">
        <v>472</v>
      </c>
      <c r="D448" s="36" t="s">
        <v>522</v>
      </c>
      <c r="E448" s="7" t="s">
        <v>20</v>
      </c>
      <c r="F448" s="7">
        <v>10</v>
      </c>
      <c r="G448" s="7">
        <v>0</v>
      </c>
      <c r="H448" s="7"/>
      <c r="I448" s="7">
        <v>1</v>
      </c>
      <c r="J448" s="7">
        <f t="shared" si="27"/>
        <v>0</v>
      </c>
      <c r="K448" s="7">
        <f t="shared" si="28"/>
        <v>10</v>
      </c>
      <c r="L448" s="7"/>
      <c r="M448" s="7"/>
      <c r="N448" s="7"/>
      <c r="O448" s="69"/>
      <c r="P448" s="83"/>
    </row>
    <row r="449" spans="2:16" ht="31.5" x14ac:dyDescent="0.25">
      <c r="B449" s="50" t="s">
        <v>1592</v>
      </c>
      <c r="C449" s="36" t="s">
        <v>140</v>
      </c>
      <c r="D449" s="36" t="s">
        <v>552</v>
      </c>
      <c r="E449" s="7" t="s">
        <v>16</v>
      </c>
      <c r="F449" s="7">
        <v>1</v>
      </c>
      <c r="G449" s="7">
        <v>2</v>
      </c>
      <c r="H449" s="7"/>
      <c r="I449" s="7">
        <v>0</v>
      </c>
      <c r="J449" s="7">
        <f t="shared" si="27"/>
        <v>2</v>
      </c>
      <c r="K449" s="7">
        <f t="shared" si="28"/>
        <v>0</v>
      </c>
      <c r="L449" s="7"/>
      <c r="M449" s="7"/>
      <c r="N449" s="7"/>
      <c r="O449" s="69"/>
      <c r="P449" s="83"/>
    </row>
    <row r="450" spans="2:16" ht="15.75" x14ac:dyDescent="0.25">
      <c r="B450" s="50" t="s">
        <v>1593</v>
      </c>
      <c r="C450" s="36" t="s">
        <v>245</v>
      </c>
      <c r="D450" s="36" t="s">
        <v>946</v>
      </c>
      <c r="E450" s="7" t="s">
        <v>63</v>
      </c>
      <c r="F450" s="7">
        <v>31</v>
      </c>
      <c r="G450" s="7">
        <v>1</v>
      </c>
      <c r="H450" s="7"/>
      <c r="I450" s="7">
        <v>1</v>
      </c>
      <c r="J450" s="7">
        <f t="shared" si="27"/>
        <v>31</v>
      </c>
      <c r="K450" s="7">
        <f t="shared" si="28"/>
        <v>31</v>
      </c>
      <c r="L450" s="7"/>
      <c r="M450" s="7"/>
      <c r="N450" s="7"/>
      <c r="O450" s="69"/>
      <c r="P450" s="83"/>
    </row>
    <row r="451" spans="2:16" ht="15.75" x14ac:dyDescent="0.25">
      <c r="B451" s="50" t="s">
        <v>1594</v>
      </c>
      <c r="C451" s="36" t="s">
        <v>117</v>
      </c>
      <c r="D451" s="36" t="s">
        <v>984</v>
      </c>
      <c r="E451" s="7" t="s">
        <v>16</v>
      </c>
      <c r="F451" s="7">
        <v>13</v>
      </c>
      <c r="G451" s="7">
        <v>2</v>
      </c>
      <c r="H451" s="7"/>
      <c r="I451" s="7">
        <v>0</v>
      </c>
      <c r="J451" s="7">
        <f t="shared" si="27"/>
        <v>26</v>
      </c>
      <c r="K451" s="7">
        <f t="shared" si="28"/>
        <v>0</v>
      </c>
      <c r="L451" s="7"/>
      <c r="M451" s="7"/>
      <c r="N451" s="7"/>
      <c r="O451" s="69"/>
      <c r="P451" s="83"/>
    </row>
    <row r="452" spans="2:16" ht="15.75" x14ac:dyDescent="0.25">
      <c r="B452" s="50" t="s">
        <v>1595</v>
      </c>
      <c r="C452" s="36" t="s">
        <v>117</v>
      </c>
      <c r="D452" s="36" t="s">
        <v>1110</v>
      </c>
      <c r="E452" s="7" t="s">
        <v>16</v>
      </c>
      <c r="F452" s="7">
        <v>1</v>
      </c>
      <c r="G452" s="7">
        <v>4</v>
      </c>
      <c r="H452" s="7"/>
      <c r="I452" s="7">
        <v>1</v>
      </c>
      <c r="J452" s="7">
        <f t="shared" si="27"/>
        <v>4</v>
      </c>
      <c r="K452" s="7">
        <f t="shared" si="28"/>
        <v>1</v>
      </c>
      <c r="L452" s="7"/>
      <c r="M452" s="7"/>
      <c r="N452" s="7"/>
      <c r="O452" s="69"/>
      <c r="P452" s="83"/>
    </row>
    <row r="453" spans="2:16" ht="15.75" x14ac:dyDescent="0.25">
      <c r="B453" s="50" t="s">
        <v>1596</v>
      </c>
      <c r="C453" s="36" t="s">
        <v>120</v>
      </c>
      <c r="D453" s="36" t="s">
        <v>1111</v>
      </c>
      <c r="E453" s="7" t="s">
        <v>16</v>
      </c>
      <c r="F453" s="7">
        <v>1</v>
      </c>
      <c r="G453" s="7">
        <v>4</v>
      </c>
      <c r="H453" s="7"/>
      <c r="I453" s="7">
        <v>1</v>
      </c>
      <c r="J453" s="7">
        <f t="shared" si="27"/>
        <v>4</v>
      </c>
      <c r="K453" s="7">
        <f t="shared" si="28"/>
        <v>1</v>
      </c>
      <c r="L453" s="7"/>
      <c r="M453" s="7"/>
      <c r="N453" s="7"/>
      <c r="O453" s="69"/>
      <c r="P453" s="83"/>
    </row>
    <row r="454" spans="2:16" ht="15.75" x14ac:dyDescent="0.25">
      <c r="B454" s="50" t="s">
        <v>1597</v>
      </c>
      <c r="C454" s="36" t="s">
        <v>132</v>
      </c>
      <c r="D454" s="36" t="s">
        <v>1112</v>
      </c>
      <c r="E454" s="7" t="s">
        <v>16</v>
      </c>
      <c r="F454" s="7">
        <v>1</v>
      </c>
      <c r="G454" s="7">
        <v>4</v>
      </c>
      <c r="H454" s="7"/>
      <c r="I454" s="7">
        <v>1</v>
      </c>
      <c r="J454" s="7">
        <f t="shared" si="27"/>
        <v>4</v>
      </c>
      <c r="K454" s="7">
        <f t="shared" si="28"/>
        <v>1</v>
      </c>
      <c r="L454" s="7"/>
      <c r="M454" s="7"/>
      <c r="N454" s="7"/>
      <c r="O454" s="69"/>
      <c r="P454" s="83"/>
    </row>
    <row r="455" spans="2:16" ht="15.75" x14ac:dyDescent="0.25">
      <c r="B455" s="50" t="s">
        <v>1598</v>
      </c>
      <c r="C455" s="36" t="s">
        <v>132</v>
      </c>
      <c r="D455" s="36" t="s">
        <v>1113</v>
      </c>
      <c r="E455" s="7" t="s">
        <v>16</v>
      </c>
      <c r="F455" s="7">
        <v>1</v>
      </c>
      <c r="G455" s="7">
        <v>4</v>
      </c>
      <c r="H455" s="7"/>
      <c r="I455" s="7">
        <v>1</v>
      </c>
      <c r="J455" s="7">
        <f t="shared" si="27"/>
        <v>4</v>
      </c>
      <c r="K455" s="7">
        <f t="shared" si="28"/>
        <v>1</v>
      </c>
      <c r="L455" s="7"/>
      <c r="M455" s="7"/>
      <c r="N455" s="7"/>
      <c r="O455" s="69"/>
      <c r="P455" s="83"/>
    </row>
    <row r="456" spans="2:16" ht="16.5" thickBot="1" x14ac:dyDescent="0.3">
      <c r="B456" s="47"/>
      <c r="C456" s="38"/>
      <c r="D456" s="38"/>
      <c r="E456" s="19"/>
      <c r="F456" s="19"/>
      <c r="G456" s="19"/>
      <c r="H456" s="19"/>
      <c r="I456" s="19"/>
      <c r="J456" s="19">
        <f>SUM(J380:J455)</f>
        <v>177</v>
      </c>
      <c r="K456" s="19">
        <f>SUM(K380:K455)</f>
        <v>168.5</v>
      </c>
      <c r="L456" s="19">
        <f>J456</f>
        <v>177</v>
      </c>
      <c r="M456" s="19">
        <f>K456*1</f>
        <v>168.5</v>
      </c>
      <c r="N456" s="31"/>
      <c r="O456" s="70"/>
      <c r="P456" s="84"/>
    </row>
    <row r="457" spans="2:16" ht="18.75" x14ac:dyDescent="0.25">
      <c r="B457" s="40">
        <v>10</v>
      </c>
      <c r="C457" s="46"/>
      <c r="D457" s="37" t="s">
        <v>1228</v>
      </c>
      <c r="E457" s="18"/>
      <c r="F457" s="18"/>
      <c r="G457" s="18"/>
      <c r="H457" s="18">
        <v>11</v>
      </c>
      <c r="I457" s="18"/>
      <c r="J457" s="18"/>
      <c r="K457" s="18"/>
      <c r="L457" s="18"/>
      <c r="M457" s="18"/>
      <c r="N457" s="18"/>
      <c r="O457" s="68"/>
      <c r="P457" s="82"/>
    </row>
    <row r="458" spans="2:16" ht="31.5" x14ac:dyDescent="0.25">
      <c r="B458" s="50" t="s">
        <v>1599</v>
      </c>
      <c r="C458" s="36" t="s">
        <v>556</v>
      </c>
      <c r="D458" s="36" t="s">
        <v>557</v>
      </c>
      <c r="E458" s="7" t="s">
        <v>16</v>
      </c>
      <c r="F458" s="7">
        <v>1</v>
      </c>
      <c r="G458" s="7">
        <v>2</v>
      </c>
      <c r="H458" s="7"/>
      <c r="I458" s="7">
        <v>5</v>
      </c>
      <c r="J458" s="7">
        <f>F458*G458</f>
        <v>2</v>
      </c>
      <c r="K458" s="7">
        <f>F458*I458</f>
        <v>5</v>
      </c>
      <c r="L458" s="7"/>
      <c r="M458" s="7"/>
      <c r="N458" s="7"/>
      <c r="O458" s="69"/>
      <c r="P458" s="124" t="s">
        <v>1244</v>
      </c>
    </row>
    <row r="459" spans="2:16" ht="15.75" x14ac:dyDescent="0.25">
      <c r="B459" s="50" t="s">
        <v>1600</v>
      </c>
      <c r="C459" s="36" t="s">
        <v>22</v>
      </c>
      <c r="D459" s="36" t="s">
        <v>559</v>
      </c>
      <c r="E459" s="7" t="s">
        <v>16</v>
      </c>
      <c r="F459" s="7">
        <v>1</v>
      </c>
      <c r="G459" s="7">
        <v>2</v>
      </c>
      <c r="H459" s="7"/>
      <c r="I459" s="7">
        <v>5</v>
      </c>
      <c r="J459" s="7">
        <f t="shared" ref="J459:J491" si="29">F459*G459</f>
        <v>2</v>
      </c>
      <c r="K459" s="7">
        <f t="shared" ref="K459:K491" si="30">F459*I459</f>
        <v>5</v>
      </c>
      <c r="L459" s="7"/>
      <c r="M459" s="7"/>
      <c r="N459" s="7"/>
      <c r="O459" s="69"/>
      <c r="P459" s="124" t="s">
        <v>1244</v>
      </c>
    </row>
    <row r="460" spans="2:16" ht="15.75" x14ac:dyDescent="0.25">
      <c r="B460" s="50" t="s">
        <v>1601</v>
      </c>
      <c r="C460" s="36" t="s">
        <v>68</v>
      </c>
      <c r="D460" s="36" t="s">
        <v>561</v>
      </c>
      <c r="E460" s="7" t="s">
        <v>16</v>
      </c>
      <c r="F460" s="7">
        <v>1</v>
      </c>
      <c r="G460" s="7">
        <v>2</v>
      </c>
      <c r="H460" s="7"/>
      <c r="I460" s="7">
        <v>5</v>
      </c>
      <c r="J460" s="7">
        <f t="shared" si="29"/>
        <v>2</v>
      </c>
      <c r="K460" s="7">
        <f t="shared" si="30"/>
        <v>5</v>
      </c>
      <c r="L460" s="7"/>
      <c r="M460" s="7"/>
      <c r="N460" s="7"/>
      <c r="O460" s="69"/>
      <c r="P460" s="124" t="s">
        <v>1244</v>
      </c>
    </row>
    <row r="461" spans="2:16" ht="15.75" x14ac:dyDescent="0.25">
      <c r="B461" s="50" t="s">
        <v>1602</v>
      </c>
      <c r="C461" s="36" t="s">
        <v>31</v>
      </c>
      <c r="D461" s="36" t="s">
        <v>563</v>
      </c>
      <c r="E461" s="7" t="s">
        <v>16</v>
      </c>
      <c r="F461" s="7">
        <v>1</v>
      </c>
      <c r="G461" s="7">
        <v>2</v>
      </c>
      <c r="H461" s="7"/>
      <c r="I461" s="7">
        <v>5</v>
      </c>
      <c r="J461" s="7">
        <f t="shared" si="29"/>
        <v>2</v>
      </c>
      <c r="K461" s="7">
        <f t="shared" si="30"/>
        <v>5</v>
      </c>
      <c r="L461" s="7"/>
      <c r="M461" s="7"/>
      <c r="N461" s="7"/>
      <c r="O461" s="69"/>
      <c r="P461" s="124" t="s">
        <v>1244</v>
      </c>
    </row>
    <row r="462" spans="2:16" ht="15.75" x14ac:dyDescent="0.25">
      <c r="B462" s="50" t="s">
        <v>1603</v>
      </c>
      <c r="C462" s="36" t="s">
        <v>81</v>
      </c>
      <c r="D462" s="36" t="s">
        <v>565</v>
      </c>
      <c r="E462" s="7" t="s">
        <v>16</v>
      </c>
      <c r="F462" s="7">
        <v>1</v>
      </c>
      <c r="G462" s="7">
        <v>2</v>
      </c>
      <c r="H462" s="7"/>
      <c r="I462" s="7">
        <v>5</v>
      </c>
      <c r="J462" s="7">
        <f t="shared" si="29"/>
        <v>2</v>
      </c>
      <c r="K462" s="7">
        <f t="shared" si="30"/>
        <v>5</v>
      </c>
      <c r="L462" s="7"/>
      <c r="M462" s="7"/>
      <c r="N462" s="7"/>
      <c r="O462" s="69"/>
      <c r="P462" s="124" t="s">
        <v>1244</v>
      </c>
    </row>
    <row r="463" spans="2:16" ht="15.75" x14ac:dyDescent="0.25">
      <c r="B463" s="50" t="s">
        <v>1604</v>
      </c>
      <c r="C463" s="36" t="s">
        <v>86</v>
      </c>
      <c r="D463" s="36" t="s">
        <v>567</v>
      </c>
      <c r="E463" s="7" t="s">
        <v>16</v>
      </c>
      <c r="F463" s="7">
        <v>1</v>
      </c>
      <c r="G463" s="7">
        <v>2</v>
      </c>
      <c r="H463" s="7"/>
      <c r="I463" s="7">
        <v>5</v>
      </c>
      <c r="J463" s="7">
        <f t="shared" si="29"/>
        <v>2</v>
      </c>
      <c r="K463" s="7">
        <f t="shared" si="30"/>
        <v>5</v>
      </c>
      <c r="L463" s="7"/>
      <c r="M463" s="7"/>
      <c r="N463" s="7"/>
      <c r="O463" s="69"/>
      <c r="P463" s="124" t="s">
        <v>1244</v>
      </c>
    </row>
    <row r="464" spans="2:16" ht="15.75" x14ac:dyDescent="0.25">
      <c r="B464" s="50" t="s">
        <v>1605</v>
      </c>
      <c r="C464" s="36" t="s">
        <v>97</v>
      </c>
      <c r="D464" s="36" t="s">
        <v>569</v>
      </c>
      <c r="E464" s="7" t="s">
        <v>16</v>
      </c>
      <c r="F464" s="7">
        <v>1</v>
      </c>
      <c r="G464" s="7">
        <v>2</v>
      </c>
      <c r="H464" s="7"/>
      <c r="I464" s="7">
        <v>5</v>
      </c>
      <c r="J464" s="7">
        <f t="shared" si="29"/>
        <v>2</v>
      </c>
      <c r="K464" s="7">
        <f t="shared" si="30"/>
        <v>5</v>
      </c>
      <c r="L464" s="7"/>
      <c r="M464" s="7"/>
      <c r="N464" s="7"/>
      <c r="O464" s="69"/>
      <c r="P464" s="124" t="s">
        <v>1244</v>
      </c>
    </row>
    <row r="465" spans="2:16" ht="15.75" x14ac:dyDescent="0.25">
      <c r="B465" s="50" t="s">
        <v>1606</v>
      </c>
      <c r="C465" s="36" t="s">
        <v>106</v>
      </c>
      <c r="D465" s="36" t="s">
        <v>570</v>
      </c>
      <c r="E465" s="7" t="s">
        <v>16</v>
      </c>
      <c r="F465" s="7">
        <v>4</v>
      </c>
      <c r="G465" s="7">
        <v>0</v>
      </c>
      <c r="H465" s="7"/>
      <c r="I465" s="7">
        <v>1</v>
      </c>
      <c r="J465" s="7">
        <f t="shared" si="29"/>
        <v>0</v>
      </c>
      <c r="K465" s="7">
        <f t="shared" si="30"/>
        <v>4</v>
      </c>
      <c r="L465" s="7"/>
      <c r="M465" s="7"/>
      <c r="N465" s="7"/>
      <c r="O465" s="69"/>
      <c r="P465" s="124" t="s">
        <v>1244</v>
      </c>
    </row>
    <row r="466" spans="2:16" ht="15.75" x14ac:dyDescent="0.25">
      <c r="B466" s="50" t="s">
        <v>1607</v>
      </c>
      <c r="C466" s="36" t="s">
        <v>572</v>
      </c>
      <c r="D466" s="36" t="s">
        <v>573</v>
      </c>
      <c r="E466" s="7" t="s">
        <v>16</v>
      </c>
      <c r="F466" s="7">
        <v>10</v>
      </c>
      <c r="G466" s="7">
        <v>0</v>
      </c>
      <c r="H466" s="7"/>
      <c r="I466" s="7">
        <v>1</v>
      </c>
      <c r="J466" s="7">
        <f t="shared" si="29"/>
        <v>0</v>
      </c>
      <c r="K466" s="7">
        <f t="shared" si="30"/>
        <v>10</v>
      </c>
      <c r="L466" s="7"/>
      <c r="M466" s="7"/>
      <c r="N466" s="7"/>
      <c r="O466" s="69"/>
      <c r="P466" s="124" t="s">
        <v>1244</v>
      </c>
    </row>
    <row r="467" spans="2:16" ht="15.75" x14ac:dyDescent="0.25">
      <c r="B467" s="50" t="s">
        <v>1608</v>
      </c>
      <c r="C467" s="36" t="s">
        <v>574</v>
      </c>
      <c r="D467" s="36" t="s">
        <v>575</v>
      </c>
      <c r="E467" s="7" t="s">
        <v>16</v>
      </c>
      <c r="F467" s="7">
        <v>8</v>
      </c>
      <c r="G467" s="7">
        <v>0</v>
      </c>
      <c r="H467" s="7"/>
      <c r="I467" s="7">
        <v>1</v>
      </c>
      <c r="J467" s="7">
        <f t="shared" si="29"/>
        <v>0</v>
      </c>
      <c r="K467" s="7">
        <f t="shared" si="30"/>
        <v>8</v>
      </c>
      <c r="L467" s="7"/>
      <c r="M467" s="7"/>
      <c r="N467" s="7"/>
      <c r="O467" s="69"/>
      <c r="P467" s="124" t="s">
        <v>1244</v>
      </c>
    </row>
    <row r="468" spans="2:16" ht="15.75" x14ac:dyDescent="0.25">
      <c r="B468" s="50" t="s">
        <v>1609</v>
      </c>
      <c r="C468" s="36" t="s">
        <v>577</v>
      </c>
      <c r="D468" s="36" t="s">
        <v>578</v>
      </c>
      <c r="E468" s="7" t="s">
        <v>16</v>
      </c>
      <c r="F468" s="7">
        <v>2</v>
      </c>
      <c r="G468" s="7">
        <v>0</v>
      </c>
      <c r="H468" s="7"/>
      <c r="I468" s="7">
        <v>1</v>
      </c>
      <c r="J468" s="7">
        <f t="shared" si="29"/>
        <v>0</v>
      </c>
      <c r="K468" s="7">
        <f t="shared" si="30"/>
        <v>2</v>
      </c>
      <c r="L468" s="7"/>
      <c r="M468" s="7"/>
      <c r="N468" s="7"/>
      <c r="O468" s="69"/>
      <c r="P468" s="124" t="s">
        <v>1244</v>
      </c>
    </row>
    <row r="469" spans="2:16" ht="15.75" x14ac:dyDescent="0.25">
      <c r="B469" s="50" t="s">
        <v>1610</v>
      </c>
      <c r="C469" s="36" t="s">
        <v>580</v>
      </c>
      <c r="D469" s="36" t="s">
        <v>581</v>
      </c>
      <c r="E469" s="7" t="s">
        <v>20</v>
      </c>
      <c r="F469" s="7">
        <v>2</v>
      </c>
      <c r="G469" s="7">
        <v>0</v>
      </c>
      <c r="H469" s="7"/>
      <c r="I469" s="7">
        <v>1</v>
      </c>
      <c r="J469" s="7">
        <f t="shared" si="29"/>
        <v>0</v>
      </c>
      <c r="K469" s="7">
        <f t="shared" si="30"/>
        <v>2</v>
      </c>
      <c r="L469" s="7"/>
      <c r="M469" s="7"/>
      <c r="N469" s="7"/>
      <c r="O469" s="69"/>
      <c r="P469" s="124" t="s">
        <v>1244</v>
      </c>
    </row>
    <row r="470" spans="2:16" ht="15.75" x14ac:dyDescent="0.25">
      <c r="B470" s="50" t="s">
        <v>1611</v>
      </c>
      <c r="C470" s="36" t="s">
        <v>583</v>
      </c>
      <c r="D470" s="36" t="s">
        <v>584</v>
      </c>
      <c r="E470" s="7" t="s">
        <v>16</v>
      </c>
      <c r="F470" s="7">
        <v>2</v>
      </c>
      <c r="G470" s="7">
        <v>0</v>
      </c>
      <c r="H470" s="7"/>
      <c r="I470" s="7">
        <v>1</v>
      </c>
      <c r="J470" s="7">
        <f t="shared" si="29"/>
        <v>0</v>
      </c>
      <c r="K470" s="7">
        <f t="shared" si="30"/>
        <v>2</v>
      </c>
      <c r="L470" s="7"/>
      <c r="M470" s="7"/>
      <c r="N470" s="7"/>
      <c r="O470" s="69"/>
      <c r="P470" s="124" t="s">
        <v>1244</v>
      </c>
    </row>
    <row r="471" spans="2:16" ht="15.75" x14ac:dyDescent="0.25">
      <c r="B471" s="50" t="s">
        <v>1612</v>
      </c>
      <c r="C471" s="36" t="s">
        <v>586</v>
      </c>
      <c r="D471" s="36" t="s">
        <v>587</v>
      </c>
      <c r="E471" s="7" t="s">
        <v>16</v>
      </c>
      <c r="F471" s="7">
        <v>1</v>
      </c>
      <c r="G471" s="7">
        <v>2</v>
      </c>
      <c r="H471" s="7"/>
      <c r="I471" s="7">
        <v>2</v>
      </c>
      <c r="J471" s="7">
        <f t="shared" si="29"/>
        <v>2</v>
      </c>
      <c r="K471" s="7">
        <f t="shared" si="30"/>
        <v>2</v>
      </c>
      <c r="L471" s="7"/>
      <c r="M471" s="7"/>
      <c r="N471" s="7"/>
      <c r="O471" s="69"/>
      <c r="P471" s="124" t="s">
        <v>1244</v>
      </c>
    </row>
    <row r="472" spans="2:16" ht="15.75" x14ac:dyDescent="0.25">
      <c r="B472" s="50" t="s">
        <v>1613</v>
      </c>
      <c r="C472" s="36" t="s">
        <v>589</v>
      </c>
      <c r="D472" s="36" t="s">
        <v>590</v>
      </c>
      <c r="E472" s="7" t="s">
        <v>20</v>
      </c>
      <c r="F472" s="7">
        <v>1</v>
      </c>
      <c r="G472" s="7">
        <v>2</v>
      </c>
      <c r="H472" s="7"/>
      <c r="I472" s="7">
        <v>2</v>
      </c>
      <c r="J472" s="7">
        <f t="shared" si="29"/>
        <v>2</v>
      </c>
      <c r="K472" s="7">
        <f t="shared" si="30"/>
        <v>2</v>
      </c>
      <c r="L472" s="7"/>
      <c r="M472" s="7"/>
      <c r="N472" s="7"/>
      <c r="O472" s="69"/>
      <c r="P472" s="124" t="s">
        <v>1244</v>
      </c>
    </row>
    <row r="473" spans="2:16" ht="15.75" x14ac:dyDescent="0.25">
      <c r="B473" s="50" t="s">
        <v>1614</v>
      </c>
      <c r="C473" s="36" t="s">
        <v>592</v>
      </c>
      <c r="D473" s="36" t="s">
        <v>593</v>
      </c>
      <c r="E473" s="7" t="s">
        <v>16</v>
      </c>
      <c r="F473" s="7">
        <v>1</v>
      </c>
      <c r="G473" s="7">
        <v>2</v>
      </c>
      <c r="H473" s="7"/>
      <c r="I473" s="7">
        <v>4</v>
      </c>
      <c r="J473" s="7">
        <f t="shared" si="29"/>
        <v>2</v>
      </c>
      <c r="K473" s="7">
        <f t="shared" si="30"/>
        <v>4</v>
      </c>
      <c r="L473" s="7"/>
      <c r="M473" s="7"/>
      <c r="N473" s="7"/>
      <c r="O473" s="69"/>
      <c r="P473" s="124" t="s">
        <v>1244</v>
      </c>
    </row>
    <row r="474" spans="2:16" ht="15.75" x14ac:dyDescent="0.25">
      <c r="B474" s="50" t="s">
        <v>1615</v>
      </c>
      <c r="C474" s="36" t="s">
        <v>595</v>
      </c>
      <c r="D474" s="36" t="s">
        <v>596</v>
      </c>
      <c r="E474" s="7" t="s">
        <v>16</v>
      </c>
      <c r="F474" s="7">
        <v>1</v>
      </c>
      <c r="G474" s="7">
        <v>1</v>
      </c>
      <c r="H474" s="7"/>
      <c r="I474" s="7">
        <v>6</v>
      </c>
      <c r="J474" s="7">
        <f t="shared" si="29"/>
        <v>1</v>
      </c>
      <c r="K474" s="7">
        <f t="shared" si="30"/>
        <v>6</v>
      </c>
      <c r="L474" s="7"/>
      <c r="M474" s="7"/>
      <c r="N474" s="7"/>
      <c r="O474" s="69"/>
      <c r="P474" s="124" t="s">
        <v>1244</v>
      </c>
    </row>
    <row r="475" spans="2:16" ht="15.75" x14ac:dyDescent="0.25">
      <c r="B475" s="50" t="s">
        <v>1616</v>
      </c>
      <c r="C475" s="36" t="s">
        <v>40</v>
      </c>
      <c r="D475" s="36" t="s">
        <v>598</v>
      </c>
      <c r="E475" s="7" t="s">
        <v>16</v>
      </c>
      <c r="F475" s="7">
        <v>14</v>
      </c>
      <c r="G475" s="7">
        <v>0</v>
      </c>
      <c r="H475" s="7"/>
      <c r="I475" s="7">
        <v>0.5</v>
      </c>
      <c r="J475" s="7">
        <f t="shared" si="29"/>
        <v>0</v>
      </c>
      <c r="K475" s="7">
        <f t="shared" si="30"/>
        <v>7</v>
      </c>
      <c r="L475" s="7"/>
      <c r="M475" s="7"/>
      <c r="N475" s="7"/>
      <c r="O475" s="69"/>
      <c r="P475" s="124" t="s">
        <v>1244</v>
      </c>
    </row>
    <row r="476" spans="2:16" ht="15.75" x14ac:dyDescent="0.25">
      <c r="B476" s="50" t="s">
        <v>1617</v>
      </c>
      <c r="C476" s="36" t="s">
        <v>600</v>
      </c>
      <c r="D476" s="36" t="s">
        <v>601</v>
      </c>
      <c r="E476" s="7" t="s">
        <v>16</v>
      </c>
      <c r="F476" s="7">
        <v>20</v>
      </c>
      <c r="G476" s="7">
        <v>0</v>
      </c>
      <c r="H476" s="7"/>
      <c r="I476" s="7">
        <v>0.5</v>
      </c>
      <c r="J476" s="7">
        <f t="shared" si="29"/>
        <v>0</v>
      </c>
      <c r="K476" s="7">
        <f t="shared" si="30"/>
        <v>10</v>
      </c>
      <c r="L476" s="7"/>
      <c r="M476" s="7"/>
      <c r="N476" s="7"/>
      <c r="O476" s="69"/>
      <c r="P476" s="124" t="s">
        <v>1244</v>
      </c>
    </row>
    <row r="477" spans="2:16" ht="15.75" x14ac:dyDescent="0.25">
      <c r="B477" s="50" t="s">
        <v>1618</v>
      </c>
      <c r="C477" s="36" t="s">
        <v>603</v>
      </c>
      <c r="D477" s="36" t="s">
        <v>554</v>
      </c>
      <c r="E477" s="7" t="s">
        <v>16</v>
      </c>
      <c r="F477" s="7">
        <v>8</v>
      </c>
      <c r="G477" s="7">
        <v>0</v>
      </c>
      <c r="H477" s="7"/>
      <c r="I477" s="7">
        <v>1</v>
      </c>
      <c r="J477" s="7">
        <f t="shared" si="29"/>
        <v>0</v>
      </c>
      <c r="K477" s="7">
        <f t="shared" si="30"/>
        <v>8</v>
      </c>
      <c r="L477" s="7"/>
      <c r="M477" s="7"/>
      <c r="N477" s="7"/>
      <c r="O477" s="69"/>
      <c r="P477" s="124" t="s">
        <v>1244</v>
      </c>
    </row>
    <row r="478" spans="2:16" ht="15.75" x14ac:dyDescent="0.25">
      <c r="B478" s="50" t="s">
        <v>1619</v>
      </c>
      <c r="C478" s="36" t="s">
        <v>607</v>
      </c>
      <c r="D478" s="36" t="s">
        <v>605</v>
      </c>
      <c r="E478" s="7" t="s">
        <v>16</v>
      </c>
      <c r="F478" s="7">
        <v>8</v>
      </c>
      <c r="G478" s="7">
        <v>0</v>
      </c>
      <c r="H478" s="7"/>
      <c r="I478" s="7">
        <v>0.5</v>
      </c>
      <c r="J478" s="7">
        <f t="shared" si="29"/>
        <v>0</v>
      </c>
      <c r="K478" s="7">
        <f t="shared" si="30"/>
        <v>4</v>
      </c>
      <c r="L478" s="7"/>
      <c r="M478" s="7"/>
      <c r="N478" s="7"/>
      <c r="O478" s="69"/>
      <c r="P478" s="124" t="s">
        <v>1244</v>
      </c>
    </row>
    <row r="479" spans="2:16" ht="31.5" x14ac:dyDescent="0.25">
      <c r="B479" s="50" t="s">
        <v>1620</v>
      </c>
      <c r="C479" s="36" t="s">
        <v>607</v>
      </c>
      <c r="D479" s="36" t="s">
        <v>893</v>
      </c>
      <c r="E479" s="7" t="s">
        <v>16</v>
      </c>
      <c r="F479" s="7">
        <v>7</v>
      </c>
      <c r="G479" s="7">
        <v>0</v>
      </c>
      <c r="H479" s="7"/>
      <c r="I479" s="7">
        <v>2</v>
      </c>
      <c r="J479" s="7">
        <f t="shared" si="29"/>
        <v>0</v>
      </c>
      <c r="K479" s="7">
        <f t="shared" si="30"/>
        <v>14</v>
      </c>
      <c r="L479" s="7"/>
      <c r="M479" s="7"/>
      <c r="N479" s="7"/>
      <c r="O479" s="69"/>
      <c r="P479" s="124" t="s">
        <v>1244</v>
      </c>
    </row>
    <row r="480" spans="2:16" ht="15.75" x14ac:dyDescent="0.25">
      <c r="B480" s="50" t="s">
        <v>1621</v>
      </c>
      <c r="C480" s="36" t="s">
        <v>58</v>
      </c>
      <c r="D480" s="36" t="s">
        <v>609</v>
      </c>
      <c r="E480" s="7" t="s">
        <v>63</v>
      </c>
      <c r="F480" s="7">
        <v>1</v>
      </c>
      <c r="G480" s="7">
        <v>2</v>
      </c>
      <c r="H480" s="7"/>
      <c r="I480" s="7">
        <v>0</v>
      </c>
      <c r="J480" s="7">
        <f t="shared" si="29"/>
        <v>2</v>
      </c>
      <c r="K480" s="7">
        <f t="shared" si="30"/>
        <v>0</v>
      </c>
      <c r="L480" s="7"/>
      <c r="M480" s="7"/>
      <c r="N480" s="7"/>
      <c r="O480" s="69"/>
      <c r="P480" s="124" t="s">
        <v>1244</v>
      </c>
    </row>
    <row r="481" spans="2:16" ht="15.75" x14ac:dyDescent="0.25">
      <c r="B481" s="50" t="s">
        <v>1622</v>
      </c>
      <c r="C481" s="36" t="s">
        <v>611</v>
      </c>
      <c r="D481" s="36" t="s">
        <v>612</v>
      </c>
      <c r="E481" s="7" t="s">
        <v>63</v>
      </c>
      <c r="F481" s="7">
        <v>5</v>
      </c>
      <c r="G481" s="7">
        <v>0</v>
      </c>
      <c r="H481" s="7"/>
      <c r="I481" s="7">
        <v>2</v>
      </c>
      <c r="J481" s="7">
        <f t="shared" si="29"/>
        <v>0</v>
      </c>
      <c r="K481" s="7">
        <f t="shared" si="30"/>
        <v>10</v>
      </c>
      <c r="L481" s="7"/>
      <c r="M481" s="7"/>
      <c r="N481" s="7"/>
      <c r="O481" s="69"/>
      <c r="P481" s="124" t="s">
        <v>1244</v>
      </c>
    </row>
    <row r="482" spans="2:16" ht="47.25" x14ac:dyDescent="0.25">
      <c r="B482" s="50" t="s">
        <v>1623</v>
      </c>
      <c r="C482" s="36" t="s">
        <v>61</v>
      </c>
      <c r="D482" s="36" t="s">
        <v>878</v>
      </c>
      <c r="E482" s="7" t="s">
        <v>63</v>
      </c>
      <c r="F482" s="7">
        <v>1</v>
      </c>
      <c r="G482" s="7">
        <v>2</v>
      </c>
      <c r="H482" s="7"/>
      <c r="I482" s="7">
        <v>6</v>
      </c>
      <c r="J482" s="7">
        <f t="shared" si="29"/>
        <v>2</v>
      </c>
      <c r="K482" s="7">
        <f t="shared" si="30"/>
        <v>6</v>
      </c>
      <c r="L482" s="7"/>
      <c r="M482" s="7"/>
      <c r="N482" s="7"/>
      <c r="O482" s="69"/>
      <c r="P482" s="124" t="s">
        <v>1244</v>
      </c>
    </row>
    <row r="483" spans="2:16" ht="15.75" x14ac:dyDescent="0.25">
      <c r="B483" s="50" t="s">
        <v>1624</v>
      </c>
      <c r="C483" s="36" t="s">
        <v>615</v>
      </c>
      <c r="D483" s="36" t="s">
        <v>616</v>
      </c>
      <c r="E483" s="7" t="s">
        <v>16</v>
      </c>
      <c r="F483" s="7">
        <v>1</v>
      </c>
      <c r="G483" s="7">
        <v>2</v>
      </c>
      <c r="H483" s="7"/>
      <c r="I483" s="7">
        <v>0</v>
      </c>
      <c r="J483" s="7">
        <f t="shared" si="29"/>
        <v>2</v>
      </c>
      <c r="K483" s="7">
        <f t="shared" si="30"/>
        <v>0</v>
      </c>
      <c r="L483" s="7"/>
      <c r="M483" s="7"/>
      <c r="N483" s="7"/>
      <c r="O483" s="69"/>
      <c r="P483" s="124" t="s">
        <v>1244</v>
      </c>
    </row>
    <row r="484" spans="2:16" ht="15.75" x14ac:dyDescent="0.25">
      <c r="B484" s="50" t="s">
        <v>1625</v>
      </c>
      <c r="C484" s="36" t="s">
        <v>117</v>
      </c>
      <c r="D484" s="36" t="s">
        <v>618</v>
      </c>
      <c r="E484" s="7" t="s">
        <v>16</v>
      </c>
      <c r="F484" s="7">
        <v>6</v>
      </c>
      <c r="G484" s="7">
        <v>0</v>
      </c>
      <c r="H484" s="7"/>
      <c r="I484" s="7">
        <v>1</v>
      </c>
      <c r="J484" s="7">
        <f t="shared" si="29"/>
        <v>0</v>
      </c>
      <c r="K484" s="7">
        <f t="shared" si="30"/>
        <v>6</v>
      </c>
      <c r="L484" s="7"/>
      <c r="M484" s="7"/>
      <c r="N484" s="7"/>
      <c r="O484" s="69"/>
      <c r="P484" s="124" t="s">
        <v>1244</v>
      </c>
    </row>
    <row r="485" spans="2:16" ht="31.5" x14ac:dyDescent="0.25">
      <c r="B485" s="50" t="s">
        <v>1626</v>
      </c>
      <c r="C485" s="36" t="s">
        <v>620</v>
      </c>
      <c r="D485" s="36" t="s">
        <v>986</v>
      </c>
      <c r="E485" s="7" t="s">
        <v>16</v>
      </c>
      <c r="F485" s="7">
        <v>9</v>
      </c>
      <c r="G485" s="7">
        <v>2</v>
      </c>
      <c r="H485" s="7"/>
      <c r="I485" s="7">
        <v>0</v>
      </c>
      <c r="J485" s="7">
        <f t="shared" si="29"/>
        <v>18</v>
      </c>
      <c r="K485" s="7">
        <f t="shared" si="30"/>
        <v>0</v>
      </c>
      <c r="L485" s="7"/>
      <c r="M485" s="7"/>
      <c r="N485" s="7"/>
      <c r="O485" s="69"/>
      <c r="P485" s="124" t="s">
        <v>1244</v>
      </c>
    </row>
    <row r="486" spans="2:16" ht="15.75" x14ac:dyDescent="0.25">
      <c r="B486" s="50" t="s">
        <v>1627</v>
      </c>
      <c r="C486" s="36" t="s">
        <v>622</v>
      </c>
      <c r="D486" s="36" t="s">
        <v>623</v>
      </c>
      <c r="E486" s="7" t="s">
        <v>63</v>
      </c>
      <c r="F486" s="7">
        <v>8</v>
      </c>
      <c r="G486" s="7">
        <v>2</v>
      </c>
      <c r="H486" s="7"/>
      <c r="I486" s="7">
        <v>0</v>
      </c>
      <c r="J486" s="7">
        <f t="shared" si="29"/>
        <v>16</v>
      </c>
      <c r="K486" s="7">
        <f t="shared" si="30"/>
        <v>0</v>
      </c>
      <c r="L486" s="7"/>
      <c r="M486" s="7"/>
      <c r="N486" s="7"/>
      <c r="O486" s="69"/>
      <c r="P486" s="124" t="s">
        <v>1244</v>
      </c>
    </row>
    <row r="487" spans="2:16" ht="15.75" x14ac:dyDescent="0.25">
      <c r="B487" s="50" t="s">
        <v>1628</v>
      </c>
      <c r="C487" s="36" t="s">
        <v>430</v>
      </c>
      <c r="D487" s="36" t="s">
        <v>879</v>
      </c>
      <c r="E487" s="7" t="s">
        <v>16</v>
      </c>
      <c r="F487" s="7">
        <v>1</v>
      </c>
      <c r="G487" s="7">
        <v>2</v>
      </c>
      <c r="H487" s="7"/>
      <c r="I487" s="7">
        <v>0</v>
      </c>
      <c r="J487" s="7">
        <f t="shared" si="29"/>
        <v>2</v>
      </c>
      <c r="K487" s="7">
        <f t="shared" si="30"/>
        <v>0</v>
      </c>
      <c r="L487" s="7"/>
      <c r="M487" s="7"/>
      <c r="N487" s="7"/>
      <c r="O487" s="69"/>
      <c r="P487" s="124" t="s">
        <v>1244</v>
      </c>
    </row>
    <row r="488" spans="2:16" ht="15.75" x14ac:dyDescent="0.25">
      <c r="B488" s="50" t="s">
        <v>1629</v>
      </c>
      <c r="C488" s="36" t="s">
        <v>625</v>
      </c>
      <c r="D488" s="36" t="s">
        <v>626</v>
      </c>
      <c r="E488" s="7" t="s">
        <v>63</v>
      </c>
      <c r="F488" s="7">
        <v>1</v>
      </c>
      <c r="G488" s="7">
        <v>4</v>
      </c>
      <c r="H488" s="7"/>
      <c r="I488" s="7">
        <v>0</v>
      </c>
      <c r="J488" s="7">
        <f t="shared" si="29"/>
        <v>4</v>
      </c>
      <c r="K488" s="7">
        <f t="shared" si="30"/>
        <v>0</v>
      </c>
      <c r="L488" s="7"/>
      <c r="M488" s="7"/>
      <c r="N488" s="32"/>
      <c r="O488" s="71"/>
      <c r="P488" s="124" t="s">
        <v>1244</v>
      </c>
    </row>
    <row r="489" spans="2:16" ht="15.75" x14ac:dyDescent="0.25">
      <c r="B489" s="50" t="s">
        <v>1630</v>
      </c>
      <c r="C489" s="36" t="s">
        <v>132</v>
      </c>
      <c r="D489" s="36" t="s">
        <v>985</v>
      </c>
      <c r="E489" s="7" t="s">
        <v>16</v>
      </c>
      <c r="F489" s="7">
        <v>1</v>
      </c>
      <c r="G489" s="7">
        <v>2</v>
      </c>
      <c r="H489" s="7"/>
      <c r="I489" s="7">
        <v>0</v>
      </c>
      <c r="J489" s="7">
        <f t="shared" si="29"/>
        <v>2</v>
      </c>
      <c r="K489" s="7">
        <f t="shared" si="30"/>
        <v>0</v>
      </c>
      <c r="L489" s="7"/>
      <c r="M489" s="7"/>
      <c r="N489" s="32"/>
      <c r="O489" s="71"/>
      <c r="P489" s="124" t="s">
        <v>1244</v>
      </c>
    </row>
    <row r="490" spans="2:16" ht="15.75" x14ac:dyDescent="0.25">
      <c r="B490" s="50" t="s">
        <v>1631</v>
      </c>
      <c r="C490" s="36" t="s">
        <v>271</v>
      </c>
      <c r="D490" s="36" t="s">
        <v>1115</v>
      </c>
      <c r="E490" s="7" t="s">
        <v>16</v>
      </c>
      <c r="F490" s="7">
        <v>1</v>
      </c>
      <c r="G490" s="7">
        <v>2</v>
      </c>
      <c r="H490" s="7"/>
      <c r="I490" s="7">
        <v>0</v>
      </c>
      <c r="J490" s="7">
        <f t="shared" si="29"/>
        <v>2</v>
      </c>
      <c r="K490" s="7">
        <f t="shared" si="30"/>
        <v>0</v>
      </c>
      <c r="L490" s="7"/>
      <c r="M490" s="7"/>
      <c r="N490" s="32"/>
      <c r="O490" s="71"/>
      <c r="P490" s="124" t="s">
        <v>1244</v>
      </c>
    </row>
    <row r="491" spans="2:16" ht="15.75" x14ac:dyDescent="0.25">
      <c r="B491" s="50" t="s">
        <v>1632</v>
      </c>
      <c r="C491" s="36" t="s">
        <v>274</v>
      </c>
      <c r="D491" s="36" t="s">
        <v>1117</v>
      </c>
      <c r="E491" s="7" t="s">
        <v>16</v>
      </c>
      <c r="F491" s="7">
        <v>1</v>
      </c>
      <c r="G491" s="7">
        <v>2</v>
      </c>
      <c r="H491" s="7"/>
      <c r="I491" s="7">
        <v>0</v>
      </c>
      <c r="J491" s="7">
        <f t="shared" si="29"/>
        <v>2</v>
      </c>
      <c r="K491" s="7">
        <f t="shared" si="30"/>
        <v>0</v>
      </c>
      <c r="L491" s="7"/>
      <c r="M491" s="7"/>
      <c r="N491" s="32"/>
      <c r="O491" s="71"/>
      <c r="P491" s="124" t="s">
        <v>1244</v>
      </c>
    </row>
    <row r="492" spans="2:16" ht="15.75" x14ac:dyDescent="0.25">
      <c r="B492" s="50" t="s">
        <v>1633</v>
      </c>
      <c r="C492" s="36" t="s">
        <v>425</v>
      </c>
      <c r="D492" s="36" t="s">
        <v>1251</v>
      </c>
      <c r="E492" s="7" t="s">
        <v>16</v>
      </c>
      <c r="F492" s="7">
        <v>1</v>
      </c>
      <c r="G492" s="7">
        <v>0</v>
      </c>
      <c r="H492" s="7"/>
      <c r="I492" s="7">
        <v>1</v>
      </c>
      <c r="J492" s="7">
        <f t="shared" ref="J492" si="31">F492*G492</f>
        <v>0</v>
      </c>
      <c r="K492" s="7">
        <f t="shared" ref="K492" si="32">F492*I492</f>
        <v>1</v>
      </c>
      <c r="L492" s="21"/>
      <c r="M492" s="21"/>
      <c r="N492" s="34"/>
      <c r="O492" s="74"/>
      <c r="P492" s="124"/>
    </row>
    <row r="493" spans="2:16" ht="16.5" thickBot="1" x14ac:dyDescent="0.3">
      <c r="B493" s="47"/>
      <c r="C493" s="38"/>
      <c r="D493" s="38"/>
      <c r="E493" s="19"/>
      <c r="F493" s="19"/>
      <c r="G493" s="19"/>
      <c r="H493" s="19"/>
      <c r="I493" s="19"/>
      <c r="J493" s="19">
        <f>SUM(J458:J492)</f>
        <v>73</v>
      </c>
      <c r="K493" s="19">
        <f>SUM(K458:K492)</f>
        <v>143</v>
      </c>
      <c r="L493" s="19">
        <f>J493*1</f>
        <v>73</v>
      </c>
      <c r="M493" s="19">
        <f>K493*1</f>
        <v>143</v>
      </c>
      <c r="N493" s="31"/>
      <c r="O493" s="70"/>
      <c r="P493" s="84"/>
    </row>
    <row r="494" spans="2:16" ht="18.75" x14ac:dyDescent="0.25">
      <c r="B494" s="59" t="s">
        <v>1634</v>
      </c>
      <c r="C494" s="46"/>
      <c r="D494" s="37" t="s">
        <v>628</v>
      </c>
      <c r="E494" s="25"/>
      <c r="F494" s="25"/>
      <c r="G494" s="25"/>
      <c r="H494" s="25"/>
      <c r="I494" s="18"/>
      <c r="J494" s="18"/>
      <c r="K494" s="18"/>
      <c r="L494" s="18"/>
      <c r="M494" s="18"/>
      <c r="N494" s="18"/>
      <c r="O494" s="68"/>
      <c r="P494" s="82"/>
    </row>
    <row r="495" spans="2:16" ht="47.25" x14ac:dyDescent="0.25">
      <c r="B495" s="50" t="s">
        <v>555</v>
      </c>
      <c r="C495" s="36" t="s">
        <v>630</v>
      </c>
      <c r="D495" s="36" t="s">
        <v>1165</v>
      </c>
      <c r="E495" s="7" t="s">
        <v>16</v>
      </c>
      <c r="F495" s="7">
        <v>1</v>
      </c>
      <c r="G495" s="7">
        <v>4</v>
      </c>
      <c r="H495" s="7"/>
      <c r="I495" s="7">
        <v>2</v>
      </c>
      <c r="J495" s="7">
        <f t="shared" ref="J495:J531" si="33">F495*G495</f>
        <v>4</v>
      </c>
      <c r="K495" s="7">
        <f t="shared" ref="K495:K531" si="34">F495*I495</f>
        <v>2</v>
      </c>
      <c r="L495" s="7"/>
      <c r="M495" s="7"/>
      <c r="N495" s="7"/>
      <c r="O495" s="69"/>
      <c r="P495" s="124" t="s">
        <v>1244</v>
      </c>
    </row>
    <row r="496" spans="2:16" ht="47.25" x14ac:dyDescent="0.25">
      <c r="B496" s="50" t="s">
        <v>558</v>
      </c>
      <c r="C496" s="36" t="s">
        <v>632</v>
      </c>
      <c r="D496" s="36" t="s">
        <v>633</v>
      </c>
      <c r="E496" s="7" t="s">
        <v>184</v>
      </c>
      <c r="F496" s="7">
        <v>1</v>
      </c>
      <c r="G496" s="7">
        <v>4</v>
      </c>
      <c r="H496" s="7"/>
      <c r="I496" s="7">
        <v>2</v>
      </c>
      <c r="J496" s="7">
        <f t="shared" si="33"/>
        <v>4</v>
      </c>
      <c r="K496" s="7">
        <f t="shared" si="34"/>
        <v>2</v>
      </c>
      <c r="L496" s="7"/>
      <c r="M496" s="7"/>
      <c r="N496" s="7"/>
      <c r="O496" s="69"/>
      <c r="P496" s="124" t="s">
        <v>1244</v>
      </c>
    </row>
    <row r="497" spans="2:16" ht="47.25" x14ac:dyDescent="0.25">
      <c r="B497" s="50" t="s">
        <v>560</v>
      </c>
      <c r="C497" s="36" t="s">
        <v>635</v>
      </c>
      <c r="D497" s="36" t="s">
        <v>636</v>
      </c>
      <c r="E497" s="7" t="s">
        <v>16</v>
      </c>
      <c r="F497" s="7">
        <v>1</v>
      </c>
      <c r="G497" s="7">
        <v>4</v>
      </c>
      <c r="H497" s="7"/>
      <c r="I497" s="7">
        <v>2</v>
      </c>
      <c r="J497" s="7">
        <f t="shared" si="33"/>
        <v>4</v>
      </c>
      <c r="K497" s="7">
        <f t="shared" si="34"/>
        <v>2</v>
      </c>
      <c r="L497" s="7"/>
      <c r="M497" s="7"/>
      <c r="N497" s="7"/>
      <c r="O497" s="69"/>
      <c r="P497" s="124" t="s">
        <v>1244</v>
      </c>
    </row>
    <row r="498" spans="2:16" ht="47.25" x14ac:dyDescent="0.25">
      <c r="B498" s="50" t="s">
        <v>562</v>
      </c>
      <c r="C498" s="36" t="s">
        <v>638</v>
      </c>
      <c r="D498" s="36" t="s">
        <v>639</v>
      </c>
      <c r="E498" s="7" t="s">
        <v>16</v>
      </c>
      <c r="F498" s="7">
        <v>1</v>
      </c>
      <c r="G498" s="7">
        <v>4</v>
      </c>
      <c r="H498" s="7"/>
      <c r="I498" s="7">
        <v>2</v>
      </c>
      <c r="J498" s="7">
        <f t="shared" si="33"/>
        <v>4</v>
      </c>
      <c r="K498" s="7">
        <f t="shared" si="34"/>
        <v>2</v>
      </c>
      <c r="L498" s="7"/>
      <c r="M498" s="7"/>
      <c r="N498" s="7"/>
      <c r="O498" s="69"/>
      <c r="P498" s="124" t="s">
        <v>1244</v>
      </c>
    </row>
    <row r="499" spans="2:16" ht="47.25" x14ac:dyDescent="0.25">
      <c r="B499" s="50" t="s">
        <v>564</v>
      </c>
      <c r="C499" s="36" t="s">
        <v>641</v>
      </c>
      <c r="D499" s="36" t="s">
        <v>642</v>
      </c>
      <c r="E499" s="7" t="s">
        <v>16</v>
      </c>
      <c r="F499" s="7">
        <v>1</v>
      </c>
      <c r="G499" s="7">
        <v>4</v>
      </c>
      <c r="H499" s="7"/>
      <c r="I499" s="7">
        <v>2</v>
      </c>
      <c r="J499" s="7">
        <f t="shared" si="33"/>
        <v>4</v>
      </c>
      <c r="K499" s="7">
        <f t="shared" si="34"/>
        <v>2</v>
      </c>
      <c r="L499" s="7"/>
      <c r="M499" s="7"/>
      <c r="N499" s="7"/>
      <c r="O499" s="69"/>
      <c r="P499" s="124" t="s">
        <v>1244</v>
      </c>
    </row>
    <row r="500" spans="2:16" ht="31.5" x14ac:dyDescent="0.25">
      <c r="B500" s="50" t="s">
        <v>566</v>
      </c>
      <c r="C500" s="36" t="s">
        <v>644</v>
      </c>
      <c r="D500" s="36" t="s">
        <v>645</v>
      </c>
      <c r="E500" s="7" t="s">
        <v>16</v>
      </c>
      <c r="F500" s="7">
        <v>1</v>
      </c>
      <c r="G500" s="7">
        <v>4</v>
      </c>
      <c r="H500" s="7"/>
      <c r="I500" s="7">
        <v>2</v>
      </c>
      <c r="J500" s="7">
        <f t="shared" si="33"/>
        <v>4</v>
      </c>
      <c r="K500" s="7">
        <f t="shared" si="34"/>
        <v>2</v>
      </c>
      <c r="L500" s="7"/>
      <c r="M500" s="7"/>
      <c r="N500" s="7"/>
      <c r="O500" s="69"/>
      <c r="P500" s="124" t="s">
        <v>1244</v>
      </c>
    </row>
    <row r="501" spans="2:16" ht="31.5" x14ac:dyDescent="0.25">
      <c r="B501" s="50" t="s">
        <v>568</v>
      </c>
      <c r="C501" s="36" t="s">
        <v>647</v>
      </c>
      <c r="D501" s="36" t="s">
        <v>648</v>
      </c>
      <c r="E501" s="7" t="s">
        <v>16</v>
      </c>
      <c r="F501" s="7">
        <v>1</v>
      </c>
      <c r="G501" s="7">
        <v>4</v>
      </c>
      <c r="H501" s="7"/>
      <c r="I501" s="7">
        <v>2</v>
      </c>
      <c r="J501" s="7">
        <f t="shared" si="33"/>
        <v>4</v>
      </c>
      <c r="K501" s="7">
        <f t="shared" si="34"/>
        <v>2</v>
      </c>
      <c r="L501" s="7"/>
      <c r="M501" s="7"/>
      <c r="N501" s="7"/>
      <c r="O501" s="69"/>
      <c r="P501" s="124" t="s">
        <v>1244</v>
      </c>
    </row>
    <row r="502" spans="2:16" ht="15.75" x14ac:dyDescent="0.25">
      <c r="B502" s="50" t="s">
        <v>1635</v>
      </c>
      <c r="C502" s="36" t="s">
        <v>611</v>
      </c>
      <c r="D502" s="36" t="s">
        <v>649</v>
      </c>
      <c r="E502" s="7" t="s">
        <v>16</v>
      </c>
      <c r="F502" s="7">
        <v>3</v>
      </c>
      <c r="G502" s="7">
        <v>2</v>
      </c>
      <c r="H502" s="7"/>
      <c r="I502" s="7">
        <v>0</v>
      </c>
      <c r="J502" s="7">
        <f t="shared" si="33"/>
        <v>6</v>
      </c>
      <c r="K502" s="7">
        <f t="shared" si="34"/>
        <v>0</v>
      </c>
      <c r="L502" s="7"/>
      <c r="M502" s="7"/>
      <c r="N502" s="7"/>
      <c r="O502" s="69"/>
      <c r="P502" s="83"/>
    </row>
    <row r="503" spans="2:16" ht="15.75" x14ac:dyDescent="0.25">
      <c r="B503" s="50" t="s">
        <v>571</v>
      </c>
      <c r="C503" s="36" t="s">
        <v>271</v>
      </c>
      <c r="D503" s="36" t="s">
        <v>650</v>
      </c>
      <c r="E503" s="7" t="s">
        <v>16</v>
      </c>
      <c r="F503" s="7">
        <v>1</v>
      </c>
      <c r="G503" s="7">
        <v>4</v>
      </c>
      <c r="H503" s="7"/>
      <c r="I503" s="7">
        <v>2</v>
      </c>
      <c r="J503" s="7">
        <f t="shared" si="33"/>
        <v>4</v>
      </c>
      <c r="K503" s="7">
        <f t="shared" si="34"/>
        <v>2</v>
      </c>
      <c r="L503" s="7"/>
      <c r="M503" s="7"/>
      <c r="N503" s="7"/>
      <c r="O503" s="69"/>
      <c r="P503" s="83"/>
    </row>
    <row r="504" spans="2:16" ht="15.75" x14ac:dyDescent="0.25">
      <c r="B504" s="50" t="s">
        <v>1636</v>
      </c>
      <c r="C504" s="36" t="s">
        <v>274</v>
      </c>
      <c r="D504" s="36" t="s">
        <v>651</v>
      </c>
      <c r="E504" s="7" t="s">
        <v>16</v>
      </c>
      <c r="F504" s="7">
        <v>1</v>
      </c>
      <c r="G504" s="7">
        <v>4</v>
      </c>
      <c r="H504" s="7"/>
      <c r="I504" s="7">
        <v>4</v>
      </c>
      <c r="J504" s="7">
        <f t="shared" si="33"/>
        <v>4</v>
      </c>
      <c r="K504" s="7">
        <f t="shared" si="34"/>
        <v>4</v>
      </c>
      <c r="L504" s="7"/>
      <c r="M504" s="7"/>
      <c r="N504" s="7"/>
      <c r="O504" s="69"/>
      <c r="P504" s="83"/>
    </row>
    <row r="505" spans="2:16" ht="15.75" x14ac:dyDescent="0.25">
      <c r="B505" s="50" t="s">
        <v>1637</v>
      </c>
      <c r="C505" s="36" t="s">
        <v>276</v>
      </c>
      <c r="D505" s="36" t="s">
        <v>652</v>
      </c>
      <c r="E505" s="7" t="s">
        <v>16</v>
      </c>
      <c r="F505" s="7">
        <v>1</v>
      </c>
      <c r="G505" s="7">
        <v>4</v>
      </c>
      <c r="H505" s="7"/>
      <c r="I505" s="7">
        <v>4</v>
      </c>
      <c r="J505" s="7">
        <f t="shared" si="33"/>
        <v>4</v>
      </c>
      <c r="K505" s="7">
        <f t="shared" si="34"/>
        <v>4</v>
      </c>
      <c r="L505" s="7"/>
      <c r="M505" s="7"/>
      <c r="N505" s="7"/>
      <c r="O505" s="69"/>
      <c r="P505" s="83"/>
    </row>
    <row r="506" spans="2:16" ht="15.75" x14ac:dyDescent="0.25">
      <c r="B506" s="50" t="s">
        <v>576</v>
      </c>
      <c r="C506" s="36" t="s">
        <v>1001</v>
      </c>
      <c r="D506" s="58" t="s">
        <v>1122</v>
      </c>
      <c r="E506" s="7" t="s">
        <v>184</v>
      </c>
      <c r="F506" s="7">
        <v>1</v>
      </c>
      <c r="G506" s="7">
        <v>2</v>
      </c>
      <c r="H506" s="7"/>
      <c r="I506" s="7">
        <v>0</v>
      </c>
      <c r="J506" s="7">
        <f t="shared" si="33"/>
        <v>2</v>
      </c>
      <c r="K506" s="7">
        <f t="shared" si="34"/>
        <v>0</v>
      </c>
      <c r="L506" s="7"/>
      <c r="M506" s="7"/>
      <c r="N506" s="7"/>
      <c r="O506" s="69"/>
      <c r="P506" s="83"/>
    </row>
    <row r="507" spans="2:16" ht="15.75" x14ac:dyDescent="0.25">
      <c r="B507" s="50" t="s">
        <v>579</v>
      </c>
      <c r="C507" s="36" t="s">
        <v>282</v>
      </c>
      <c r="D507" s="36" t="s">
        <v>653</v>
      </c>
      <c r="E507" s="7" t="s">
        <v>16</v>
      </c>
      <c r="F507" s="7">
        <v>1</v>
      </c>
      <c r="G507" s="7">
        <v>4</v>
      </c>
      <c r="H507" s="7"/>
      <c r="I507" s="7">
        <v>4</v>
      </c>
      <c r="J507" s="7">
        <f t="shared" si="33"/>
        <v>4</v>
      </c>
      <c r="K507" s="7">
        <f t="shared" si="34"/>
        <v>4</v>
      </c>
      <c r="L507" s="7"/>
      <c r="M507" s="7"/>
      <c r="N507" s="7"/>
      <c r="O507" s="69"/>
      <c r="P507" s="83"/>
    </row>
    <row r="508" spans="2:16" ht="15.75" x14ac:dyDescent="0.25">
      <c r="B508" s="50" t="s">
        <v>582</v>
      </c>
      <c r="C508" s="36" t="s">
        <v>307</v>
      </c>
      <c r="D508" s="36" t="s">
        <v>654</v>
      </c>
      <c r="E508" s="7" t="s">
        <v>16</v>
      </c>
      <c r="F508" s="7">
        <v>1</v>
      </c>
      <c r="G508" s="7">
        <v>4</v>
      </c>
      <c r="H508" s="7"/>
      <c r="I508" s="7">
        <v>4</v>
      </c>
      <c r="J508" s="7">
        <f t="shared" si="33"/>
        <v>4</v>
      </c>
      <c r="K508" s="7">
        <f t="shared" si="34"/>
        <v>4</v>
      </c>
      <c r="L508" s="7"/>
      <c r="M508" s="7"/>
      <c r="N508" s="7"/>
      <c r="O508" s="69"/>
      <c r="P508" s="83"/>
    </row>
    <row r="509" spans="2:16" ht="31.5" x14ac:dyDescent="0.25">
      <c r="B509" s="50" t="s">
        <v>585</v>
      </c>
      <c r="C509" s="36" t="s">
        <v>655</v>
      </c>
      <c r="D509" s="36" t="s">
        <v>656</v>
      </c>
      <c r="E509" s="7" t="s">
        <v>184</v>
      </c>
      <c r="F509" s="7">
        <v>1</v>
      </c>
      <c r="G509" s="7">
        <v>1</v>
      </c>
      <c r="H509" s="7"/>
      <c r="I509" s="7">
        <v>0</v>
      </c>
      <c r="J509" s="7">
        <f t="shared" si="33"/>
        <v>1</v>
      </c>
      <c r="K509" s="7">
        <f t="shared" si="34"/>
        <v>0</v>
      </c>
      <c r="L509" s="7"/>
      <c r="M509" s="7"/>
      <c r="N509" s="7"/>
      <c r="O509" s="69"/>
      <c r="P509" s="83"/>
    </row>
    <row r="510" spans="2:16" ht="31.5" x14ac:dyDescent="0.25">
      <c r="B510" s="50" t="s">
        <v>588</v>
      </c>
      <c r="C510" s="36" t="s">
        <v>657</v>
      </c>
      <c r="D510" s="36" t="s">
        <v>658</v>
      </c>
      <c r="E510" s="7" t="s">
        <v>16</v>
      </c>
      <c r="F510" s="7">
        <v>1</v>
      </c>
      <c r="G510" s="7">
        <v>1</v>
      </c>
      <c r="H510" s="7"/>
      <c r="I510" s="7">
        <v>0</v>
      </c>
      <c r="J510" s="7">
        <f t="shared" si="33"/>
        <v>1</v>
      </c>
      <c r="K510" s="7">
        <f t="shared" si="34"/>
        <v>0</v>
      </c>
      <c r="L510" s="7"/>
      <c r="M510" s="7"/>
      <c r="N510" s="7"/>
      <c r="O510" s="69"/>
      <c r="P510" s="83"/>
    </row>
    <row r="511" spans="2:16" ht="15.75" x14ac:dyDescent="0.25">
      <c r="B511" s="50" t="s">
        <v>591</v>
      </c>
      <c r="C511" s="36" t="s">
        <v>660</v>
      </c>
      <c r="D511" s="36" t="s">
        <v>882</v>
      </c>
      <c r="E511" s="7" t="s">
        <v>184</v>
      </c>
      <c r="F511" s="7">
        <v>33</v>
      </c>
      <c r="G511" s="7">
        <v>0</v>
      </c>
      <c r="H511" s="7"/>
      <c r="I511" s="7">
        <v>1</v>
      </c>
      <c r="J511" s="7">
        <f t="shared" si="33"/>
        <v>0</v>
      </c>
      <c r="K511" s="7">
        <f t="shared" si="34"/>
        <v>33</v>
      </c>
      <c r="L511" s="7"/>
      <c r="M511" s="7"/>
      <c r="N511" s="7"/>
      <c r="O511" s="69"/>
      <c r="P511" s="83"/>
    </row>
    <row r="512" spans="2:16" ht="15.75" x14ac:dyDescent="0.25">
      <c r="B512" s="50" t="s">
        <v>594</v>
      </c>
      <c r="C512" s="36" t="s">
        <v>661</v>
      </c>
      <c r="D512" s="36" t="s">
        <v>1005</v>
      </c>
      <c r="E512" s="7" t="s">
        <v>184</v>
      </c>
      <c r="F512" s="7">
        <v>2</v>
      </c>
      <c r="G512" s="7">
        <v>2</v>
      </c>
      <c r="H512" s="7"/>
      <c r="I512" s="7">
        <v>0</v>
      </c>
      <c r="J512" s="7">
        <f t="shared" si="33"/>
        <v>4</v>
      </c>
      <c r="K512" s="7">
        <f t="shared" si="34"/>
        <v>0</v>
      </c>
      <c r="L512" s="7"/>
      <c r="M512" s="7"/>
      <c r="N512" s="7"/>
      <c r="O512" s="69"/>
      <c r="P512" s="83"/>
    </row>
    <row r="513" spans="2:16" ht="31.5" x14ac:dyDescent="0.25">
      <c r="B513" s="50" t="s">
        <v>597</v>
      </c>
      <c r="C513" s="36" t="s">
        <v>662</v>
      </c>
      <c r="D513" s="36" t="s">
        <v>1006</v>
      </c>
      <c r="E513" s="7" t="s">
        <v>184</v>
      </c>
      <c r="F513" s="7">
        <v>1</v>
      </c>
      <c r="G513" s="7">
        <v>2</v>
      </c>
      <c r="H513" s="7"/>
      <c r="I513" s="7">
        <v>0</v>
      </c>
      <c r="J513" s="7">
        <f t="shared" si="33"/>
        <v>2</v>
      </c>
      <c r="K513" s="7">
        <f t="shared" si="34"/>
        <v>0</v>
      </c>
      <c r="L513" s="7"/>
      <c r="M513" s="7"/>
      <c r="N513" s="7"/>
      <c r="O513" s="69"/>
      <c r="P513" s="83"/>
    </row>
    <row r="514" spans="2:16" ht="15.75" x14ac:dyDescent="0.25">
      <c r="B514" s="50" t="s">
        <v>599</v>
      </c>
      <c r="C514" s="36" t="s">
        <v>987</v>
      </c>
      <c r="D514" s="36" t="s">
        <v>988</v>
      </c>
      <c r="E514" s="7" t="s">
        <v>184</v>
      </c>
      <c r="F514" s="7">
        <v>1</v>
      </c>
      <c r="G514" s="7">
        <v>2</v>
      </c>
      <c r="H514" s="7"/>
      <c r="I514" s="7">
        <v>0</v>
      </c>
      <c r="J514" s="7">
        <f t="shared" si="33"/>
        <v>2</v>
      </c>
      <c r="K514" s="7">
        <f t="shared" si="34"/>
        <v>0</v>
      </c>
      <c r="L514" s="7"/>
      <c r="M514" s="7"/>
      <c r="N514" s="7"/>
      <c r="O514" s="69"/>
      <c r="P514" s="83"/>
    </row>
    <row r="515" spans="2:16" ht="15.75" x14ac:dyDescent="0.25">
      <c r="B515" s="50" t="s">
        <v>602</v>
      </c>
      <c r="C515" s="36" t="s">
        <v>989</v>
      </c>
      <c r="D515" s="36" t="s">
        <v>990</v>
      </c>
      <c r="E515" s="7" t="s">
        <v>184</v>
      </c>
      <c r="F515" s="7">
        <v>1</v>
      </c>
      <c r="G515" s="7">
        <v>2</v>
      </c>
      <c r="H515" s="7"/>
      <c r="I515" s="7">
        <v>0</v>
      </c>
      <c r="J515" s="7">
        <f t="shared" si="33"/>
        <v>2</v>
      </c>
      <c r="K515" s="7">
        <f t="shared" si="34"/>
        <v>0</v>
      </c>
      <c r="L515" s="7"/>
      <c r="M515" s="7"/>
      <c r="N515" s="7"/>
      <c r="O515" s="69"/>
      <c r="P515" s="83"/>
    </row>
    <row r="516" spans="2:16" ht="15.75" x14ac:dyDescent="0.25">
      <c r="B516" s="50" t="s">
        <v>604</v>
      </c>
      <c r="C516" s="36" t="s">
        <v>991</v>
      </c>
      <c r="D516" s="36" t="s">
        <v>992</v>
      </c>
      <c r="E516" s="7" t="s">
        <v>184</v>
      </c>
      <c r="F516" s="7">
        <v>1</v>
      </c>
      <c r="G516" s="7">
        <v>2</v>
      </c>
      <c r="H516" s="7"/>
      <c r="I516" s="7">
        <v>0</v>
      </c>
      <c r="J516" s="7">
        <f t="shared" si="33"/>
        <v>2</v>
      </c>
      <c r="K516" s="7">
        <f t="shared" si="34"/>
        <v>0</v>
      </c>
      <c r="L516" s="7"/>
      <c r="M516" s="7"/>
      <c r="N516" s="7"/>
      <c r="O516" s="69"/>
      <c r="P516" s="83"/>
    </row>
    <row r="517" spans="2:16" ht="15.75" x14ac:dyDescent="0.25">
      <c r="B517" s="50" t="s">
        <v>606</v>
      </c>
      <c r="C517" s="36" t="s">
        <v>993</v>
      </c>
      <c r="D517" s="36" t="s">
        <v>994</v>
      </c>
      <c r="E517" s="7" t="s">
        <v>184</v>
      </c>
      <c r="F517" s="7">
        <v>1</v>
      </c>
      <c r="G517" s="7">
        <v>2</v>
      </c>
      <c r="H517" s="7"/>
      <c r="I517" s="7">
        <v>0</v>
      </c>
      <c r="J517" s="7">
        <f t="shared" si="33"/>
        <v>2</v>
      </c>
      <c r="K517" s="7">
        <f t="shared" si="34"/>
        <v>0</v>
      </c>
      <c r="L517" s="7"/>
      <c r="M517" s="7"/>
      <c r="N517" s="7"/>
      <c r="O517" s="69"/>
      <c r="P517" s="83"/>
    </row>
    <row r="518" spans="2:16" ht="15.75" x14ac:dyDescent="0.25">
      <c r="B518" s="50" t="s">
        <v>608</v>
      </c>
      <c r="C518" s="36" t="s">
        <v>995</v>
      </c>
      <c r="D518" s="36" t="s">
        <v>996</v>
      </c>
      <c r="E518" s="7" t="s">
        <v>184</v>
      </c>
      <c r="F518" s="7">
        <v>1</v>
      </c>
      <c r="G518" s="7">
        <v>2</v>
      </c>
      <c r="H518" s="7"/>
      <c r="I518" s="7">
        <v>0</v>
      </c>
      <c r="J518" s="7">
        <f t="shared" si="33"/>
        <v>2</v>
      </c>
      <c r="K518" s="7">
        <f t="shared" si="34"/>
        <v>0</v>
      </c>
      <c r="L518" s="7"/>
      <c r="M518" s="7"/>
      <c r="N518" s="7"/>
      <c r="O518" s="69"/>
      <c r="P518" s="83"/>
    </row>
    <row r="519" spans="2:16" ht="15.75" x14ac:dyDescent="0.25">
      <c r="B519" s="50" t="s">
        <v>610</v>
      </c>
      <c r="C519" s="36" t="s">
        <v>997</v>
      </c>
      <c r="D519" s="36" t="s">
        <v>998</v>
      </c>
      <c r="E519" s="7" t="s">
        <v>184</v>
      </c>
      <c r="F519" s="7">
        <v>1</v>
      </c>
      <c r="G519" s="7">
        <v>2</v>
      </c>
      <c r="H519" s="7"/>
      <c r="I519" s="7">
        <v>0</v>
      </c>
      <c r="J519" s="7">
        <f t="shared" si="33"/>
        <v>2</v>
      </c>
      <c r="K519" s="7">
        <f t="shared" si="34"/>
        <v>0</v>
      </c>
      <c r="L519" s="7"/>
      <c r="M519" s="7"/>
      <c r="N519" s="7"/>
      <c r="O519" s="69"/>
      <c r="P519" s="83"/>
    </row>
    <row r="520" spans="2:16" ht="15.75" x14ac:dyDescent="0.25">
      <c r="B520" s="50" t="s">
        <v>613</v>
      </c>
      <c r="C520" s="36" t="s">
        <v>999</v>
      </c>
      <c r="D520" s="36" t="s">
        <v>1000</v>
      </c>
      <c r="E520" s="7" t="s">
        <v>184</v>
      </c>
      <c r="F520" s="7">
        <v>1</v>
      </c>
      <c r="G520" s="7">
        <v>2</v>
      </c>
      <c r="H520" s="7"/>
      <c r="I520" s="7">
        <v>0</v>
      </c>
      <c r="J520" s="7">
        <f t="shared" si="33"/>
        <v>2</v>
      </c>
      <c r="K520" s="7">
        <f t="shared" si="34"/>
        <v>0</v>
      </c>
      <c r="L520" s="7"/>
      <c r="M520" s="7"/>
      <c r="N520" s="7"/>
      <c r="O520" s="69"/>
      <c r="P520" s="83"/>
    </row>
    <row r="521" spans="2:16" ht="15.75" x14ac:dyDescent="0.25">
      <c r="B521" s="50" t="s">
        <v>614</v>
      </c>
      <c r="C521" s="36" t="s">
        <v>1001</v>
      </c>
      <c r="D521" s="36" t="s">
        <v>1002</v>
      </c>
      <c r="E521" s="7" t="s">
        <v>184</v>
      </c>
      <c r="F521" s="7">
        <v>1</v>
      </c>
      <c r="G521" s="7">
        <v>2</v>
      </c>
      <c r="H521" s="7"/>
      <c r="I521" s="7">
        <v>0</v>
      </c>
      <c r="J521" s="7">
        <f t="shared" si="33"/>
        <v>2</v>
      </c>
      <c r="K521" s="7">
        <f t="shared" si="34"/>
        <v>0</v>
      </c>
      <c r="L521" s="7"/>
      <c r="M521" s="7"/>
      <c r="N521" s="7"/>
      <c r="O521" s="69"/>
      <c r="P521" s="83"/>
    </row>
    <row r="522" spans="2:16" ht="15.75" x14ac:dyDescent="0.25">
      <c r="B522" s="50" t="s">
        <v>617</v>
      </c>
      <c r="C522" s="36" t="s">
        <v>1003</v>
      </c>
      <c r="D522" s="36" t="s">
        <v>1004</v>
      </c>
      <c r="E522" s="7" t="s">
        <v>184</v>
      </c>
      <c r="F522" s="7">
        <v>1</v>
      </c>
      <c r="G522" s="7">
        <v>2</v>
      </c>
      <c r="H522" s="7"/>
      <c r="I522" s="7">
        <v>0</v>
      </c>
      <c r="J522" s="7">
        <f t="shared" si="33"/>
        <v>2</v>
      </c>
      <c r="K522" s="7">
        <f t="shared" si="34"/>
        <v>0</v>
      </c>
      <c r="L522" s="35"/>
      <c r="M522" s="35"/>
      <c r="N522" s="35"/>
      <c r="O522" s="77"/>
      <c r="P522" s="83"/>
    </row>
    <row r="523" spans="2:16" ht="47.25" x14ac:dyDescent="0.25">
      <c r="B523" s="50" t="s">
        <v>619</v>
      </c>
      <c r="C523" s="36" t="s">
        <v>989</v>
      </c>
      <c r="D523" s="36" t="s">
        <v>1118</v>
      </c>
      <c r="E523" s="7" t="s">
        <v>184</v>
      </c>
      <c r="F523" s="7">
        <v>1</v>
      </c>
      <c r="G523" s="7">
        <v>2</v>
      </c>
      <c r="H523" s="7"/>
      <c r="I523" s="7">
        <v>0</v>
      </c>
      <c r="J523" s="7">
        <f t="shared" si="33"/>
        <v>2</v>
      </c>
      <c r="K523" s="7">
        <f t="shared" si="34"/>
        <v>0</v>
      </c>
      <c r="L523" s="35"/>
      <c r="M523" s="35"/>
      <c r="N523" s="35"/>
      <c r="O523" s="77"/>
      <c r="P523" s="83"/>
    </row>
    <row r="524" spans="2:16" ht="15.75" x14ac:dyDescent="0.25">
      <c r="B524" s="50" t="s">
        <v>621</v>
      </c>
      <c r="C524" s="36" t="s">
        <v>995</v>
      </c>
      <c r="D524" s="58" t="s">
        <v>1119</v>
      </c>
      <c r="E524" s="7" t="s">
        <v>184</v>
      </c>
      <c r="F524" s="7">
        <v>1</v>
      </c>
      <c r="G524" s="7">
        <v>2</v>
      </c>
      <c r="H524" s="7"/>
      <c r="I524" s="7">
        <v>0</v>
      </c>
      <c r="J524" s="7">
        <f t="shared" si="33"/>
        <v>2</v>
      </c>
      <c r="K524" s="7">
        <f t="shared" si="34"/>
        <v>0</v>
      </c>
      <c r="L524" s="35"/>
      <c r="M524" s="35"/>
      <c r="N524" s="35"/>
      <c r="O524" s="77"/>
      <c r="P524" s="83"/>
    </row>
    <row r="525" spans="2:16" ht="15.75" x14ac:dyDescent="0.25">
      <c r="B525" s="50" t="s">
        <v>624</v>
      </c>
      <c r="C525" s="36" t="s">
        <v>997</v>
      </c>
      <c r="D525" s="58" t="s">
        <v>1120</v>
      </c>
      <c r="E525" s="7" t="s">
        <v>184</v>
      </c>
      <c r="F525" s="7">
        <v>1</v>
      </c>
      <c r="G525" s="7">
        <v>2</v>
      </c>
      <c r="H525" s="7"/>
      <c r="I525" s="7">
        <v>0</v>
      </c>
      <c r="J525" s="7">
        <f t="shared" si="33"/>
        <v>2</v>
      </c>
      <c r="K525" s="7">
        <f t="shared" si="34"/>
        <v>0</v>
      </c>
      <c r="L525" s="35"/>
      <c r="M525" s="35"/>
      <c r="N525" s="35"/>
      <c r="O525" s="77"/>
      <c r="P525" s="83"/>
    </row>
    <row r="526" spans="2:16" ht="15.75" x14ac:dyDescent="0.25">
      <c r="B526" s="50" t="s">
        <v>880</v>
      </c>
      <c r="C526" s="36" t="s">
        <v>999</v>
      </c>
      <c r="D526" s="36" t="s">
        <v>1121</v>
      </c>
      <c r="E526" s="7" t="s">
        <v>184</v>
      </c>
      <c r="F526" s="7">
        <v>1</v>
      </c>
      <c r="G526" s="7">
        <v>2</v>
      </c>
      <c r="H526" s="7"/>
      <c r="I526" s="7">
        <v>0</v>
      </c>
      <c r="J526" s="7">
        <f t="shared" si="33"/>
        <v>2</v>
      </c>
      <c r="K526" s="7">
        <f t="shared" si="34"/>
        <v>0</v>
      </c>
      <c r="L526" s="35"/>
      <c r="M526" s="35"/>
      <c r="N526" s="35"/>
      <c r="O526" s="77"/>
      <c r="P526" s="83"/>
    </row>
    <row r="527" spans="2:16" ht="31.5" x14ac:dyDescent="0.25">
      <c r="B527" s="50" t="s">
        <v>881</v>
      </c>
      <c r="C527" s="36" t="s">
        <v>1003</v>
      </c>
      <c r="D527" s="51" t="s">
        <v>1123</v>
      </c>
      <c r="E527" s="7" t="s">
        <v>184</v>
      </c>
      <c r="F527" s="7">
        <v>1</v>
      </c>
      <c r="G527" s="7">
        <v>2</v>
      </c>
      <c r="H527" s="7"/>
      <c r="I527" s="7">
        <v>0</v>
      </c>
      <c r="J527" s="7">
        <f t="shared" si="33"/>
        <v>2</v>
      </c>
      <c r="K527" s="7">
        <f t="shared" si="34"/>
        <v>0</v>
      </c>
      <c r="L527" s="35"/>
      <c r="M527" s="35"/>
      <c r="N527" s="35"/>
      <c r="O527" s="77"/>
      <c r="P527" s="124" t="s">
        <v>1244</v>
      </c>
    </row>
    <row r="528" spans="2:16" ht="31.5" x14ac:dyDescent="0.25">
      <c r="B528" s="50" t="s">
        <v>1114</v>
      </c>
      <c r="C528" s="36" t="s">
        <v>1124</v>
      </c>
      <c r="D528" s="51" t="s">
        <v>1125</v>
      </c>
      <c r="E528" s="7" t="s">
        <v>184</v>
      </c>
      <c r="F528" s="7">
        <v>1</v>
      </c>
      <c r="G528" s="7">
        <v>2</v>
      </c>
      <c r="H528" s="7"/>
      <c r="I528" s="7">
        <v>0</v>
      </c>
      <c r="J528" s="7">
        <f t="shared" si="33"/>
        <v>2</v>
      </c>
      <c r="K528" s="7">
        <f t="shared" si="34"/>
        <v>0</v>
      </c>
      <c r="L528" s="35"/>
      <c r="M528" s="35"/>
      <c r="N528" s="35"/>
      <c r="O528" s="77"/>
      <c r="P528" s="124" t="s">
        <v>1244</v>
      </c>
    </row>
    <row r="529" spans="2:16" ht="31.5" x14ac:dyDescent="0.25">
      <c r="B529" s="50" t="s">
        <v>1116</v>
      </c>
      <c r="C529" s="36" t="s">
        <v>1126</v>
      </c>
      <c r="D529" s="36" t="s">
        <v>1127</v>
      </c>
      <c r="E529" s="7" t="s">
        <v>184</v>
      </c>
      <c r="F529" s="7">
        <v>1</v>
      </c>
      <c r="G529" s="7">
        <v>2</v>
      </c>
      <c r="H529" s="7"/>
      <c r="I529" s="7">
        <v>0</v>
      </c>
      <c r="J529" s="7">
        <f t="shared" si="33"/>
        <v>2</v>
      </c>
      <c r="K529" s="7">
        <f t="shared" si="34"/>
        <v>0</v>
      </c>
      <c r="L529" s="35"/>
      <c r="M529" s="35"/>
      <c r="N529" s="35"/>
      <c r="O529" s="77"/>
      <c r="P529" s="83"/>
    </row>
    <row r="530" spans="2:16" ht="47.25" x14ac:dyDescent="0.25">
      <c r="B530" s="50" t="s">
        <v>1638</v>
      </c>
      <c r="C530" s="36" t="s">
        <v>1128</v>
      </c>
      <c r="D530" s="36" t="s">
        <v>1129</v>
      </c>
      <c r="E530" s="7" t="s">
        <v>184</v>
      </c>
      <c r="F530" s="7">
        <v>1</v>
      </c>
      <c r="G530" s="7">
        <v>2</v>
      </c>
      <c r="H530" s="7"/>
      <c r="I530" s="7">
        <v>0</v>
      </c>
      <c r="J530" s="7">
        <f t="shared" si="33"/>
        <v>2</v>
      </c>
      <c r="K530" s="7">
        <f t="shared" si="34"/>
        <v>0</v>
      </c>
      <c r="L530" s="35"/>
      <c r="M530" s="35"/>
      <c r="N530" s="35"/>
      <c r="O530" s="77"/>
      <c r="P530" s="83"/>
    </row>
    <row r="531" spans="2:16" ht="31.5" x14ac:dyDescent="0.25">
      <c r="B531" s="50" t="s">
        <v>1639</v>
      </c>
      <c r="C531" s="36" t="s">
        <v>1130</v>
      </c>
      <c r="D531" s="36" t="s">
        <v>1131</v>
      </c>
      <c r="E531" s="7" t="s">
        <v>184</v>
      </c>
      <c r="F531" s="7">
        <v>1</v>
      </c>
      <c r="G531" s="7">
        <v>2</v>
      </c>
      <c r="H531" s="7"/>
      <c r="I531" s="7">
        <v>0</v>
      </c>
      <c r="J531" s="7">
        <f t="shared" si="33"/>
        <v>2</v>
      </c>
      <c r="K531" s="7">
        <f t="shared" si="34"/>
        <v>0</v>
      </c>
      <c r="L531" s="35"/>
      <c r="M531" s="35"/>
      <c r="N531" s="35"/>
      <c r="O531" s="77"/>
      <c r="P531" s="83"/>
    </row>
    <row r="532" spans="2:16" ht="16.5" thickBot="1" x14ac:dyDescent="0.3">
      <c r="B532" s="47"/>
      <c r="C532" s="38"/>
      <c r="D532" s="38"/>
      <c r="E532" s="19"/>
      <c r="F532" s="19"/>
      <c r="G532" s="26"/>
      <c r="H532" s="26"/>
      <c r="I532" s="26"/>
      <c r="J532" s="19">
        <f>SUM(J495:J531)</f>
        <v>100</v>
      </c>
      <c r="K532" s="19">
        <f>SUM(K495:K531)</f>
        <v>65</v>
      </c>
      <c r="L532" s="19">
        <f>J532*1</f>
        <v>100</v>
      </c>
      <c r="M532" s="19">
        <f>K532*1</f>
        <v>65</v>
      </c>
      <c r="N532" s="31"/>
      <c r="O532" s="70"/>
      <c r="P532" s="84"/>
    </row>
    <row r="533" spans="2:16" ht="18.75" x14ac:dyDescent="0.25">
      <c r="B533" s="59" t="s">
        <v>627</v>
      </c>
      <c r="C533" s="46"/>
      <c r="D533" s="37" t="s">
        <v>1229</v>
      </c>
      <c r="E533" s="25"/>
      <c r="F533" s="25"/>
      <c r="G533" s="25"/>
      <c r="H533" s="25"/>
      <c r="I533" s="18"/>
      <c r="J533" s="18"/>
      <c r="K533" s="18"/>
      <c r="L533" s="18"/>
      <c r="M533" s="18"/>
      <c r="N533" s="18"/>
      <c r="O533" s="68"/>
      <c r="P533" s="82"/>
    </row>
    <row r="534" spans="2:16" ht="31.5" x14ac:dyDescent="0.25">
      <c r="B534" s="50" t="s">
        <v>1640</v>
      </c>
      <c r="C534" s="36" t="s">
        <v>22</v>
      </c>
      <c r="D534" s="36" t="s">
        <v>1166</v>
      </c>
      <c r="E534" s="7" t="s">
        <v>16</v>
      </c>
      <c r="F534" s="7">
        <v>2</v>
      </c>
      <c r="G534" s="7">
        <v>2</v>
      </c>
      <c r="H534" s="7"/>
      <c r="I534" s="7">
        <v>0</v>
      </c>
      <c r="J534" s="7">
        <f t="shared" ref="J534:J549" si="35">F534*G534</f>
        <v>4</v>
      </c>
      <c r="K534" s="7">
        <f t="shared" ref="K534:K549" si="36">F534*I534</f>
        <v>0</v>
      </c>
      <c r="L534" s="7"/>
      <c r="M534" s="7"/>
      <c r="N534" s="7"/>
      <c r="O534" s="69"/>
      <c r="P534" s="83"/>
    </row>
    <row r="535" spans="2:16" ht="31.5" x14ac:dyDescent="0.25">
      <c r="B535" s="50" t="s">
        <v>1641</v>
      </c>
      <c r="C535" s="36" t="s">
        <v>68</v>
      </c>
      <c r="D535" s="36" t="s">
        <v>666</v>
      </c>
      <c r="E535" s="7" t="s">
        <v>16</v>
      </c>
      <c r="F535" s="7">
        <v>1</v>
      </c>
      <c r="G535" s="7">
        <v>2</v>
      </c>
      <c r="H535" s="7"/>
      <c r="I535" s="7">
        <v>0</v>
      </c>
      <c r="J535" s="7">
        <f t="shared" si="35"/>
        <v>2</v>
      </c>
      <c r="K535" s="7">
        <f t="shared" si="36"/>
        <v>0</v>
      </c>
      <c r="L535" s="7"/>
      <c r="M535" s="7"/>
      <c r="N535" s="7"/>
      <c r="O535" s="69"/>
      <c r="P535" s="83"/>
    </row>
    <row r="536" spans="2:16" ht="15.75" x14ac:dyDescent="0.25">
      <c r="B536" s="50" t="s">
        <v>1642</v>
      </c>
      <c r="C536" s="36" t="s">
        <v>28</v>
      </c>
      <c r="D536" s="36" t="s">
        <v>668</v>
      </c>
      <c r="E536" s="7" t="s">
        <v>16</v>
      </c>
      <c r="F536" s="7">
        <v>1</v>
      </c>
      <c r="G536" s="7">
        <v>0</v>
      </c>
      <c r="H536" s="7"/>
      <c r="I536" s="7">
        <v>1</v>
      </c>
      <c r="J536" s="7">
        <f t="shared" si="35"/>
        <v>0</v>
      </c>
      <c r="K536" s="7">
        <f t="shared" si="36"/>
        <v>1</v>
      </c>
      <c r="L536" s="7"/>
      <c r="M536" s="7"/>
      <c r="N536" s="7"/>
      <c r="O536" s="69"/>
      <c r="P536" s="83"/>
    </row>
    <row r="537" spans="2:16" ht="15.75" x14ac:dyDescent="0.25">
      <c r="B537" s="50" t="s">
        <v>1643</v>
      </c>
      <c r="C537" s="36" t="s">
        <v>669</v>
      </c>
      <c r="D537" s="36" t="s">
        <v>670</v>
      </c>
      <c r="E537" s="7" t="s">
        <v>16</v>
      </c>
      <c r="F537" s="7">
        <v>1</v>
      </c>
      <c r="G537" s="7">
        <v>0</v>
      </c>
      <c r="H537" s="7"/>
      <c r="I537" s="7">
        <v>0</v>
      </c>
      <c r="J537" s="7">
        <f t="shared" si="35"/>
        <v>0</v>
      </c>
      <c r="K537" s="7">
        <f t="shared" si="36"/>
        <v>0</v>
      </c>
      <c r="L537" s="7"/>
      <c r="M537" s="7"/>
      <c r="N537" s="7"/>
      <c r="O537" s="69"/>
      <c r="P537" s="83"/>
    </row>
    <row r="538" spans="2:16" ht="31.5" x14ac:dyDescent="0.25">
      <c r="B538" s="50" t="s">
        <v>1644</v>
      </c>
      <c r="C538" s="36" t="s">
        <v>37</v>
      </c>
      <c r="D538" s="36" t="s">
        <v>671</v>
      </c>
      <c r="E538" s="7" t="s">
        <v>16</v>
      </c>
      <c r="F538" s="7">
        <v>2</v>
      </c>
      <c r="G538" s="7">
        <v>0</v>
      </c>
      <c r="H538" s="7"/>
      <c r="I538" s="7">
        <v>0</v>
      </c>
      <c r="J538" s="7">
        <f t="shared" si="35"/>
        <v>0</v>
      </c>
      <c r="K538" s="7">
        <f t="shared" si="36"/>
        <v>0</v>
      </c>
      <c r="L538" s="7"/>
      <c r="M538" s="7"/>
      <c r="N538" s="7"/>
      <c r="O538" s="69"/>
      <c r="P538" s="83"/>
    </row>
    <row r="539" spans="2:16" ht="31.5" x14ac:dyDescent="0.25">
      <c r="B539" s="50" t="s">
        <v>629</v>
      </c>
      <c r="C539" s="36" t="s">
        <v>672</v>
      </c>
      <c r="D539" s="36" t="s">
        <v>673</v>
      </c>
      <c r="E539" s="7" t="s">
        <v>16</v>
      </c>
      <c r="F539" s="7">
        <v>1</v>
      </c>
      <c r="G539" s="7">
        <v>2</v>
      </c>
      <c r="H539" s="7"/>
      <c r="I539" s="7">
        <v>0</v>
      </c>
      <c r="J539" s="7">
        <f t="shared" si="35"/>
        <v>2</v>
      </c>
      <c r="K539" s="7">
        <f t="shared" si="36"/>
        <v>0</v>
      </c>
      <c r="L539" s="7"/>
      <c r="M539" s="7"/>
      <c r="N539" s="7"/>
      <c r="O539" s="69"/>
      <c r="P539" s="83"/>
    </row>
    <row r="540" spans="2:16" ht="15.75" x14ac:dyDescent="0.25">
      <c r="B540" s="50" t="s">
        <v>631</v>
      </c>
      <c r="C540" s="36" t="s">
        <v>430</v>
      </c>
      <c r="D540" s="36" t="s">
        <v>674</v>
      </c>
      <c r="E540" s="7" t="s">
        <v>16</v>
      </c>
      <c r="F540" s="7">
        <v>5</v>
      </c>
      <c r="G540" s="7">
        <v>2</v>
      </c>
      <c r="H540" s="7"/>
      <c r="I540" s="7">
        <v>0</v>
      </c>
      <c r="J540" s="7">
        <f t="shared" si="35"/>
        <v>10</v>
      </c>
      <c r="K540" s="7">
        <f t="shared" si="36"/>
        <v>0</v>
      </c>
      <c r="L540" s="7"/>
      <c r="M540" s="7"/>
      <c r="N540" s="7"/>
      <c r="O540" s="69"/>
      <c r="P540" s="83"/>
    </row>
    <row r="541" spans="2:16" ht="15.75" x14ac:dyDescent="0.25">
      <c r="B541" s="50" t="s">
        <v>634</v>
      </c>
      <c r="C541" s="36" t="s">
        <v>430</v>
      </c>
      <c r="D541" s="36" t="s">
        <v>675</v>
      </c>
      <c r="E541" s="7" t="s">
        <v>16</v>
      </c>
      <c r="F541" s="7">
        <v>2</v>
      </c>
      <c r="G541" s="7">
        <v>2</v>
      </c>
      <c r="H541" s="7"/>
      <c r="I541" s="7">
        <v>0</v>
      </c>
      <c r="J541" s="7">
        <f t="shared" si="35"/>
        <v>4</v>
      </c>
      <c r="K541" s="7">
        <f t="shared" si="36"/>
        <v>0</v>
      </c>
      <c r="L541" s="7"/>
      <c r="M541" s="7"/>
      <c r="N541" s="7"/>
      <c r="O541" s="69"/>
      <c r="P541" s="83"/>
    </row>
    <row r="542" spans="2:16" ht="15.75" x14ac:dyDescent="0.25">
      <c r="B542" s="50" t="s">
        <v>637</v>
      </c>
      <c r="C542" s="36" t="s">
        <v>430</v>
      </c>
      <c r="D542" s="36" t="s">
        <v>676</v>
      </c>
      <c r="E542" s="7" t="s">
        <v>16</v>
      </c>
      <c r="F542" s="7">
        <v>4</v>
      </c>
      <c r="G542" s="7">
        <v>2</v>
      </c>
      <c r="H542" s="7"/>
      <c r="I542" s="7">
        <v>0</v>
      </c>
      <c r="J542" s="7">
        <f t="shared" si="35"/>
        <v>8</v>
      </c>
      <c r="K542" s="7">
        <f t="shared" si="36"/>
        <v>0</v>
      </c>
      <c r="L542" s="7"/>
      <c r="M542" s="7"/>
      <c r="N542" s="7"/>
      <c r="O542" s="69"/>
      <c r="P542" s="83"/>
    </row>
    <row r="543" spans="2:16" ht="15.75" x14ac:dyDescent="0.25">
      <c r="B543" s="50" t="s">
        <v>640</v>
      </c>
      <c r="C543" s="36" t="s">
        <v>40</v>
      </c>
      <c r="D543" s="36" t="s">
        <v>677</v>
      </c>
      <c r="E543" s="7" t="s">
        <v>16</v>
      </c>
      <c r="F543" s="7">
        <v>1</v>
      </c>
      <c r="G543" s="7">
        <v>2</v>
      </c>
      <c r="H543" s="7"/>
      <c r="I543" s="7">
        <v>0</v>
      </c>
      <c r="J543" s="7">
        <f t="shared" si="35"/>
        <v>2</v>
      </c>
      <c r="K543" s="7">
        <f t="shared" si="36"/>
        <v>0</v>
      </c>
      <c r="L543" s="7"/>
      <c r="M543" s="7"/>
      <c r="N543" s="7"/>
      <c r="O543" s="69"/>
      <c r="P543" s="83"/>
    </row>
    <row r="544" spans="2:16" ht="63" x14ac:dyDescent="0.25">
      <c r="B544" s="50" t="s">
        <v>643</v>
      </c>
      <c r="C544" s="36" t="s">
        <v>678</v>
      </c>
      <c r="D544" s="36" t="s">
        <v>1200</v>
      </c>
      <c r="E544" s="7" t="s">
        <v>63</v>
      </c>
      <c r="F544" s="7">
        <v>1</v>
      </c>
      <c r="G544" s="7">
        <v>2</v>
      </c>
      <c r="H544" s="7"/>
      <c r="I544" s="7">
        <v>2</v>
      </c>
      <c r="J544" s="7">
        <f t="shared" si="35"/>
        <v>2</v>
      </c>
      <c r="K544" s="7">
        <f t="shared" si="36"/>
        <v>2</v>
      </c>
      <c r="L544" s="7"/>
      <c r="M544" s="7"/>
      <c r="N544" s="7"/>
      <c r="O544" s="69"/>
      <c r="P544" s="83"/>
    </row>
    <row r="545" spans="2:16" ht="15.75" x14ac:dyDescent="0.25">
      <c r="B545" s="50" t="s">
        <v>646</v>
      </c>
      <c r="C545" s="36" t="s">
        <v>679</v>
      </c>
      <c r="D545" s="36" t="s">
        <v>680</v>
      </c>
      <c r="E545" s="7" t="s">
        <v>16</v>
      </c>
      <c r="F545" s="7">
        <v>1</v>
      </c>
      <c r="G545" s="7">
        <v>2</v>
      </c>
      <c r="H545" s="7"/>
      <c r="I545" s="7">
        <v>0</v>
      </c>
      <c r="J545" s="7">
        <f t="shared" si="35"/>
        <v>2</v>
      </c>
      <c r="K545" s="7">
        <f t="shared" si="36"/>
        <v>0</v>
      </c>
      <c r="L545" s="7"/>
      <c r="M545" s="7"/>
      <c r="N545" s="7"/>
      <c r="O545" s="69"/>
      <c r="P545" s="83"/>
    </row>
    <row r="546" spans="2:16" ht="31.5" x14ac:dyDescent="0.25">
      <c r="B546" s="50" t="s">
        <v>1645</v>
      </c>
      <c r="C546" s="36" t="s">
        <v>681</v>
      </c>
      <c r="D546" s="36" t="s">
        <v>682</v>
      </c>
      <c r="E546" s="7" t="s">
        <v>16</v>
      </c>
      <c r="F546" s="7">
        <v>4</v>
      </c>
      <c r="G546" s="7">
        <v>2</v>
      </c>
      <c r="H546" s="7"/>
      <c r="I546" s="7">
        <v>0</v>
      </c>
      <c r="J546" s="7">
        <f t="shared" si="35"/>
        <v>8</v>
      </c>
      <c r="K546" s="7">
        <f t="shared" si="36"/>
        <v>0</v>
      </c>
      <c r="L546" s="7"/>
      <c r="M546" s="7"/>
      <c r="N546" s="7"/>
      <c r="O546" s="69"/>
      <c r="P546" s="83"/>
    </row>
    <row r="547" spans="2:16" ht="31.5" x14ac:dyDescent="0.25">
      <c r="B547" s="50" t="s">
        <v>1646</v>
      </c>
      <c r="C547" s="36" t="s">
        <v>58</v>
      </c>
      <c r="D547" s="36" t="s">
        <v>683</v>
      </c>
      <c r="E547" s="7" t="s">
        <v>482</v>
      </c>
      <c r="F547" s="7">
        <v>4</v>
      </c>
      <c r="G547" s="7">
        <v>0</v>
      </c>
      <c r="H547" s="7"/>
      <c r="I547" s="7">
        <v>1</v>
      </c>
      <c r="J547" s="7">
        <f t="shared" si="35"/>
        <v>0</v>
      </c>
      <c r="K547" s="7">
        <f t="shared" si="36"/>
        <v>4</v>
      </c>
      <c r="L547" s="7"/>
      <c r="M547" s="7"/>
      <c r="N547" s="7"/>
      <c r="O547" s="69"/>
      <c r="P547" s="83"/>
    </row>
    <row r="548" spans="2:16" ht="15.75" x14ac:dyDescent="0.25">
      <c r="B548" s="50" t="s">
        <v>1647</v>
      </c>
      <c r="C548" s="36" t="s">
        <v>34</v>
      </c>
      <c r="D548" s="36" t="s">
        <v>883</v>
      </c>
      <c r="E548" s="7" t="s">
        <v>63</v>
      </c>
      <c r="F548" s="7">
        <v>1</v>
      </c>
      <c r="G548" s="7">
        <v>4</v>
      </c>
      <c r="H548" s="7"/>
      <c r="I548" s="7">
        <v>0</v>
      </c>
      <c r="J548" s="7">
        <f t="shared" si="35"/>
        <v>4</v>
      </c>
      <c r="K548" s="7">
        <f t="shared" si="36"/>
        <v>0</v>
      </c>
      <c r="L548" s="7"/>
      <c r="M548" s="7"/>
      <c r="N548" s="7"/>
      <c r="O548" s="69"/>
      <c r="P548" s="83"/>
    </row>
    <row r="549" spans="2:16" ht="15.75" x14ac:dyDescent="0.25">
      <c r="B549" s="50" t="s">
        <v>659</v>
      </c>
      <c r="C549" s="36" t="s">
        <v>439</v>
      </c>
      <c r="D549" s="36" t="s">
        <v>47</v>
      </c>
      <c r="E549" s="7" t="s">
        <v>16</v>
      </c>
      <c r="F549" s="7">
        <v>2</v>
      </c>
      <c r="G549" s="7">
        <v>0</v>
      </c>
      <c r="H549" s="7"/>
      <c r="I549" s="7">
        <v>0.5</v>
      </c>
      <c r="J549" s="7">
        <f t="shared" si="35"/>
        <v>0</v>
      </c>
      <c r="K549" s="7">
        <f t="shared" si="36"/>
        <v>1</v>
      </c>
      <c r="L549" s="7"/>
      <c r="M549" s="7"/>
      <c r="N549" s="7"/>
      <c r="O549" s="69"/>
      <c r="P549" s="83"/>
    </row>
    <row r="550" spans="2:16" ht="16.5" thickBot="1" x14ac:dyDescent="0.3">
      <c r="B550" s="47"/>
      <c r="C550" s="38"/>
      <c r="D550" s="38"/>
      <c r="E550" s="19"/>
      <c r="F550" s="19"/>
      <c r="G550" s="19"/>
      <c r="H550" s="19"/>
      <c r="I550" s="19"/>
      <c r="J550" s="19">
        <f>SUM(J534:J549)</f>
        <v>48</v>
      </c>
      <c r="K550" s="19">
        <f>SUM(K534:K549)</f>
        <v>8</v>
      </c>
      <c r="L550" s="19">
        <f>J550*1</f>
        <v>48</v>
      </c>
      <c r="M550" s="19">
        <f>K550*1</f>
        <v>8</v>
      </c>
      <c r="N550" s="31"/>
      <c r="O550" s="70"/>
      <c r="P550" s="84"/>
    </row>
    <row r="551" spans="2:16" ht="18.75" x14ac:dyDescent="0.25">
      <c r="B551" s="59" t="s">
        <v>663</v>
      </c>
      <c r="C551" s="46"/>
      <c r="D551" s="37" t="s">
        <v>684</v>
      </c>
      <c r="E551" s="25"/>
      <c r="F551" s="25"/>
      <c r="G551" s="25"/>
      <c r="H551" s="25"/>
      <c r="I551" s="18"/>
      <c r="J551" s="18"/>
      <c r="K551" s="18"/>
      <c r="L551" s="18"/>
      <c r="M551" s="18"/>
      <c r="N551" s="18"/>
      <c r="O551" s="68"/>
      <c r="P551" s="82"/>
    </row>
    <row r="552" spans="2:16" ht="15.75" x14ac:dyDescent="0.25">
      <c r="B552" s="50" t="s">
        <v>664</v>
      </c>
      <c r="C552" s="36" t="s">
        <v>40</v>
      </c>
      <c r="D552" s="36" t="s">
        <v>686</v>
      </c>
      <c r="E552" s="7" t="s">
        <v>16</v>
      </c>
      <c r="F552" s="7">
        <v>1</v>
      </c>
      <c r="G552" s="7">
        <v>2</v>
      </c>
      <c r="H552" s="7"/>
      <c r="I552" s="27">
        <v>0</v>
      </c>
      <c r="J552" s="7">
        <f>F552*G552</f>
        <v>2</v>
      </c>
      <c r="K552" s="7">
        <f>F552*I552</f>
        <v>0</v>
      </c>
      <c r="L552" s="7"/>
      <c r="M552" s="7"/>
      <c r="N552" s="7"/>
      <c r="O552" s="69"/>
      <c r="P552" s="83"/>
    </row>
    <row r="553" spans="2:16" ht="15.75" x14ac:dyDescent="0.25">
      <c r="B553" s="50" t="s">
        <v>665</v>
      </c>
      <c r="C553" s="36" t="s">
        <v>678</v>
      </c>
      <c r="D553" s="36" t="s">
        <v>1167</v>
      </c>
      <c r="E553" s="7" t="s">
        <v>20</v>
      </c>
      <c r="F553" s="7">
        <v>3</v>
      </c>
      <c r="G553" s="7">
        <v>0</v>
      </c>
      <c r="H553" s="7"/>
      <c r="I553" s="7">
        <v>1</v>
      </c>
      <c r="J553" s="7">
        <f t="shared" ref="J553:J554" si="37">F553*G553</f>
        <v>0</v>
      </c>
      <c r="K553" s="7">
        <f t="shared" ref="K553:K554" si="38">F553*I553</f>
        <v>3</v>
      </c>
      <c r="L553" s="7"/>
      <c r="M553" s="7"/>
      <c r="N553" s="7"/>
      <c r="O553" s="69"/>
      <c r="P553" s="83"/>
    </row>
    <row r="554" spans="2:16" ht="31.5" x14ac:dyDescent="0.25">
      <c r="B554" s="50" t="s">
        <v>667</v>
      </c>
      <c r="C554" s="36" t="s">
        <v>70</v>
      </c>
      <c r="D554" s="36" t="s">
        <v>688</v>
      </c>
      <c r="E554" s="7" t="s">
        <v>689</v>
      </c>
      <c r="F554" s="7">
        <v>1</v>
      </c>
      <c r="G554" s="7">
        <v>2</v>
      </c>
      <c r="H554" s="7"/>
      <c r="I554" s="7">
        <v>1</v>
      </c>
      <c r="J554" s="7">
        <f t="shared" si="37"/>
        <v>2</v>
      </c>
      <c r="K554" s="7">
        <f t="shared" si="38"/>
        <v>1</v>
      </c>
      <c r="L554" s="7"/>
      <c r="M554" s="7"/>
      <c r="N554" s="7"/>
      <c r="O554" s="69"/>
      <c r="P554" s="83"/>
    </row>
    <row r="555" spans="2:16" ht="16.5" thickBot="1" x14ac:dyDescent="0.3">
      <c r="B555" s="47"/>
      <c r="C555" s="38"/>
      <c r="D555" s="38"/>
      <c r="E555" s="19"/>
      <c r="F555" s="19"/>
      <c r="G555" s="19"/>
      <c r="H555" s="19"/>
      <c r="I555" s="19"/>
      <c r="J555" s="19">
        <f>SUM(J552:J554)</f>
        <v>4</v>
      </c>
      <c r="K555" s="19">
        <f>SUM(K552:K554)</f>
        <v>4</v>
      </c>
      <c r="L555" s="19">
        <f>J555*1</f>
        <v>4</v>
      </c>
      <c r="M555" s="19">
        <f>K555*1</f>
        <v>4</v>
      </c>
      <c r="N555" s="31"/>
      <c r="O555" s="70"/>
      <c r="P555" s="84"/>
    </row>
    <row r="556" spans="2:16" ht="18.75" x14ac:dyDescent="0.25">
      <c r="B556" s="40">
        <v>14</v>
      </c>
      <c r="C556" s="46"/>
      <c r="D556" s="37" t="s">
        <v>690</v>
      </c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68"/>
      <c r="P556" s="82"/>
    </row>
    <row r="557" spans="2:16" ht="15.75" x14ac:dyDescent="0.25">
      <c r="B557" s="50" t="s">
        <v>1648</v>
      </c>
      <c r="C557" s="36" t="s">
        <v>72</v>
      </c>
      <c r="D557" s="36" t="s">
        <v>1132</v>
      </c>
      <c r="E557" s="7" t="s">
        <v>63</v>
      </c>
      <c r="F557" s="7">
        <v>1</v>
      </c>
      <c r="G557" s="7">
        <v>2</v>
      </c>
      <c r="H557" s="7"/>
      <c r="I557" s="7">
        <v>1</v>
      </c>
      <c r="J557" s="7">
        <f>F557*G557</f>
        <v>2</v>
      </c>
      <c r="K557" s="7">
        <f>F557*I557</f>
        <v>1</v>
      </c>
      <c r="L557" s="7"/>
      <c r="M557" s="7"/>
      <c r="N557" s="7"/>
      <c r="O557" s="69"/>
      <c r="P557" s="83"/>
    </row>
    <row r="558" spans="2:16" ht="15.75" x14ac:dyDescent="0.25">
      <c r="B558" s="50" t="s">
        <v>1649</v>
      </c>
      <c r="C558" s="36" t="s">
        <v>68</v>
      </c>
      <c r="D558" s="36" t="s">
        <v>1132</v>
      </c>
      <c r="E558" s="7" t="s">
        <v>63</v>
      </c>
      <c r="F558" s="7">
        <v>1</v>
      </c>
      <c r="G558" s="7">
        <v>2</v>
      </c>
      <c r="H558" s="7"/>
      <c r="I558" s="7">
        <v>1</v>
      </c>
      <c r="J558" s="7">
        <f t="shared" ref="J558:J564" si="39">F558*G558</f>
        <v>2</v>
      </c>
      <c r="K558" s="7">
        <f t="shared" ref="K558:K564" si="40">F558*I558</f>
        <v>1</v>
      </c>
      <c r="L558" s="7"/>
      <c r="M558" s="7"/>
      <c r="N558" s="7"/>
      <c r="O558" s="69"/>
      <c r="P558" s="83"/>
    </row>
    <row r="559" spans="2:16" ht="15.75" x14ac:dyDescent="0.25">
      <c r="B559" s="50" t="s">
        <v>1650</v>
      </c>
      <c r="C559" s="36" t="s">
        <v>472</v>
      </c>
      <c r="D559" s="36" t="s">
        <v>694</v>
      </c>
      <c r="E559" s="7" t="s">
        <v>184</v>
      </c>
      <c r="F559" s="7">
        <v>10</v>
      </c>
      <c r="G559" s="7">
        <v>0</v>
      </c>
      <c r="H559" s="7"/>
      <c r="I559" s="7">
        <v>1</v>
      </c>
      <c r="J559" s="7">
        <f t="shared" si="39"/>
        <v>0</v>
      </c>
      <c r="K559" s="7">
        <f t="shared" si="40"/>
        <v>10</v>
      </c>
      <c r="L559" s="7"/>
      <c r="M559" s="7"/>
      <c r="N559" s="7"/>
      <c r="O559" s="69"/>
      <c r="P559" s="83"/>
    </row>
    <row r="560" spans="2:16" ht="15.75" x14ac:dyDescent="0.25">
      <c r="B560" s="50" t="s">
        <v>1651</v>
      </c>
      <c r="C560" s="36" t="s">
        <v>751</v>
      </c>
      <c r="D560" s="36" t="s">
        <v>1132</v>
      </c>
      <c r="E560" s="7" t="s">
        <v>63</v>
      </c>
      <c r="F560" s="7">
        <v>1</v>
      </c>
      <c r="G560" s="7">
        <v>2</v>
      </c>
      <c r="H560" s="7"/>
      <c r="I560" s="7">
        <v>1</v>
      </c>
      <c r="J560" s="7">
        <f t="shared" si="39"/>
        <v>2</v>
      </c>
      <c r="K560" s="7">
        <f t="shared" si="40"/>
        <v>1</v>
      </c>
      <c r="L560" s="7"/>
      <c r="M560" s="7"/>
      <c r="N560" s="7"/>
      <c r="O560" s="69"/>
      <c r="P560" s="83"/>
    </row>
    <row r="561" spans="2:16" ht="15.75" x14ac:dyDescent="0.25">
      <c r="B561" s="50" t="s">
        <v>1652</v>
      </c>
      <c r="C561" s="36" t="s">
        <v>1010</v>
      </c>
      <c r="D561" s="36" t="s">
        <v>1011</v>
      </c>
      <c r="E561" s="7" t="s">
        <v>184</v>
      </c>
      <c r="F561" s="7">
        <v>1</v>
      </c>
      <c r="G561" s="7">
        <v>2</v>
      </c>
      <c r="H561" s="7"/>
      <c r="I561" s="7">
        <v>0</v>
      </c>
      <c r="J561" s="7">
        <f t="shared" si="39"/>
        <v>2</v>
      </c>
      <c r="K561" s="7">
        <f t="shared" si="40"/>
        <v>0</v>
      </c>
      <c r="L561" s="7"/>
      <c r="M561" s="7"/>
      <c r="N561" s="7"/>
      <c r="O561" s="69"/>
      <c r="P561" s="83"/>
    </row>
    <row r="562" spans="2:16" ht="15.75" x14ac:dyDescent="0.25">
      <c r="B562" s="50" t="s">
        <v>1653</v>
      </c>
      <c r="C562" s="36" t="s">
        <v>40</v>
      </c>
      <c r="D562" s="36" t="s">
        <v>1013</v>
      </c>
      <c r="E562" s="7" t="s">
        <v>184</v>
      </c>
      <c r="F562" s="7">
        <v>2</v>
      </c>
      <c r="G562" s="7">
        <v>2</v>
      </c>
      <c r="H562" s="7"/>
      <c r="I562" s="7">
        <v>0</v>
      </c>
      <c r="J562" s="7">
        <f t="shared" si="39"/>
        <v>4</v>
      </c>
      <c r="K562" s="7">
        <f t="shared" si="40"/>
        <v>0</v>
      </c>
      <c r="L562" s="7"/>
      <c r="M562" s="7"/>
      <c r="N562" s="7"/>
      <c r="O562" s="69"/>
      <c r="P562" s="83"/>
    </row>
    <row r="563" spans="2:16" ht="15.75" x14ac:dyDescent="0.25">
      <c r="B563" s="50" t="s">
        <v>1654</v>
      </c>
      <c r="C563" s="36" t="s">
        <v>117</v>
      </c>
      <c r="D563" s="36" t="s">
        <v>1014</v>
      </c>
      <c r="E563" s="7" t="s">
        <v>184</v>
      </c>
      <c r="F563" s="7">
        <v>1</v>
      </c>
      <c r="G563" s="7">
        <v>2</v>
      </c>
      <c r="H563" s="7"/>
      <c r="I563" s="7">
        <v>0</v>
      </c>
      <c r="J563" s="7">
        <f t="shared" si="39"/>
        <v>2</v>
      </c>
      <c r="K563" s="7">
        <f t="shared" si="40"/>
        <v>0</v>
      </c>
      <c r="L563" s="7"/>
      <c r="M563" s="7"/>
      <c r="N563" s="7"/>
      <c r="O563" s="69"/>
      <c r="P563" s="83"/>
    </row>
    <row r="564" spans="2:16" ht="15.75" x14ac:dyDescent="0.25">
      <c r="B564" s="50" t="s">
        <v>1655</v>
      </c>
      <c r="C564" s="36" t="s">
        <v>140</v>
      </c>
      <c r="D564" s="36" t="s">
        <v>1133</v>
      </c>
      <c r="E564" s="7" t="s">
        <v>63</v>
      </c>
      <c r="F564" s="7">
        <v>1</v>
      </c>
      <c r="G564" s="7">
        <v>2</v>
      </c>
      <c r="H564" s="7"/>
      <c r="I564" s="7">
        <v>2</v>
      </c>
      <c r="J564" s="7">
        <f t="shared" si="39"/>
        <v>2</v>
      </c>
      <c r="K564" s="7">
        <f t="shared" si="40"/>
        <v>2</v>
      </c>
      <c r="L564" s="7"/>
      <c r="M564" s="7"/>
      <c r="N564" s="7"/>
      <c r="O564" s="69"/>
      <c r="P564" s="83"/>
    </row>
    <row r="565" spans="2:16" ht="16.5" thickBot="1" x14ac:dyDescent="0.3">
      <c r="B565" s="47"/>
      <c r="C565" s="38"/>
      <c r="D565" s="38"/>
      <c r="E565" s="19"/>
      <c r="F565" s="19"/>
      <c r="G565" s="19"/>
      <c r="H565" s="19"/>
      <c r="I565" s="19"/>
      <c r="J565" s="19">
        <f>SUM(J557:J564)</f>
        <v>16</v>
      </c>
      <c r="K565" s="19">
        <f>SUM(K557:K564)</f>
        <v>15</v>
      </c>
      <c r="L565" s="19">
        <f>J565*1</f>
        <v>16</v>
      </c>
      <c r="M565" s="19">
        <f>K565*1</f>
        <v>15</v>
      </c>
      <c r="N565" s="31"/>
      <c r="O565" s="70"/>
      <c r="P565" s="84"/>
    </row>
    <row r="566" spans="2:16" ht="18.75" x14ac:dyDescent="0.25">
      <c r="B566" s="40">
        <v>15</v>
      </c>
      <c r="C566" s="46"/>
      <c r="D566" s="37" t="s">
        <v>1230</v>
      </c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68"/>
      <c r="P566" s="82"/>
    </row>
    <row r="567" spans="2:16" ht="15.75" x14ac:dyDescent="0.25">
      <c r="B567" s="50" t="s">
        <v>685</v>
      </c>
      <c r="C567" s="36" t="s">
        <v>40</v>
      </c>
      <c r="D567" s="36" t="s">
        <v>1007</v>
      </c>
      <c r="E567" s="7" t="s">
        <v>16</v>
      </c>
      <c r="F567" s="7">
        <v>3</v>
      </c>
      <c r="G567" s="7">
        <v>2</v>
      </c>
      <c r="H567" s="7"/>
      <c r="I567" s="7">
        <v>0</v>
      </c>
      <c r="J567" s="7">
        <f>F567*G567</f>
        <v>6</v>
      </c>
      <c r="K567" s="7">
        <f>F567*I567</f>
        <v>0</v>
      </c>
      <c r="L567" s="7"/>
      <c r="M567" s="7"/>
      <c r="N567" s="7"/>
      <c r="O567" s="69"/>
      <c r="P567" s="83"/>
    </row>
    <row r="568" spans="2:16" ht="15.75" x14ac:dyDescent="0.25">
      <c r="B568" s="50" t="s">
        <v>687</v>
      </c>
      <c r="C568" s="36" t="s">
        <v>630</v>
      </c>
      <c r="D568" s="36" t="s">
        <v>1008</v>
      </c>
      <c r="E568" s="7" t="s">
        <v>16</v>
      </c>
      <c r="F568" s="7">
        <v>1</v>
      </c>
      <c r="G568" s="7">
        <v>2</v>
      </c>
      <c r="H568" s="7"/>
      <c r="I568" s="7">
        <v>2</v>
      </c>
      <c r="J568" s="7">
        <f t="shared" ref="J568:J570" si="41">F568*G568</f>
        <v>2</v>
      </c>
      <c r="K568" s="7">
        <f t="shared" ref="K568:K570" si="42">F568*I568</f>
        <v>2</v>
      </c>
      <c r="L568" s="7"/>
      <c r="M568" s="7"/>
      <c r="N568" s="7"/>
      <c r="O568" s="69"/>
      <c r="P568" s="83"/>
    </row>
    <row r="569" spans="2:16" ht="15.75" x14ac:dyDescent="0.25">
      <c r="B569" s="50" t="s">
        <v>1656</v>
      </c>
      <c r="C569" s="36" t="s">
        <v>472</v>
      </c>
      <c r="D569" s="36" t="s">
        <v>694</v>
      </c>
      <c r="E569" s="7" t="s">
        <v>184</v>
      </c>
      <c r="F569" s="7">
        <v>1</v>
      </c>
      <c r="G569" s="7">
        <v>2</v>
      </c>
      <c r="H569" s="7"/>
      <c r="I569" s="7">
        <v>2</v>
      </c>
      <c r="J569" s="7">
        <f t="shared" si="41"/>
        <v>2</v>
      </c>
      <c r="K569" s="7">
        <f t="shared" si="42"/>
        <v>2</v>
      </c>
      <c r="L569" s="7"/>
      <c r="M569" s="7"/>
      <c r="N569" s="7"/>
      <c r="O569" s="69"/>
      <c r="P569" s="83"/>
    </row>
    <row r="570" spans="2:16" ht="15.75" x14ac:dyDescent="0.25">
      <c r="B570" s="50" t="s">
        <v>1657</v>
      </c>
      <c r="C570" s="36" t="s">
        <v>140</v>
      </c>
      <c r="D570" s="36" t="s">
        <v>1015</v>
      </c>
      <c r="E570" s="7" t="s">
        <v>16</v>
      </c>
      <c r="F570" s="7">
        <v>4</v>
      </c>
      <c r="G570" s="7">
        <v>2</v>
      </c>
      <c r="H570" s="7"/>
      <c r="I570" s="7">
        <v>0</v>
      </c>
      <c r="J570" s="7">
        <f t="shared" si="41"/>
        <v>8</v>
      </c>
      <c r="K570" s="7">
        <f t="shared" si="42"/>
        <v>0</v>
      </c>
      <c r="L570" s="7"/>
      <c r="M570" s="7"/>
      <c r="N570" s="7"/>
      <c r="O570" s="69"/>
      <c r="P570" s="83"/>
    </row>
    <row r="571" spans="2:16" ht="16.5" thickBot="1" x14ac:dyDescent="0.3">
      <c r="B571" s="47"/>
      <c r="C571" s="38"/>
      <c r="D571" s="38"/>
      <c r="E571" s="19"/>
      <c r="F571" s="19"/>
      <c r="G571" s="19"/>
      <c r="H571" s="19"/>
      <c r="I571" s="19"/>
      <c r="J571" s="19">
        <f>SUM(J567:J570)</f>
        <v>18</v>
      </c>
      <c r="K571" s="19">
        <f>SUM(K567:K570)</f>
        <v>4</v>
      </c>
      <c r="L571" s="19">
        <f>J571*1</f>
        <v>18</v>
      </c>
      <c r="M571" s="19">
        <f>K571*1</f>
        <v>4</v>
      </c>
      <c r="N571" s="31"/>
      <c r="O571" s="70"/>
      <c r="P571" s="84"/>
    </row>
    <row r="572" spans="2:16" ht="18.75" x14ac:dyDescent="0.25">
      <c r="B572" s="40">
        <v>17</v>
      </c>
      <c r="C572" s="46"/>
      <c r="D572" s="37" t="s">
        <v>695</v>
      </c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68"/>
      <c r="P572" s="82"/>
    </row>
    <row r="573" spans="2:16" ht="15.75" x14ac:dyDescent="0.25">
      <c r="B573" s="50" t="s">
        <v>1658</v>
      </c>
      <c r="C573" s="36" t="s">
        <v>697</v>
      </c>
      <c r="D573" s="36" t="s">
        <v>698</v>
      </c>
      <c r="E573" s="7" t="s">
        <v>16</v>
      </c>
      <c r="F573" s="7">
        <v>1</v>
      </c>
      <c r="G573" s="7">
        <v>2</v>
      </c>
      <c r="H573" s="7"/>
      <c r="I573" s="7">
        <v>0</v>
      </c>
      <c r="J573" s="7">
        <f>F573*G573</f>
        <v>2</v>
      </c>
      <c r="K573" s="7">
        <f>F573*I573</f>
        <v>0</v>
      </c>
      <c r="L573" s="7"/>
      <c r="M573" s="7"/>
      <c r="N573" s="7"/>
      <c r="O573" s="69"/>
      <c r="P573" s="83"/>
    </row>
    <row r="574" spans="2:16" ht="15.75" x14ac:dyDescent="0.25">
      <c r="B574" s="50" t="s">
        <v>691</v>
      </c>
      <c r="C574" s="36" t="s">
        <v>472</v>
      </c>
      <c r="D574" s="36" t="s">
        <v>700</v>
      </c>
      <c r="E574" s="7" t="s">
        <v>16</v>
      </c>
      <c r="F574" s="7">
        <v>1</v>
      </c>
      <c r="G574" s="7">
        <v>0</v>
      </c>
      <c r="H574" s="7"/>
      <c r="I574" s="7">
        <v>2</v>
      </c>
      <c r="J574" s="7">
        <f t="shared" ref="J574:J578" si="43">F574*G574</f>
        <v>0</v>
      </c>
      <c r="K574" s="7">
        <f t="shared" ref="K574:K578" si="44">F574*I574</f>
        <v>2</v>
      </c>
      <c r="L574" s="7"/>
      <c r="M574" s="7"/>
      <c r="N574" s="7"/>
      <c r="O574" s="69"/>
      <c r="P574" s="83"/>
    </row>
    <row r="575" spans="2:16" ht="15.75" x14ac:dyDescent="0.25">
      <c r="B575" s="50" t="s">
        <v>692</v>
      </c>
      <c r="C575" s="36" t="s">
        <v>193</v>
      </c>
      <c r="D575" s="36" t="s">
        <v>701</v>
      </c>
      <c r="E575" s="7" t="s">
        <v>16</v>
      </c>
      <c r="F575" s="7">
        <v>2</v>
      </c>
      <c r="G575" s="7">
        <v>0</v>
      </c>
      <c r="H575" s="7"/>
      <c r="I575" s="7">
        <v>1</v>
      </c>
      <c r="J575" s="7">
        <f t="shared" si="43"/>
        <v>0</v>
      </c>
      <c r="K575" s="7">
        <f t="shared" si="44"/>
        <v>2</v>
      </c>
      <c r="L575" s="7"/>
      <c r="M575" s="7"/>
      <c r="N575" s="7"/>
      <c r="O575" s="69"/>
      <c r="P575" s="83"/>
    </row>
    <row r="576" spans="2:16" ht="15.75" x14ac:dyDescent="0.25">
      <c r="B576" s="50" t="s">
        <v>693</v>
      </c>
      <c r="C576" s="36" t="s">
        <v>702</v>
      </c>
      <c r="D576" s="36" t="s">
        <v>1168</v>
      </c>
      <c r="E576" s="7" t="s">
        <v>16</v>
      </c>
      <c r="F576" s="7">
        <v>1</v>
      </c>
      <c r="G576" s="7">
        <v>0</v>
      </c>
      <c r="H576" s="7"/>
      <c r="I576" s="7">
        <v>1</v>
      </c>
      <c r="J576" s="7">
        <f t="shared" si="43"/>
        <v>0</v>
      </c>
      <c r="K576" s="7">
        <f t="shared" si="44"/>
        <v>1</v>
      </c>
      <c r="L576" s="7"/>
      <c r="M576" s="7"/>
      <c r="N576" s="7"/>
      <c r="O576" s="69"/>
      <c r="P576" s="83"/>
    </row>
    <row r="577" spans="2:16" ht="15.75" x14ac:dyDescent="0.25">
      <c r="B577" s="50" t="s">
        <v>1009</v>
      </c>
      <c r="C577" s="36" t="s">
        <v>140</v>
      </c>
      <c r="D577" s="36" t="s">
        <v>1015</v>
      </c>
      <c r="E577" s="7" t="s">
        <v>16</v>
      </c>
      <c r="F577" s="7">
        <v>1</v>
      </c>
      <c r="G577" s="7">
        <v>2</v>
      </c>
      <c r="H577" s="7"/>
      <c r="I577" s="7">
        <v>0</v>
      </c>
      <c r="J577" s="7">
        <f t="shared" si="43"/>
        <v>2</v>
      </c>
      <c r="K577" s="7">
        <f t="shared" si="44"/>
        <v>0</v>
      </c>
      <c r="L577" s="7"/>
      <c r="M577" s="7"/>
      <c r="N577" s="7"/>
      <c r="O577" s="69"/>
      <c r="P577" s="83"/>
    </row>
    <row r="578" spans="2:16" ht="15.75" x14ac:dyDescent="0.25">
      <c r="B578" s="50" t="s">
        <v>1012</v>
      </c>
      <c r="C578" s="36" t="s">
        <v>22</v>
      </c>
      <c r="D578" s="36" t="s">
        <v>1016</v>
      </c>
      <c r="E578" s="7" t="s">
        <v>16</v>
      </c>
      <c r="F578" s="7">
        <v>1</v>
      </c>
      <c r="G578" s="7">
        <v>2</v>
      </c>
      <c r="H578" s="7"/>
      <c r="I578" s="7">
        <v>1</v>
      </c>
      <c r="J578" s="7">
        <f t="shared" si="43"/>
        <v>2</v>
      </c>
      <c r="K578" s="7">
        <f t="shared" si="44"/>
        <v>1</v>
      </c>
      <c r="L578" s="7"/>
      <c r="M578" s="7"/>
      <c r="N578" s="7"/>
      <c r="O578" s="69"/>
      <c r="P578" s="83"/>
    </row>
    <row r="579" spans="2:16" ht="16.5" thickBot="1" x14ac:dyDescent="0.3">
      <c r="B579" s="47"/>
      <c r="C579" s="38"/>
      <c r="D579" s="38"/>
      <c r="E579" s="19"/>
      <c r="F579" s="19"/>
      <c r="G579" s="19"/>
      <c r="H579" s="19"/>
      <c r="I579" s="19"/>
      <c r="J579" s="19">
        <f>SUM(J573:J578)</f>
        <v>6</v>
      </c>
      <c r="K579" s="19">
        <f>SUM(K573:K578)</f>
        <v>6</v>
      </c>
      <c r="L579" s="19">
        <f>J579</f>
        <v>6</v>
      </c>
      <c r="M579" s="19">
        <f>K579*1</f>
        <v>6</v>
      </c>
      <c r="N579" s="31"/>
      <c r="O579" s="70"/>
      <c r="P579" s="84"/>
    </row>
    <row r="580" spans="2:16" ht="18.75" x14ac:dyDescent="0.25">
      <c r="B580" s="40">
        <v>18</v>
      </c>
      <c r="C580" s="46"/>
      <c r="D580" s="37" t="s">
        <v>703</v>
      </c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68"/>
      <c r="P580" s="82"/>
    </row>
    <row r="581" spans="2:16" ht="15.75" x14ac:dyDescent="0.25">
      <c r="B581" s="50" t="s">
        <v>696</v>
      </c>
      <c r="C581" s="60" t="s">
        <v>472</v>
      </c>
      <c r="D581" s="36" t="s">
        <v>705</v>
      </c>
      <c r="E581" s="7" t="s">
        <v>16</v>
      </c>
      <c r="F581" s="7">
        <v>4</v>
      </c>
      <c r="G581" s="7">
        <v>0</v>
      </c>
      <c r="H581" s="7"/>
      <c r="I581" s="7">
        <v>1</v>
      </c>
      <c r="J581" s="7">
        <f>F581*G581</f>
        <v>0</v>
      </c>
      <c r="K581" s="7">
        <f>F581*I581</f>
        <v>4</v>
      </c>
      <c r="L581" s="7"/>
      <c r="M581" s="7"/>
      <c r="N581" s="7"/>
      <c r="O581" s="69"/>
      <c r="P581" s="83"/>
    </row>
    <row r="582" spans="2:16" ht="15.75" x14ac:dyDescent="0.25">
      <c r="B582" s="50" t="s">
        <v>699</v>
      </c>
      <c r="C582" s="36" t="s">
        <v>707</v>
      </c>
      <c r="D582" s="36" t="s">
        <v>708</v>
      </c>
      <c r="E582" s="7" t="s">
        <v>16</v>
      </c>
      <c r="F582" s="7">
        <v>1</v>
      </c>
      <c r="G582" s="7">
        <v>0</v>
      </c>
      <c r="H582" s="7"/>
      <c r="I582" s="7">
        <v>1</v>
      </c>
      <c r="J582" s="7">
        <f>F582*G582</f>
        <v>0</v>
      </c>
      <c r="K582" s="7">
        <f>F582*I582</f>
        <v>1</v>
      </c>
      <c r="L582" s="7"/>
      <c r="M582" s="7"/>
      <c r="N582" s="7"/>
      <c r="O582" s="69"/>
      <c r="P582" s="83"/>
    </row>
    <row r="583" spans="2:16" ht="16.5" thickBot="1" x14ac:dyDescent="0.3">
      <c r="B583" s="47"/>
      <c r="C583" s="38"/>
      <c r="D583" s="38"/>
      <c r="E583" s="19"/>
      <c r="F583" s="19"/>
      <c r="G583" s="19"/>
      <c r="H583" s="19"/>
      <c r="I583" s="19"/>
      <c r="J583" s="19">
        <f>SUM(J581:J582)</f>
        <v>0</v>
      </c>
      <c r="K583" s="19">
        <f>SUM(K581:K582)</f>
        <v>5</v>
      </c>
      <c r="L583" s="19">
        <f>J583*1</f>
        <v>0</v>
      </c>
      <c r="M583" s="19">
        <f>K583</f>
        <v>5</v>
      </c>
      <c r="N583" s="31"/>
      <c r="O583" s="70"/>
      <c r="P583" s="84"/>
    </row>
    <row r="584" spans="2:16" ht="18.75" x14ac:dyDescent="0.25">
      <c r="B584" s="40">
        <v>19</v>
      </c>
      <c r="C584" s="46"/>
      <c r="D584" s="37" t="s">
        <v>709</v>
      </c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68"/>
      <c r="P584" s="82"/>
    </row>
    <row r="585" spans="2:16" ht="15.75" x14ac:dyDescent="0.25">
      <c r="B585" s="50" t="s">
        <v>704</v>
      </c>
      <c r="C585" s="36" t="s">
        <v>22</v>
      </c>
      <c r="D585" s="36" t="s">
        <v>711</v>
      </c>
      <c r="E585" s="7" t="s">
        <v>16</v>
      </c>
      <c r="F585" s="7">
        <v>1</v>
      </c>
      <c r="G585" s="7">
        <v>2</v>
      </c>
      <c r="H585" s="7"/>
      <c r="I585" s="7">
        <v>0</v>
      </c>
      <c r="J585" s="7">
        <f>F585*G585</f>
        <v>2</v>
      </c>
      <c r="K585" s="7">
        <f>F585*I585</f>
        <v>0</v>
      </c>
      <c r="L585" s="7"/>
      <c r="M585" s="7"/>
      <c r="N585" s="7"/>
      <c r="O585" s="69"/>
      <c r="P585" s="83"/>
    </row>
    <row r="586" spans="2:16" ht="15.75" x14ac:dyDescent="0.25">
      <c r="B586" s="50" t="s">
        <v>706</v>
      </c>
      <c r="C586" s="36" t="s">
        <v>25</v>
      </c>
      <c r="D586" s="36" t="s">
        <v>713</v>
      </c>
      <c r="E586" s="7" t="s">
        <v>16</v>
      </c>
      <c r="F586" s="7">
        <v>1</v>
      </c>
      <c r="G586" s="7">
        <v>2</v>
      </c>
      <c r="H586" s="7"/>
      <c r="I586" s="7">
        <v>2</v>
      </c>
      <c r="J586" s="7">
        <f t="shared" ref="J586:J594" si="45">F586*G586</f>
        <v>2</v>
      </c>
      <c r="K586" s="7">
        <f t="shared" ref="K586:K594" si="46">F586*I586</f>
        <v>2</v>
      </c>
      <c r="L586" s="7"/>
      <c r="M586" s="7"/>
      <c r="N586" s="7"/>
      <c r="O586" s="69"/>
      <c r="P586" s="83"/>
    </row>
    <row r="587" spans="2:16" ht="15.75" x14ac:dyDescent="0.25">
      <c r="B587" s="50" t="s">
        <v>1659</v>
      </c>
      <c r="C587" s="36" t="s">
        <v>450</v>
      </c>
      <c r="D587" s="36" t="s">
        <v>715</v>
      </c>
      <c r="E587" s="7" t="s">
        <v>16</v>
      </c>
      <c r="F587" s="7">
        <v>4</v>
      </c>
      <c r="G587" s="7">
        <v>1</v>
      </c>
      <c r="H587" s="7"/>
      <c r="I587" s="7">
        <v>0</v>
      </c>
      <c r="J587" s="7">
        <f t="shared" si="45"/>
        <v>4</v>
      </c>
      <c r="K587" s="7">
        <f t="shared" si="46"/>
        <v>0</v>
      </c>
      <c r="L587" s="7"/>
      <c r="M587" s="7"/>
      <c r="N587" s="7"/>
      <c r="O587" s="69"/>
      <c r="P587" s="83"/>
    </row>
    <row r="588" spans="2:16" ht="15.75" x14ac:dyDescent="0.25">
      <c r="B588" s="50" t="s">
        <v>1660</v>
      </c>
      <c r="C588" s="36" t="s">
        <v>472</v>
      </c>
      <c r="D588" s="36" t="s">
        <v>717</v>
      </c>
      <c r="E588" s="7" t="s">
        <v>16</v>
      </c>
      <c r="F588" s="7">
        <v>4</v>
      </c>
      <c r="G588" s="7">
        <v>0</v>
      </c>
      <c r="H588" s="7"/>
      <c r="I588" s="7">
        <v>1</v>
      </c>
      <c r="J588" s="7">
        <f t="shared" si="45"/>
        <v>0</v>
      </c>
      <c r="K588" s="7">
        <f t="shared" si="46"/>
        <v>4</v>
      </c>
      <c r="L588" s="7"/>
      <c r="M588" s="7"/>
      <c r="N588" s="7"/>
      <c r="O588" s="69"/>
      <c r="P588" s="83"/>
    </row>
    <row r="589" spans="2:16" ht="31.5" x14ac:dyDescent="0.25">
      <c r="B589" s="50" t="s">
        <v>1661</v>
      </c>
      <c r="C589" s="36" t="s">
        <v>678</v>
      </c>
      <c r="D589" s="36" t="s">
        <v>719</v>
      </c>
      <c r="E589" s="7" t="s">
        <v>20</v>
      </c>
      <c r="F589" s="7">
        <v>1</v>
      </c>
      <c r="G589" s="7">
        <v>2</v>
      </c>
      <c r="H589" s="7"/>
      <c r="I589" s="27">
        <v>2</v>
      </c>
      <c r="J589" s="7">
        <f t="shared" si="45"/>
        <v>2</v>
      </c>
      <c r="K589" s="7">
        <f t="shared" si="46"/>
        <v>2</v>
      </c>
      <c r="L589" s="7"/>
      <c r="M589" s="7"/>
      <c r="N589" s="7"/>
      <c r="O589" s="69"/>
      <c r="P589" s="83"/>
    </row>
    <row r="590" spans="2:16" ht="15.75" x14ac:dyDescent="0.25">
      <c r="B590" s="50" t="s">
        <v>1662</v>
      </c>
      <c r="C590" s="36" t="s">
        <v>678</v>
      </c>
      <c r="D590" s="36" t="s">
        <v>1167</v>
      </c>
      <c r="E590" s="7" t="s">
        <v>20</v>
      </c>
      <c r="F590" s="7">
        <v>2</v>
      </c>
      <c r="G590" s="7">
        <v>0</v>
      </c>
      <c r="H590" s="7"/>
      <c r="I590" s="7">
        <v>1</v>
      </c>
      <c r="J590" s="7">
        <f t="shared" si="45"/>
        <v>0</v>
      </c>
      <c r="K590" s="7">
        <f t="shared" si="46"/>
        <v>2</v>
      </c>
      <c r="L590" s="7"/>
      <c r="M590" s="7"/>
      <c r="N590" s="7"/>
      <c r="O590" s="69"/>
      <c r="P590" s="83"/>
    </row>
    <row r="591" spans="2:16" ht="15.75" x14ac:dyDescent="0.25">
      <c r="B591" s="50" t="s">
        <v>1663</v>
      </c>
      <c r="C591" s="36" t="s">
        <v>697</v>
      </c>
      <c r="D591" s="36" t="s">
        <v>722</v>
      </c>
      <c r="E591" s="7" t="s">
        <v>20</v>
      </c>
      <c r="F591" s="7">
        <v>1</v>
      </c>
      <c r="G591" s="7">
        <v>2</v>
      </c>
      <c r="H591" s="7"/>
      <c r="I591" s="7">
        <v>0</v>
      </c>
      <c r="J591" s="7">
        <f t="shared" si="45"/>
        <v>2</v>
      </c>
      <c r="K591" s="7">
        <f t="shared" si="46"/>
        <v>0</v>
      </c>
      <c r="L591" s="7"/>
      <c r="M591" s="7"/>
      <c r="N591" s="7"/>
      <c r="O591" s="69"/>
      <c r="P591" s="83"/>
    </row>
    <row r="592" spans="2:16" ht="15.75" x14ac:dyDescent="0.25">
      <c r="B592" s="50" t="s">
        <v>1664</v>
      </c>
      <c r="C592" s="36" t="s">
        <v>58</v>
      </c>
      <c r="D592" s="36" t="s">
        <v>724</v>
      </c>
      <c r="E592" s="7" t="s">
        <v>16</v>
      </c>
      <c r="F592" s="7">
        <v>2</v>
      </c>
      <c r="G592" s="7">
        <v>0</v>
      </c>
      <c r="H592" s="7"/>
      <c r="I592" s="7">
        <v>2</v>
      </c>
      <c r="J592" s="7">
        <f t="shared" si="45"/>
        <v>0</v>
      </c>
      <c r="K592" s="7">
        <f t="shared" si="46"/>
        <v>4</v>
      </c>
      <c r="L592" s="7"/>
      <c r="M592" s="7"/>
      <c r="N592" s="7"/>
      <c r="O592" s="69"/>
      <c r="P592" s="83"/>
    </row>
    <row r="593" spans="2:16" ht="15.75" x14ac:dyDescent="0.25">
      <c r="B593" s="50" t="s">
        <v>1665</v>
      </c>
      <c r="C593" s="36" t="s">
        <v>140</v>
      </c>
      <c r="D593" s="36" t="s">
        <v>726</v>
      </c>
      <c r="E593" s="7" t="s">
        <v>16</v>
      </c>
      <c r="F593" s="7">
        <v>1</v>
      </c>
      <c r="G593" s="7">
        <v>2</v>
      </c>
      <c r="H593" s="7"/>
      <c r="I593" s="7">
        <v>0</v>
      </c>
      <c r="J593" s="7">
        <f t="shared" si="45"/>
        <v>2</v>
      </c>
      <c r="K593" s="7">
        <f t="shared" si="46"/>
        <v>0</v>
      </c>
      <c r="L593" s="7"/>
      <c r="M593" s="7"/>
      <c r="N593" s="7"/>
      <c r="O593" s="69"/>
      <c r="P593" s="83"/>
    </row>
    <row r="594" spans="2:16" ht="15.75" x14ac:dyDescent="0.25">
      <c r="B594" s="50" t="s">
        <v>1666</v>
      </c>
      <c r="C594" s="36" t="s">
        <v>707</v>
      </c>
      <c r="D594" s="36" t="s">
        <v>919</v>
      </c>
      <c r="E594" s="7" t="s">
        <v>16</v>
      </c>
      <c r="F594" s="7">
        <v>1</v>
      </c>
      <c r="G594" s="7">
        <v>0</v>
      </c>
      <c r="H594" s="7"/>
      <c r="I594" s="7">
        <v>1</v>
      </c>
      <c r="J594" s="7">
        <f t="shared" si="45"/>
        <v>0</v>
      </c>
      <c r="K594" s="7">
        <f t="shared" si="46"/>
        <v>1</v>
      </c>
      <c r="L594" s="7"/>
      <c r="M594" s="7"/>
      <c r="N594" s="32"/>
      <c r="O594" s="71"/>
      <c r="P594" s="83"/>
    </row>
    <row r="595" spans="2:16" ht="16.5" thickBot="1" x14ac:dyDescent="0.3">
      <c r="B595" s="47"/>
      <c r="C595" s="38"/>
      <c r="D595" s="38"/>
      <c r="E595" s="19"/>
      <c r="F595" s="19"/>
      <c r="G595" s="19"/>
      <c r="H595" s="19"/>
      <c r="I595" s="19"/>
      <c r="J595" s="19">
        <f>SUM(J585:J594)</f>
        <v>14</v>
      </c>
      <c r="K595" s="19">
        <f>SUM(K585:K594)</f>
        <v>15</v>
      </c>
      <c r="L595" s="19">
        <f>J595*1</f>
        <v>14</v>
      </c>
      <c r="M595" s="19">
        <f>K595*1</f>
        <v>15</v>
      </c>
      <c r="N595" s="31"/>
      <c r="O595" s="70"/>
      <c r="P595" s="84"/>
    </row>
    <row r="596" spans="2:16" ht="18.75" x14ac:dyDescent="0.25">
      <c r="B596" s="61">
        <v>20</v>
      </c>
      <c r="C596" s="62"/>
      <c r="D596" s="63" t="s">
        <v>727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78"/>
      <c r="P596" s="82"/>
    </row>
    <row r="597" spans="2:16" ht="31.5" x14ac:dyDescent="0.25">
      <c r="B597" s="50" t="s">
        <v>710</v>
      </c>
      <c r="C597" s="36" t="s">
        <v>176</v>
      </c>
      <c r="D597" s="36" t="s">
        <v>1169</v>
      </c>
      <c r="E597" s="7" t="s">
        <v>63</v>
      </c>
      <c r="F597" s="7">
        <v>1</v>
      </c>
      <c r="G597" s="7">
        <v>4</v>
      </c>
      <c r="H597" s="7"/>
      <c r="I597" s="7">
        <v>0</v>
      </c>
      <c r="J597" s="7">
        <f>F597*G597</f>
        <v>4</v>
      </c>
      <c r="K597" s="7">
        <f>F597*I597</f>
        <v>0</v>
      </c>
      <c r="L597" s="7"/>
      <c r="M597" s="7"/>
      <c r="N597" s="7"/>
      <c r="O597" s="69"/>
      <c r="P597" s="124" t="s">
        <v>1244</v>
      </c>
    </row>
    <row r="598" spans="2:16" ht="31.5" x14ac:dyDescent="0.25">
      <c r="B598" s="50" t="s">
        <v>712</v>
      </c>
      <c r="C598" s="36" t="s">
        <v>176</v>
      </c>
      <c r="D598" s="36" t="s">
        <v>730</v>
      </c>
      <c r="E598" s="7" t="s">
        <v>63</v>
      </c>
      <c r="F598" s="7">
        <v>1</v>
      </c>
      <c r="G598" s="7">
        <v>4</v>
      </c>
      <c r="H598" s="7"/>
      <c r="I598" s="7">
        <v>0</v>
      </c>
      <c r="J598" s="7">
        <f t="shared" ref="J598:J605" si="47">F598*G598</f>
        <v>4</v>
      </c>
      <c r="K598" s="7">
        <f t="shared" ref="K598:K605" si="48">F598*I598</f>
        <v>0</v>
      </c>
      <c r="L598" s="7"/>
      <c r="M598" s="7"/>
      <c r="N598" s="7"/>
      <c r="O598" s="69"/>
      <c r="P598" s="124" t="s">
        <v>1244</v>
      </c>
    </row>
    <row r="599" spans="2:16" ht="15.75" x14ac:dyDescent="0.25">
      <c r="B599" s="50" t="s">
        <v>714</v>
      </c>
      <c r="C599" s="36" t="s">
        <v>472</v>
      </c>
      <c r="D599" s="36" t="s">
        <v>732</v>
      </c>
      <c r="E599" s="7" t="s">
        <v>16</v>
      </c>
      <c r="F599" s="7">
        <v>3</v>
      </c>
      <c r="G599" s="7">
        <v>0</v>
      </c>
      <c r="H599" s="7"/>
      <c r="I599" s="7">
        <v>1</v>
      </c>
      <c r="J599" s="7">
        <f t="shared" si="47"/>
        <v>0</v>
      </c>
      <c r="K599" s="7">
        <f t="shared" si="48"/>
        <v>3</v>
      </c>
      <c r="L599" s="7"/>
      <c r="M599" s="7"/>
      <c r="N599" s="7"/>
      <c r="O599" s="69"/>
      <c r="P599" s="83"/>
    </row>
    <row r="600" spans="2:16" ht="15.75" x14ac:dyDescent="0.25">
      <c r="B600" s="50" t="s">
        <v>716</v>
      </c>
      <c r="C600" s="36" t="s">
        <v>40</v>
      </c>
      <c r="D600" s="36" t="s">
        <v>734</v>
      </c>
      <c r="E600" s="7" t="s">
        <v>16</v>
      </c>
      <c r="F600" s="7">
        <v>1</v>
      </c>
      <c r="G600" s="7">
        <v>2</v>
      </c>
      <c r="H600" s="7"/>
      <c r="I600" s="7">
        <v>0</v>
      </c>
      <c r="J600" s="7">
        <f t="shared" si="47"/>
        <v>2</v>
      </c>
      <c r="K600" s="7">
        <f t="shared" si="48"/>
        <v>0</v>
      </c>
      <c r="L600" s="7"/>
      <c r="M600" s="7"/>
      <c r="N600" s="7"/>
      <c r="O600" s="69"/>
      <c r="P600" s="83"/>
    </row>
    <row r="601" spans="2:16" ht="15.75" x14ac:dyDescent="0.25">
      <c r="B601" s="50" t="s">
        <v>718</v>
      </c>
      <c r="C601" s="36" t="s">
        <v>117</v>
      </c>
      <c r="D601" s="36" t="s">
        <v>736</v>
      </c>
      <c r="E601" s="7" t="s">
        <v>16</v>
      </c>
      <c r="F601" s="7">
        <v>1</v>
      </c>
      <c r="G601" s="7">
        <v>2</v>
      </c>
      <c r="H601" s="7"/>
      <c r="I601" s="7">
        <v>0</v>
      </c>
      <c r="J601" s="7">
        <f t="shared" si="47"/>
        <v>2</v>
      </c>
      <c r="K601" s="7">
        <f t="shared" si="48"/>
        <v>0</v>
      </c>
      <c r="L601" s="7"/>
      <c r="M601" s="7"/>
      <c r="N601" s="7"/>
      <c r="O601" s="69"/>
      <c r="P601" s="83"/>
    </row>
    <row r="602" spans="2:16" ht="31.5" x14ac:dyDescent="0.25">
      <c r="B602" s="50" t="s">
        <v>720</v>
      </c>
      <c r="C602" s="36" t="s">
        <v>737</v>
      </c>
      <c r="D602" s="36" t="s">
        <v>738</v>
      </c>
      <c r="E602" s="7" t="s">
        <v>16</v>
      </c>
      <c r="F602" s="7">
        <v>1</v>
      </c>
      <c r="G602" s="7">
        <v>0</v>
      </c>
      <c r="H602" s="7"/>
      <c r="I602" s="7">
        <v>1</v>
      </c>
      <c r="J602" s="7">
        <f t="shared" si="47"/>
        <v>0</v>
      </c>
      <c r="K602" s="7">
        <f t="shared" si="48"/>
        <v>1</v>
      </c>
      <c r="L602" s="7"/>
      <c r="M602" s="7"/>
      <c r="N602" s="7"/>
      <c r="O602" s="69"/>
      <c r="P602" s="83"/>
    </row>
    <row r="603" spans="2:16" ht="15.75" x14ac:dyDescent="0.25">
      <c r="B603" s="50" t="s">
        <v>721</v>
      </c>
      <c r="C603" s="36" t="s">
        <v>58</v>
      </c>
      <c r="D603" s="36" t="s">
        <v>739</v>
      </c>
      <c r="E603" s="7" t="s">
        <v>63</v>
      </c>
      <c r="F603" s="7">
        <v>1</v>
      </c>
      <c r="G603" s="7">
        <v>1</v>
      </c>
      <c r="H603" s="7"/>
      <c r="I603" s="7">
        <v>2</v>
      </c>
      <c r="J603" s="7">
        <f t="shared" si="47"/>
        <v>1</v>
      </c>
      <c r="K603" s="7">
        <f t="shared" si="48"/>
        <v>2</v>
      </c>
      <c r="L603" s="7"/>
      <c r="M603" s="7"/>
      <c r="N603" s="7"/>
      <c r="O603" s="69"/>
      <c r="P603" s="83"/>
    </row>
    <row r="604" spans="2:16" ht="19.5" customHeight="1" x14ac:dyDescent="0.25">
      <c r="B604" s="50" t="s">
        <v>723</v>
      </c>
      <c r="C604" s="36" t="s">
        <v>891</v>
      </c>
      <c r="D604" s="36" t="s">
        <v>892</v>
      </c>
      <c r="E604" s="7" t="s">
        <v>63</v>
      </c>
      <c r="F604" s="7">
        <v>1</v>
      </c>
      <c r="G604" s="7">
        <v>0</v>
      </c>
      <c r="H604" s="7"/>
      <c r="I604" s="7">
        <v>1</v>
      </c>
      <c r="J604" s="7">
        <f t="shared" si="47"/>
        <v>0</v>
      </c>
      <c r="K604" s="7">
        <f t="shared" si="48"/>
        <v>1</v>
      </c>
      <c r="L604" s="7"/>
      <c r="M604" s="7"/>
      <c r="N604" s="7"/>
      <c r="O604" s="69"/>
      <c r="P604" s="83"/>
    </row>
    <row r="605" spans="2:16" ht="19.5" customHeight="1" x14ac:dyDescent="0.25">
      <c r="B605" s="50" t="s">
        <v>725</v>
      </c>
      <c r="C605" s="36" t="s">
        <v>889</v>
      </c>
      <c r="D605" s="36" t="s">
        <v>1134</v>
      </c>
      <c r="E605" s="7" t="s">
        <v>16</v>
      </c>
      <c r="F605" s="7">
        <v>1</v>
      </c>
      <c r="G605" s="7">
        <v>0</v>
      </c>
      <c r="H605" s="7"/>
      <c r="I605" s="7">
        <v>1</v>
      </c>
      <c r="J605" s="7">
        <f t="shared" si="47"/>
        <v>0</v>
      </c>
      <c r="K605" s="7">
        <f t="shared" si="48"/>
        <v>1</v>
      </c>
      <c r="L605" s="7"/>
      <c r="M605" s="7"/>
      <c r="N605" s="7"/>
      <c r="O605" s="69"/>
      <c r="P605" s="83"/>
    </row>
    <row r="606" spans="2:16" ht="16.5" thickBot="1" x14ac:dyDescent="0.3">
      <c r="B606" s="47"/>
      <c r="C606" s="38"/>
      <c r="D606" s="38"/>
      <c r="E606" s="19" t="s">
        <v>740</v>
      </c>
      <c r="F606" s="19"/>
      <c r="G606" s="19"/>
      <c r="H606" s="19"/>
      <c r="I606" s="19"/>
      <c r="J606" s="19">
        <f>SUM(J597:J605)</f>
        <v>13</v>
      </c>
      <c r="K606" s="19">
        <f>SUM(K597:K605)</f>
        <v>8</v>
      </c>
      <c r="L606" s="19">
        <f>J606*1</f>
        <v>13</v>
      </c>
      <c r="M606" s="19">
        <f>K606*1</f>
        <v>8</v>
      </c>
      <c r="N606" s="31"/>
      <c r="O606" s="70"/>
      <c r="P606" s="84"/>
    </row>
    <row r="607" spans="2:16" ht="18.75" x14ac:dyDescent="0.25">
      <c r="B607" s="59">
        <v>21</v>
      </c>
      <c r="C607" s="46"/>
      <c r="D607" s="37" t="s">
        <v>741</v>
      </c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68"/>
      <c r="P607" s="82"/>
    </row>
    <row r="608" spans="2:16" ht="31.5" x14ac:dyDescent="0.25">
      <c r="B608" s="50" t="s">
        <v>728</v>
      </c>
      <c r="C608" s="36" t="s">
        <v>176</v>
      </c>
      <c r="D608" s="36" t="s">
        <v>1201</v>
      </c>
      <c r="E608" s="7" t="s">
        <v>63</v>
      </c>
      <c r="F608" s="7">
        <v>1</v>
      </c>
      <c r="G608" s="7">
        <v>2</v>
      </c>
      <c r="H608" s="7"/>
      <c r="I608" s="7">
        <v>1</v>
      </c>
      <c r="J608" s="7">
        <f>F608*G608</f>
        <v>2</v>
      </c>
      <c r="K608" s="7">
        <f>F608*I608</f>
        <v>1</v>
      </c>
      <c r="L608" s="7"/>
      <c r="M608" s="7"/>
      <c r="N608" s="7"/>
      <c r="O608" s="69"/>
      <c r="P608" s="83"/>
    </row>
    <row r="609" spans="2:16" ht="15.75" x14ac:dyDescent="0.25">
      <c r="B609" s="50" t="s">
        <v>729</v>
      </c>
      <c r="C609" s="36" t="s">
        <v>140</v>
      </c>
      <c r="D609" s="36" t="s">
        <v>744</v>
      </c>
      <c r="E609" s="7" t="s">
        <v>63</v>
      </c>
      <c r="F609" s="7">
        <v>1</v>
      </c>
      <c r="G609" s="7">
        <v>2</v>
      </c>
      <c r="H609" s="7"/>
      <c r="I609" s="7">
        <v>1</v>
      </c>
      <c r="J609" s="7">
        <f t="shared" ref="J609:J612" si="49">F609*G609</f>
        <v>2</v>
      </c>
      <c r="K609" s="7">
        <f t="shared" ref="K609:K612" si="50">F609*I609</f>
        <v>1</v>
      </c>
      <c r="L609" s="7"/>
      <c r="M609" s="7"/>
      <c r="N609" s="7"/>
      <c r="O609" s="69"/>
      <c r="P609" s="83"/>
    </row>
    <row r="610" spans="2:16" ht="31.5" x14ac:dyDescent="0.25">
      <c r="B610" s="50" t="s">
        <v>731</v>
      </c>
      <c r="C610" s="36" t="s">
        <v>58</v>
      </c>
      <c r="D610" s="36" t="s">
        <v>746</v>
      </c>
      <c r="E610" s="7" t="s">
        <v>16</v>
      </c>
      <c r="F610" s="7">
        <v>1</v>
      </c>
      <c r="G610" s="7">
        <v>0</v>
      </c>
      <c r="H610" s="7"/>
      <c r="I610" s="7">
        <v>2</v>
      </c>
      <c r="J610" s="7">
        <f t="shared" si="49"/>
        <v>0</v>
      </c>
      <c r="K610" s="7">
        <f t="shared" si="50"/>
        <v>2</v>
      </c>
      <c r="L610" s="7"/>
      <c r="M610" s="7"/>
      <c r="N610" s="7"/>
      <c r="O610" s="69"/>
      <c r="P610" s="83"/>
    </row>
    <row r="611" spans="2:16" ht="15.75" x14ac:dyDescent="0.25">
      <c r="B611" s="50" t="s">
        <v>733</v>
      </c>
      <c r="C611" s="36" t="s">
        <v>479</v>
      </c>
      <c r="D611" s="36" t="s">
        <v>884</v>
      </c>
      <c r="E611" s="7" t="s">
        <v>16</v>
      </c>
      <c r="F611" s="7">
        <v>1</v>
      </c>
      <c r="G611" s="7">
        <v>0</v>
      </c>
      <c r="H611" s="7"/>
      <c r="I611" s="7">
        <v>1</v>
      </c>
      <c r="J611" s="7">
        <f t="shared" si="49"/>
        <v>0</v>
      </c>
      <c r="K611" s="7">
        <f t="shared" si="50"/>
        <v>1</v>
      </c>
      <c r="L611" s="7"/>
      <c r="M611" s="7"/>
      <c r="N611" s="7"/>
      <c r="O611" s="69"/>
      <c r="P611" s="83"/>
    </row>
    <row r="612" spans="2:16" ht="15.75" x14ac:dyDescent="0.25">
      <c r="B612" s="50" t="s">
        <v>735</v>
      </c>
      <c r="C612" s="36" t="s">
        <v>889</v>
      </c>
      <c r="D612" s="36" t="s">
        <v>890</v>
      </c>
      <c r="E612" s="7" t="s">
        <v>16</v>
      </c>
      <c r="F612" s="7">
        <v>1</v>
      </c>
      <c r="G612" s="7">
        <v>0</v>
      </c>
      <c r="H612" s="7"/>
      <c r="I612" s="7">
        <v>1</v>
      </c>
      <c r="J612" s="7">
        <f t="shared" si="49"/>
        <v>0</v>
      </c>
      <c r="K612" s="7">
        <f t="shared" si="50"/>
        <v>1</v>
      </c>
      <c r="L612" s="7"/>
      <c r="M612" s="7"/>
      <c r="N612" s="7"/>
      <c r="O612" s="69"/>
      <c r="P612" s="83"/>
    </row>
    <row r="613" spans="2:16" ht="16.5" thickBot="1" x14ac:dyDescent="0.3">
      <c r="B613" s="47"/>
      <c r="C613" s="38"/>
      <c r="D613" s="38"/>
      <c r="E613" s="19"/>
      <c r="F613" s="19"/>
      <c r="G613" s="19"/>
      <c r="H613" s="19"/>
      <c r="I613" s="19"/>
      <c r="J613" s="19">
        <f>SUM(J608:J612)</f>
        <v>4</v>
      </c>
      <c r="K613" s="19">
        <f>SUM(K608:K612)</f>
        <v>6</v>
      </c>
      <c r="L613" s="19">
        <f>J613*1</f>
        <v>4</v>
      </c>
      <c r="M613" s="19">
        <f>K613*1</f>
        <v>6</v>
      </c>
      <c r="N613" s="31"/>
      <c r="O613" s="70"/>
      <c r="P613" s="84"/>
    </row>
    <row r="614" spans="2:16" ht="18.75" x14ac:dyDescent="0.25">
      <c r="B614" s="59">
        <v>22</v>
      </c>
      <c r="C614" s="46"/>
      <c r="D614" s="37" t="s">
        <v>1017</v>
      </c>
      <c r="E614" s="25"/>
      <c r="F614" s="25"/>
      <c r="G614" s="25"/>
      <c r="H614" s="25"/>
      <c r="I614" s="18"/>
      <c r="J614" s="18"/>
      <c r="K614" s="18"/>
      <c r="L614" s="18"/>
      <c r="M614" s="18"/>
      <c r="N614" s="18"/>
      <c r="O614" s="68"/>
      <c r="P614" s="82"/>
    </row>
    <row r="615" spans="2:16" ht="15.75" x14ac:dyDescent="0.25">
      <c r="B615" s="50" t="s">
        <v>742</v>
      </c>
      <c r="C615" s="36" t="s">
        <v>176</v>
      </c>
      <c r="D615" s="36" t="s">
        <v>1019</v>
      </c>
      <c r="E615" s="7" t="s">
        <v>63</v>
      </c>
      <c r="F615" s="7">
        <v>1</v>
      </c>
      <c r="G615" s="7">
        <v>2</v>
      </c>
      <c r="H615" s="7"/>
      <c r="I615" s="7">
        <v>1</v>
      </c>
      <c r="J615" s="7">
        <f>F615*G615</f>
        <v>2</v>
      </c>
      <c r="K615" s="7">
        <f>F615*I615</f>
        <v>1</v>
      </c>
      <c r="L615" s="7"/>
      <c r="M615" s="7"/>
      <c r="N615" s="7"/>
      <c r="O615" s="69"/>
      <c r="P615" s="83"/>
    </row>
    <row r="616" spans="2:16" ht="15.75" x14ac:dyDescent="0.25">
      <c r="B616" s="50" t="s">
        <v>743</v>
      </c>
      <c r="C616" s="36" t="s">
        <v>1021</v>
      </c>
      <c r="D616" s="36" t="s">
        <v>1022</v>
      </c>
      <c r="E616" s="7" t="s">
        <v>63</v>
      </c>
      <c r="F616" s="7">
        <v>1</v>
      </c>
      <c r="G616" s="7">
        <v>2</v>
      </c>
      <c r="H616" s="7"/>
      <c r="I616" s="7">
        <v>1</v>
      </c>
      <c r="J616" s="7">
        <f t="shared" ref="J616:J629" si="51">F616*G616</f>
        <v>2</v>
      </c>
      <c r="K616" s="7">
        <f t="shared" ref="K616:K629" si="52">F616*I616</f>
        <v>1</v>
      </c>
      <c r="L616" s="7"/>
      <c r="M616" s="7"/>
      <c r="N616" s="7"/>
      <c r="O616" s="69"/>
      <c r="P616" s="83"/>
    </row>
    <row r="617" spans="2:16" ht="15.75" x14ac:dyDescent="0.25">
      <c r="B617" s="50" t="s">
        <v>745</v>
      </c>
      <c r="C617" s="36" t="s">
        <v>40</v>
      </c>
      <c r="D617" s="36" t="s">
        <v>1024</v>
      </c>
      <c r="E617" s="7" t="s">
        <v>63</v>
      </c>
      <c r="F617" s="7">
        <v>1</v>
      </c>
      <c r="G617" s="7">
        <v>2</v>
      </c>
      <c r="H617" s="27"/>
      <c r="I617" s="7">
        <v>1</v>
      </c>
      <c r="J617" s="7">
        <f t="shared" si="51"/>
        <v>2</v>
      </c>
      <c r="K617" s="7">
        <f t="shared" si="52"/>
        <v>1</v>
      </c>
      <c r="L617" s="7"/>
      <c r="M617" s="7"/>
      <c r="N617" s="7"/>
      <c r="O617" s="69"/>
      <c r="P617" s="83"/>
    </row>
    <row r="618" spans="2:16" ht="15.75" x14ac:dyDescent="0.25">
      <c r="B618" s="50" t="s">
        <v>1667</v>
      </c>
      <c r="C618" s="36" t="s">
        <v>117</v>
      </c>
      <c r="D618" s="36" t="s">
        <v>1026</v>
      </c>
      <c r="E618" s="7" t="s">
        <v>63</v>
      </c>
      <c r="F618" s="7">
        <v>1</v>
      </c>
      <c r="G618" s="7">
        <v>2</v>
      </c>
      <c r="H618" s="27"/>
      <c r="I618" s="7">
        <v>0</v>
      </c>
      <c r="J618" s="7">
        <f t="shared" si="51"/>
        <v>2</v>
      </c>
      <c r="K618" s="7">
        <f t="shared" si="52"/>
        <v>0</v>
      </c>
      <c r="L618" s="7"/>
      <c r="M618" s="7"/>
      <c r="N618" s="7"/>
      <c r="O618" s="69"/>
      <c r="P618" s="83"/>
    </row>
    <row r="619" spans="2:16" ht="15.75" x14ac:dyDescent="0.25">
      <c r="B619" s="50" t="s">
        <v>888</v>
      </c>
      <c r="C619" s="36" t="s">
        <v>120</v>
      </c>
      <c r="D619" s="36" t="s">
        <v>1028</v>
      </c>
      <c r="E619" s="7" t="s">
        <v>63</v>
      </c>
      <c r="F619" s="7">
        <v>1</v>
      </c>
      <c r="G619" s="7">
        <v>2</v>
      </c>
      <c r="H619" s="27"/>
      <c r="I619" s="7">
        <v>0</v>
      </c>
      <c r="J619" s="7">
        <f t="shared" si="51"/>
        <v>2</v>
      </c>
      <c r="K619" s="7">
        <f t="shared" si="52"/>
        <v>0</v>
      </c>
      <c r="L619" s="7"/>
      <c r="M619" s="7"/>
      <c r="N619" s="7"/>
      <c r="O619" s="69"/>
      <c r="P619" s="83"/>
    </row>
    <row r="620" spans="2:16" ht="15.75" x14ac:dyDescent="0.25">
      <c r="B620" s="50" t="s">
        <v>1668</v>
      </c>
      <c r="C620" s="36" t="s">
        <v>132</v>
      </c>
      <c r="D620" s="36" t="s">
        <v>1030</v>
      </c>
      <c r="E620" s="7" t="s">
        <v>63</v>
      </c>
      <c r="F620" s="7">
        <v>1</v>
      </c>
      <c r="G620" s="7">
        <v>2</v>
      </c>
      <c r="H620" s="27"/>
      <c r="I620" s="7">
        <v>0</v>
      </c>
      <c r="J620" s="7">
        <f t="shared" si="51"/>
        <v>2</v>
      </c>
      <c r="K620" s="7">
        <f t="shared" si="52"/>
        <v>0</v>
      </c>
      <c r="L620" s="7"/>
      <c r="M620" s="7"/>
      <c r="N620" s="7"/>
      <c r="O620" s="69"/>
      <c r="P620" s="83"/>
    </row>
    <row r="621" spans="2:16" ht="15.75" x14ac:dyDescent="0.25">
      <c r="B621" s="50" t="s">
        <v>1669</v>
      </c>
      <c r="C621" s="36" t="s">
        <v>271</v>
      </c>
      <c r="D621" s="36" t="s">
        <v>1032</v>
      </c>
      <c r="E621" s="7" t="s">
        <v>63</v>
      </c>
      <c r="F621" s="7">
        <v>1</v>
      </c>
      <c r="G621" s="7">
        <v>2</v>
      </c>
      <c r="H621" s="27"/>
      <c r="I621" s="7">
        <v>0</v>
      </c>
      <c r="J621" s="7">
        <f t="shared" si="51"/>
        <v>2</v>
      </c>
      <c r="K621" s="7">
        <f t="shared" si="52"/>
        <v>0</v>
      </c>
      <c r="L621" s="7"/>
      <c r="M621" s="7"/>
      <c r="N621" s="7"/>
      <c r="O621" s="69"/>
      <c r="P621" s="83"/>
    </row>
    <row r="622" spans="2:16" ht="15.75" x14ac:dyDescent="0.25">
      <c r="B622" s="50" t="s">
        <v>1670</v>
      </c>
      <c r="C622" s="36" t="s">
        <v>274</v>
      </c>
      <c r="D622" s="36" t="s">
        <v>1034</v>
      </c>
      <c r="E622" s="7" t="s">
        <v>63</v>
      </c>
      <c r="F622" s="7">
        <v>1</v>
      </c>
      <c r="G622" s="7">
        <v>2</v>
      </c>
      <c r="H622" s="27"/>
      <c r="I622" s="7">
        <v>0</v>
      </c>
      <c r="J622" s="7">
        <f t="shared" si="51"/>
        <v>2</v>
      </c>
      <c r="K622" s="7">
        <f t="shared" si="52"/>
        <v>0</v>
      </c>
      <c r="L622" s="7"/>
      <c r="M622" s="7"/>
      <c r="N622" s="7"/>
      <c r="O622" s="69"/>
      <c r="P622" s="83"/>
    </row>
    <row r="623" spans="2:16" ht="15.75" x14ac:dyDescent="0.25">
      <c r="B623" s="50" t="s">
        <v>1671</v>
      </c>
      <c r="C623" s="36" t="s">
        <v>276</v>
      </c>
      <c r="D623" s="36" t="s">
        <v>1036</v>
      </c>
      <c r="E623" s="7" t="s">
        <v>63</v>
      </c>
      <c r="F623" s="7">
        <v>1</v>
      </c>
      <c r="G623" s="7">
        <v>2</v>
      </c>
      <c r="H623" s="27"/>
      <c r="I623" s="7">
        <v>0</v>
      </c>
      <c r="J623" s="7">
        <f t="shared" si="51"/>
        <v>2</v>
      </c>
      <c r="K623" s="7">
        <f t="shared" si="52"/>
        <v>0</v>
      </c>
      <c r="L623" s="7"/>
      <c r="M623" s="7"/>
      <c r="N623" s="7"/>
      <c r="O623" s="69"/>
      <c r="P623" s="83"/>
    </row>
    <row r="624" spans="2:16" ht="15.75" x14ac:dyDescent="0.25">
      <c r="B624" s="50" t="s">
        <v>1672</v>
      </c>
      <c r="C624" s="36" t="s">
        <v>279</v>
      </c>
      <c r="D624" s="36" t="s">
        <v>1038</v>
      </c>
      <c r="E624" s="7" t="s">
        <v>63</v>
      </c>
      <c r="F624" s="7">
        <v>1</v>
      </c>
      <c r="G624" s="7">
        <v>2</v>
      </c>
      <c r="H624" s="27"/>
      <c r="I624" s="7">
        <v>0</v>
      </c>
      <c r="J624" s="7">
        <f t="shared" si="51"/>
        <v>2</v>
      </c>
      <c r="K624" s="7">
        <f t="shared" si="52"/>
        <v>0</v>
      </c>
      <c r="L624" s="7"/>
      <c r="M624" s="7"/>
      <c r="N624" s="7"/>
      <c r="O624" s="69"/>
      <c r="P624" s="83"/>
    </row>
    <row r="625" spans="2:16" ht="15.75" x14ac:dyDescent="0.25">
      <c r="B625" s="50" t="s">
        <v>1673</v>
      </c>
      <c r="C625" s="36" t="s">
        <v>282</v>
      </c>
      <c r="D625" s="36" t="s">
        <v>1040</v>
      </c>
      <c r="E625" s="7" t="s">
        <v>63</v>
      </c>
      <c r="F625" s="7">
        <v>1</v>
      </c>
      <c r="G625" s="7">
        <v>2</v>
      </c>
      <c r="H625" s="27"/>
      <c r="I625" s="7">
        <v>0</v>
      </c>
      <c r="J625" s="7">
        <f t="shared" si="51"/>
        <v>2</v>
      </c>
      <c r="K625" s="7">
        <f t="shared" si="52"/>
        <v>0</v>
      </c>
      <c r="L625" s="7"/>
      <c r="M625" s="7"/>
      <c r="N625" s="7"/>
      <c r="O625" s="69"/>
      <c r="P625" s="83"/>
    </row>
    <row r="626" spans="2:16" ht="31.5" x14ac:dyDescent="0.25">
      <c r="B626" s="50" t="s">
        <v>1674</v>
      </c>
      <c r="C626" s="36" t="s">
        <v>1042</v>
      </c>
      <c r="D626" s="36" t="s">
        <v>1043</v>
      </c>
      <c r="E626" s="7" t="s">
        <v>63</v>
      </c>
      <c r="F626" s="7">
        <v>4</v>
      </c>
      <c r="G626" s="7">
        <v>2</v>
      </c>
      <c r="H626" s="27"/>
      <c r="I626" s="7">
        <v>0</v>
      </c>
      <c r="J626" s="7">
        <f t="shared" si="51"/>
        <v>8</v>
      </c>
      <c r="K626" s="7">
        <f t="shared" si="52"/>
        <v>0</v>
      </c>
      <c r="L626" s="7"/>
      <c r="M626" s="7"/>
      <c r="N626" s="7"/>
      <c r="O626" s="69"/>
      <c r="P626" s="83"/>
    </row>
    <row r="627" spans="2:16" ht="15.75" x14ac:dyDescent="0.25">
      <c r="B627" s="50" t="s">
        <v>1675</v>
      </c>
      <c r="C627" s="36" t="s">
        <v>966</v>
      </c>
      <c r="D627" s="36" t="s">
        <v>1045</v>
      </c>
      <c r="E627" s="7" t="s">
        <v>63</v>
      </c>
      <c r="F627" s="7">
        <v>1</v>
      </c>
      <c r="G627" s="7">
        <v>2</v>
      </c>
      <c r="H627" s="27"/>
      <c r="I627" s="7">
        <v>0</v>
      </c>
      <c r="J627" s="7">
        <f t="shared" si="51"/>
        <v>2</v>
      </c>
      <c r="K627" s="7">
        <f t="shared" si="52"/>
        <v>0</v>
      </c>
      <c r="L627" s="7"/>
      <c r="M627" s="7"/>
      <c r="N627" s="7"/>
      <c r="O627" s="69"/>
      <c r="P627" s="83"/>
    </row>
    <row r="628" spans="2:16" ht="15.75" x14ac:dyDescent="0.25">
      <c r="B628" s="50" t="s">
        <v>1676</v>
      </c>
      <c r="C628" s="36" t="s">
        <v>968</v>
      </c>
      <c r="D628" s="36" t="s">
        <v>1047</v>
      </c>
      <c r="E628" s="7" t="s">
        <v>63</v>
      </c>
      <c r="F628" s="7">
        <v>1</v>
      </c>
      <c r="G628" s="7">
        <v>2</v>
      </c>
      <c r="H628" s="27"/>
      <c r="I628" s="7">
        <v>0</v>
      </c>
      <c r="J628" s="7">
        <f t="shared" si="51"/>
        <v>2</v>
      </c>
      <c r="K628" s="7">
        <f t="shared" si="52"/>
        <v>0</v>
      </c>
      <c r="L628" s="7"/>
      <c r="M628" s="7"/>
      <c r="N628" s="7"/>
      <c r="O628" s="69"/>
      <c r="P628" s="83"/>
    </row>
    <row r="629" spans="2:16" ht="15.75" x14ac:dyDescent="0.25">
      <c r="B629" s="50" t="s">
        <v>1677</v>
      </c>
      <c r="C629" s="36" t="s">
        <v>969</v>
      </c>
      <c r="D629" s="36" t="s">
        <v>1049</v>
      </c>
      <c r="E629" s="7" t="s">
        <v>63</v>
      </c>
      <c r="F629" s="7">
        <v>1</v>
      </c>
      <c r="G629" s="7">
        <v>2</v>
      </c>
      <c r="H629" s="27"/>
      <c r="I629" s="7">
        <v>0</v>
      </c>
      <c r="J629" s="7">
        <f t="shared" si="51"/>
        <v>2</v>
      </c>
      <c r="K629" s="7">
        <f t="shared" si="52"/>
        <v>0</v>
      </c>
      <c r="L629" s="7"/>
      <c r="M629" s="7"/>
      <c r="N629" s="7"/>
      <c r="O629" s="69"/>
      <c r="P629" s="83"/>
    </row>
    <row r="630" spans="2:16" ht="16.5" thickBot="1" x14ac:dyDescent="0.3">
      <c r="B630" s="64"/>
      <c r="C630" s="38"/>
      <c r="D630" s="65"/>
      <c r="E630" s="26"/>
      <c r="F630" s="26"/>
      <c r="G630" s="26"/>
      <c r="H630" s="26"/>
      <c r="I630" s="19"/>
      <c r="J630" s="19">
        <f>SUM(J615:J629)</f>
        <v>36</v>
      </c>
      <c r="K630" s="19">
        <f>SUM(K615:K629)</f>
        <v>3</v>
      </c>
      <c r="L630" s="19">
        <f>J630*1</f>
        <v>36</v>
      </c>
      <c r="M630" s="19">
        <f>K630*1</f>
        <v>3</v>
      </c>
      <c r="N630" s="31"/>
      <c r="O630" s="70"/>
      <c r="P630" s="84"/>
    </row>
    <row r="631" spans="2:16" ht="18.75" x14ac:dyDescent="0.25">
      <c r="B631" s="59">
        <v>23</v>
      </c>
      <c r="C631" s="66"/>
      <c r="D631" s="37" t="s">
        <v>747</v>
      </c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68"/>
      <c r="P631" s="82"/>
    </row>
    <row r="632" spans="2:16" ht="47.25" x14ac:dyDescent="0.25">
      <c r="B632" s="50" t="s">
        <v>1018</v>
      </c>
      <c r="C632" s="36" t="s">
        <v>176</v>
      </c>
      <c r="D632" s="36" t="s">
        <v>1170</v>
      </c>
      <c r="E632" s="7" t="s">
        <v>16</v>
      </c>
      <c r="F632" s="7">
        <v>1</v>
      </c>
      <c r="G632" s="7">
        <v>3</v>
      </c>
      <c r="H632" s="7"/>
      <c r="I632" s="7">
        <v>1</v>
      </c>
      <c r="J632" s="7">
        <f t="shared" ref="J632:J648" si="53">F632*G632</f>
        <v>3</v>
      </c>
      <c r="K632" s="7">
        <f t="shared" ref="K632:K648" si="54">F632*I632</f>
        <v>1</v>
      </c>
      <c r="L632" s="7"/>
      <c r="M632" s="7"/>
      <c r="N632" s="7"/>
      <c r="O632" s="69"/>
      <c r="P632" s="83"/>
    </row>
    <row r="633" spans="2:16" ht="63" x14ac:dyDescent="0.25">
      <c r="B633" s="50" t="s">
        <v>1020</v>
      </c>
      <c r="C633" s="36" t="s">
        <v>179</v>
      </c>
      <c r="D633" s="36" t="s">
        <v>1171</v>
      </c>
      <c r="E633" s="7" t="s">
        <v>184</v>
      </c>
      <c r="F633" s="7">
        <v>1</v>
      </c>
      <c r="G633" s="7">
        <v>3</v>
      </c>
      <c r="H633" s="7"/>
      <c r="I633" s="7">
        <v>1</v>
      </c>
      <c r="J633" s="7">
        <f t="shared" si="53"/>
        <v>3</v>
      </c>
      <c r="K633" s="7">
        <f t="shared" si="54"/>
        <v>1</v>
      </c>
      <c r="L633" s="7"/>
      <c r="M633" s="7"/>
      <c r="N633" s="7"/>
      <c r="O633" s="69"/>
      <c r="P633" s="83"/>
    </row>
    <row r="634" spans="2:16" ht="47.25" x14ac:dyDescent="0.25">
      <c r="B634" s="50" t="s">
        <v>1023</v>
      </c>
      <c r="C634" s="36" t="s">
        <v>751</v>
      </c>
      <c r="D634" s="36" t="s">
        <v>1172</v>
      </c>
      <c r="E634" s="7" t="s">
        <v>16</v>
      </c>
      <c r="F634" s="7">
        <v>1</v>
      </c>
      <c r="G634" s="7">
        <v>3</v>
      </c>
      <c r="H634" s="7"/>
      <c r="I634" s="7">
        <v>1</v>
      </c>
      <c r="J634" s="7">
        <f t="shared" si="53"/>
        <v>3</v>
      </c>
      <c r="K634" s="7">
        <f t="shared" si="54"/>
        <v>1</v>
      </c>
      <c r="L634" s="7"/>
      <c r="M634" s="7"/>
      <c r="N634" s="7"/>
      <c r="O634" s="69"/>
      <c r="P634" s="83"/>
    </row>
    <row r="635" spans="2:16" ht="47.25" x14ac:dyDescent="0.25">
      <c r="B635" s="50" t="s">
        <v>1025</v>
      </c>
      <c r="C635" s="36" t="s">
        <v>753</v>
      </c>
      <c r="D635" s="36" t="s">
        <v>1173</v>
      </c>
      <c r="E635" s="7" t="s">
        <v>16</v>
      </c>
      <c r="F635" s="7">
        <v>1</v>
      </c>
      <c r="G635" s="7">
        <v>3</v>
      </c>
      <c r="H635" s="7"/>
      <c r="I635" s="7">
        <v>1</v>
      </c>
      <c r="J635" s="7">
        <f t="shared" si="53"/>
        <v>3</v>
      </c>
      <c r="K635" s="7">
        <f t="shared" si="54"/>
        <v>1</v>
      </c>
      <c r="L635" s="7"/>
      <c r="M635" s="7"/>
      <c r="N635" s="7"/>
      <c r="O635" s="69"/>
      <c r="P635" s="83"/>
    </row>
    <row r="636" spans="2:16" ht="63" x14ac:dyDescent="0.25">
      <c r="B636" s="50" t="s">
        <v>1027</v>
      </c>
      <c r="C636" s="36" t="s">
        <v>755</v>
      </c>
      <c r="D636" s="36" t="s">
        <v>1174</v>
      </c>
      <c r="E636" s="7" t="s">
        <v>16</v>
      </c>
      <c r="F636" s="7">
        <v>1</v>
      </c>
      <c r="G636" s="7">
        <v>3</v>
      </c>
      <c r="H636" s="7"/>
      <c r="I636" s="7">
        <v>1</v>
      </c>
      <c r="J636" s="7">
        <f t="shared" si="53"/>
        <v>3</v>
      </c>
      <c r="K636" s="7">
        <f t="shared" si="54"/>
        <v>1</v>
      </c>
      <c r="L636" s="7"/>
      <c r="M636" s="7"/>
      <c r="N636" s="7"/>
      <c r="O636" s="69"/>
      <c r="P636" s="83"/>
    </row>
    <row r="637" spans="2:16" ht="47.25" x14ac:dyDescent="0.25">
      <c r="B637" s="50" t="s">
        <v>1029</v>
      </c>
      <c r="C637" s="36" t="s">
        <v>757</v>
      </c>
      <c r="D637" s="36" t="s">
        <v>1175</v>
      </c>
      <c r="E637" s="7" t="s">
        <v>16</v>
      </c>
      <c r="F637" s="7">
        <v>1</v>
      </c>
      <c r="G637" s="7">
        <v>3</v>
      </c>
      <c r="H637" s="7"/>
      <c r="I637" s="7"/>
      <c r="J637" s="7">
        <f t="shared" si="53"/>
        <v>3</v>
      </c>
      <c r="K637" s="7">
        <f t="shared" si="54"/>
        <v>0</v>
      </c>
      <c r="L637" s="7"/>
      <c r="M637" s="7"/>
      <c r="N637" s="7"/>
      <c r="O637" s="69"/>
      <c r="P637" s="83"/>
    </row>
    <row r="638" spans="2:16" ht="47.25" x14ac:dyDescent="0.25">
      <c r="B638" s="50" t="s">
        <v>1031</v>
      </c>
      <c r="C638" s="36" t="s">
        <v>759</v>
      </c>
      <c r="D638" s="36" t="s">
        <v>1176</v>
      </c>
      <c r="E638" s="7" t="s">
        <v>16</v>
      </c>
      <c r="F638" s="7">
        <v>1</v>
      </c>
      <c r="G638" s="7">
        <v>3</v>
      </c>
      <c r="H638" s="7"/>
      <c r="I638" s="7">
        <v>1</v>
      </c>
      <c r="J638" s="7">
        <f t="shared" si="53"/>
        <v>3</v>
      </c>
      <c r="K638" s="7">
        <f t="shared" si="54"/>
        <v>1</v>
      </c>
      <c r="L638" s="7"/>
      <c r="M638" s="7"/>
      <c r="N638" s="7"/>
      <c r="O638" s="69"/>
      <c r="P638" s="83"/>
    </row>
    <row r="639" spans="2:16" ht="63" x14ac:dyDescent="0.25">
      <c r="B639" s="50" t="s">
        <v>1033</v>
      </c>
      <c r="C639" s="36" t="s">
        <v>761</v>
      </c>
      <c r="D639" s="36" t="s">
        <v>1177</v>
      </c>
      <c r="E639" s="7" t="s">
        <v>63</v>
      </c>
      <c r="F639" s="7">
        <v>1</v>
      </c>
      <c r="G639" s="7">
        <v>2</v>
      </c>
      <c r="H639" s="7"/>
      <c r="I639" s="7">
        <v>1</v>
      </c>
      <c r="J639" s="7">
        <f t="shared" si="53"/>
        <v>2</v>
      </c>
      <c r="K639" s="7">
        <f t="shared" si="54"/>
        <v>1</v>
      </c>
      <c r="L639" s="7"/>
      <c r="M639" s="7"/>
      <c r="N639" s="7"/>
      <c r="O639" s="69"/>
      <c r="P639" s="83"/>
    </row>
    <row r="640" spans="2:16" ht="47.25" x14ac:dyDescent="0.25">
      <c r="B640" s="50" t="s">
        <v>1035</v>
      </c>
      <c r="C640" s="36" t="s">
        <v>58</v>
      </c>
      <c r="D640" s="36" t="s">
        <v>763</v>
      </c>
      <c r="E640" s="7" t="s">
        <v>16</v>
      </c>
      <c r="F640" s="7">
        <v>7</v>
      </c>
      <c r="G640" s="7">
        <v>1</v>
      </c>
      <c r="H640" s="7"/>
      <c r="I640" s="7">
        <v>1</v>
      </c>
      <c r="J640" s="7">
        <f t="shared" si="53"/>
        <v>7</v>
      </c>
      <c r="K640" s="7">
        <f t="shared" si="54"/>
        <v>7</v>
      </c>
      <c r="L640" s="7"/>
      <c r="M640" s="7"/>
      <c r="N640" s="7"/>
      <c r="O640" s="69"/>
      <c r="P640" s="83"/>
    </row>
    <row r="641" spans="2:16" ht="15.75" x14ac:dyDescent="0.25">
      <c r="B641" s="50" t="s">
        <v>1037</v>
      </c>
      <c r="C641" s="36" t="s">
        <v>61</v>
      </c>
      <c r="D641" s="36" t="s">
        <v>765</v>
      </c>
      <c r="E641" s="7" t="s">
        <v>16</v>
      </c>
      <c r="F641" s="7">
        <v>7</v>
      </c>
      <c r="G641" s="7">
        <v>1</v>
      </c>
      <c r="H641" s="7"/>
      <c r="I641" s="7">
        <v>2</v>
      </c>
      <c r="J641" s="7">
        <f t="shared" si="53"/>
        <v>7</v>
      </c>
      <c r="K641" s="7">
        <f t="shared" si="54"/>
        <v>14</v>
      </c>
      <c r="L641" s="7"/>
      <c r="M641" s="7"/>
      <c r="N641" s="7"/>
      <c r="O641" s="69"/>
      <c r="P641" s="83"/>
    </row>
    <row r="642" spans="2:16" ht="31.5" x14ac:dyDescent="0.25">
      <c r="B642" s="50" t="s">
        <v>1039</v>
      </c>
      <c r="C642" s="36" t="s">
        <v>767</v>
      </c>
      <c r="D642" s="36" t="s">
        <v>768</v>
      </c>
      <c r="E642" s="7" t="s">
        <v>16</v>
      </c>
      <c r="F642" s="7">
        <v>1</v>
      </c>
      <c r="G642" s="7">
        <v>2</v>
      </c>
      <c r="H642" s="7"/>
      <c r="I642" s="7">
        <v>6</v>
      </c>
      <c r="J642" s="7">
        <f t="shared" si="53"/>
        <v>2</v>
      </c>
      <c r="K642" s="7">
        <f t="shared" si="54"/>
        <v>6</v>
      </c>
      <c r="L642" s="7"/>
      <c r="M642" s="7"/>
      <c r="N642" s="7"/>
      <c r="O642" s="69"/>
      <c r="P642" s="83"/>
    </row>
    <row r="643" spans="2:16" ht="15.75" x14ac:dyDescent="0.25">
      <c r="B643" s="50" t="s">
        <v>1041</v>
      </c>
      <c r="C643" s="36" t="s">
        <v>193</v>
      </c>
      <c r="D643" s="36" t="s">
        <v>1178</v>
      </c>
      <c r="E643" s="7" t="s">
        <v>184</v>
      </c>
      <c r="F643" s="7">
        <v>1</v>
      </c>
      <c r="G643" s="7">
        <v>0</v>
      </c>
      <c r="H643" s="7"/>
      <c r="I643" s="7">
        <v>1</v>
      </c>
      <c r="J643" s="7">
        <f t="shared" si="53"/>
        <v>0</v>
      </c>
      <c r="K643" s="7">
        <f t="shared" si="54"/>
        <v>1</v>
      </c>
      <c r="L643" s="7"/>
      <c r="M643" s="7"/>
      <c r="N643" s="7"/>
      <c r="O643" s="69"/>
      <c r="P643" s="83"/>
    </row>
    <row r="644" spans="2:16" ht="15.75" x14ac:dyDescent="0.25">
      <c r="B644" s="50" t="s">
        <v>1044</v>
      </c>
      <c r="C644" s="36" t="s">
        <v>70</v>
      </c>
      <c r="D644" s="36" t="s">
        <v>1179</v>
      </c>
      <c r="E644" s="7" t="s">
        <v>16</v>
      </c>
      <c r="F644" s="7">
        <v>1</v>
      </c>
      <c r="G644" s="7">
        <v>0</v>
      </c>
      <c r="H644" s="7"/>
      <c r="I644" s="7">
        <v>1</v>
      </c>
      <c r="J644" s="7">
        <f t="shared" si="53"/>
        <v>0</v>
      </c>
      <c r="K644" s="7">
        <f t="shared" si="54"/>
        <v>1</v>
      </c>
      <c r="L644" s="7"/>
      <c r="M644" s="7"/>
      <c r="N644" s="7"/>
      <c r="O644" s="69"/>
      <c r="P644" s="83"/>
    </row>
    <row r="645" spans="2:16" ht="15.75" x14ac:dyDescent="0.25">
      <c r="B645" s="50" t="s">
        <v>1046</v>
      </c>
      <c r="C645" s="36" t="s">
        <v>772</v>
      </c>
      <c r="D645" s="36" t="s">
        <v>773</v>
      </c>
      <c r="E645" s="7" t="s">
        <v>184</v>
      </c>
      <c r="F645" s="7">
        <v>32</v>
      </c>
      <c r="G645" s="7">
        <v>0</v>
      </c>
      <c r="H645" s="7"/>
      <c r="I645" s="7">
        <v>0.25</v>
      </c>
      <c r="J645" s="7">
        <f t="shared" si="53"/>
        <v>0</v>
      </c>
      <c r="K645" s="7">
        <f t="shared" si="54"/>
        <v>8</v>
      </c>
      <c r="L645" s="7"/>
      <c r="M645" s="7"/>
      <c r="N645" s="7"/>
      <c r="O645" s="69"/>
      <c r="P645" s="83"/>
    </row>
    <row r="646" spans="2:16" ht="15.75" x14ac:dyDescent="0.25">
      <c r="B646" s="50" t="s">
        <v>1048</v>
      </c>
      <c r="C646" s="36" t="s">
        <v>245</v>
      </c>
      <c r="D646" s="36" t="s">
        <v>918</v>
      </c>
      <c r="E646" s="7" t="s">
        <v>482</v>
      </c>
      <c r="F646" s="7">
        <v>1</v>
      </c>
      <c r="G646" s="7">
        <v>1</v>
      </c>
      <c r="H646" s="7"/>
      <c r="I646" s="7">
        <v>12</v>
      </c>
      <c r="J646" s="7">
        <f t="shared" si="53"/>
        <v>1</v>
      </c>
      <c r="K646" s="7">
        <f t="shared" si="54"/>
        <v>12</v>
      </c>
      <c r="L646" s="7"/>
      <c r="M646" s="7"/>
      <c r="N646" s="7"/>
      <c r="O646" s="69"/>
      <c r="P646" s="83"/>
    </row>
    <row r="647" spans="2:16" ht="15.75" x14ac:dyDescent="0.25">
      <c r="B647" s="50" t="s">
        <v>1678</v>
      </c>
      <c r="C647" s="36" t="s">
        <v>1136</v>
      </c>
      <c r="D647" s="36" t="s">
        <v>1137</v>
      </c>
      <c r="E647" s="7" t="s">
        <v>16</v>
      </c>
      <c r="F647" s="7">
        <v>1</v>
      </c>
      <c r="G647" s="7">
        <v>2</v>
      </c>
      <c r="H647" s="7"/>
      <c r="I647" s="7">
        <v>6</v>
      </c>
      <c r="J647" s="7">
        <f t="shared" si="53"/>
        <v>2</v>
      </c>
      <c r="K647" s="7">
        <f t="shared" si="54"/>
        <v>6</v>
      </c>
      <c r="L647" s="7"/>
      <c r="M647" s="7"/>
      <c r="N647" s="7"/>
      <c r="O647" s="69"/>
      <c r="P647" s="83"/>
    </row>
    <row r="648" spans="2:16" ht="15.75" x14ac:dyDescent="0.25">
      <c r="B648" s="50" t="s">
        <v>1679</v>
      </c>
      <c r="C648" s="36" t="s">
        <v>1136</v>
      </c>
      <c r="D648" s="36" t="s">
        <v>1138</v>
      </c>
      <c r="E648" s="7" t="s">
        <v>16</v>
      </c>
      <c r="F648" s="7">
        <v>1</v>
      </c>
      <c r="G648" s="7">
        <v>2</v>
      </c>
      <c r="H648" s="7"/>
      <c r="I648" s="7">
        <v>1</v>
      </c>
      <c r="J648" s="7">
        <f t="shared" si="53"/>
        <v>2</v>
      </c>
      <c r="K648" s="7">
        <f t="shared" si="54"/>
        <v>1</v>
      </c>
      <c r="L648" s="7"/>
      <c r="M648" s="7"/>
      <c r="N648" s="7"/>
      <c r="O648" s="69"/>
      <c r="P648" s="83"/>
    </row>
    <row r="649" spans="2:16" ht="16.5" thickBot="1" x14ac:dyDescent="0.3">
      <c r="B649" s="47"/>
      <c r="C649" s="38"/>
      <c r="D649" s="38"/>
      <c r="E649" s="19"/>
      <c r="F649" s="19"/>
      <c r="G649" s="19"/>
      <c r="H649" s="19"/>
      <c r="I649" s="19"/>
      <c r="J649" s="19">
        <f>SUM(J632:J648)</f>
        <v>44</v>
      </c>
      <c r="K649" s="19">
        <f>SUM(K632:K648)</f>
        <v>63</v>
      </c>
      <c r="L649" s="19">
        <f>J649*1</f>
        <v>44</v>
      </c>
      <c r="M649" s="19">
        <f>K649*1</f>
        <v>63</v>
      </c>
      <c r="N649" s="31"/>
      <c r="O649" s="70"/>
      <c r="P649" s="84"/>
    </row>
    <row r="650" spans="2:16" ht="18.75" x14ac:dyDescent="0.25">
      <c r="B650" s="59">
        <v>24</v>
      </c>
      <c r="C650" s="46"/>
      <c r="D650" s="37" t="s">
        <v>775</v>
      </c>
      <c r="E650" s="18"/>
      <c r="F650" s="18"/>
      <c r="G650" s="25"/>
      <c r="H650" s="25"/>
      <c r="I650" s="25"/>
      <c r="J650" s="18"/>
      <c r="K650" s="18"/>
      <c r="L650" s="29"/>
      <c r="M650" s="29"/>
      <c r="N650" s="18"/>
      <c r="O650" s="68"/>
      <c r="P650" s="82"/>
    </row>
    <row r="651" spans="2:16" ht="18.75" x14ac:dyDescent="0.25">
      <c r="B651" s="41"/>
      <c r="C651" s="44"/>
      <c r="D651" s="43" t="s">
        <v>776</v>
      </c>
      <c r="E651" s="7"/>
      <c r="F651" s="7"/>
      <c r="G651" s="27"/>
      <c r="H651" s="27"/>
      <c r="I651" s="27"/>
      <c r="J651" s="7"/>
      <c r="K651" s="7"/>
      <c r="L651" s="30"/>
      <c r="M651" s="30"/>
      <c r="N651" s="7"/>
      <c r="O651" s="69"/>
      <c r="P651" s="83"/>
    </row>
    <row r="652" spans="2:16" ht="94.5" x14ac:dyDescent="0.25">
      <c r="B652" s="50" t="s">
        <v>748</v>
      </c>
      <c r="C652" s="36" t="s">
        <v>176</v>
      </c>
      <c r="D652" s="36" t="s">
        <v>1202</v>
      </c>
      <c r="E652" s="7" t="s">
        <v>63</v>
      </c>
      <c r="F652" s="7">
        <v>1</v>
      </c>
      <c r="G652" s="7">
        <v>2</v>
      </c>
      <c r="H652" s="7"/>
      <c r="I652" s="7">
        <v>1</v>
      </c>
      <c r="J652" s="7">
        <f>F652*G652</f>
        <v>2</v>
      </c>
      <c r="K652" s="7">
        <f>F652*I652</f>
        <v>1</v>
      </c>
      <c r="L652" s="30"/>
      <c r="M652" s="30"/>
      <c r="N652" s="7"/>
      <c r="O652" s="69"/>
      <c r="P652" s="124" t="s">
        <v>1244</v>
      </c>
    </row>
    <row r="653" spans="2:16" ht="15.75" x14ac:dyDescent="0.25">
      <c r="B653" s="50" t="s">
        <v>749</v>
      </c>
      <c r="C653" s="36" t="s">
        <v>450</v>
      </c>
      <c r="D653" s="36" t="s">
        <v>778</v>
      </c>
      <c r="E653" s="7" t="s">
        <v>16</v>
      </c>
      <c r="F653" s="7">
        <v>40</v>
      </c>
      <c r="G653" s="7">
        <v>1</v>
      </c>
      <c r="H653" s="7"/>
      <c r="I653" s="7">
        <v>1</v>
      </c>
      <c r="J653" s="7">
        <f t="shared" ref="J653:J680" si="55">F653*G653</f>
        <v>40</v>
      </c>
      <c r="K653" s="7">
        <f t="shared" ref="K653:K680" si="56">F653*I653</f>
        <v>40</v>
      </c>
      <c r="L653" s="30"/>
      <c r="M653" s="30"/>
      <c r="N653" s="7"/>
      <c r="O653" s="69"/>
      <c r="P653" s="124" t="s">
        <v>1244</v>
      </c>
    </row>
    <row r="654" spans="2:16" ht="31.5" x14ac:dyDescent="0.25">
      <c r="B654" s="50" t="s">
        <v>750</v>
      </c>
      <c r="C654" s="36"/>
      <c r="D654" s="36" t="s">
        <v>779</v>
      </c>
      <c r="E654" s="7" t="s">
        <v>63</v>
      </c>
      <c r="F654" s="7">
        <v>1</v>
      </c>
      <c r="G654" s="7">
        <v>1</v>
      </c>
      <c r="H654" s="7"/>
      <c r="I654" s="7">
        <v>2</v>
      </c>
      <c r="J654" s="7">
        <f t="shared" si="55"/>
        <v>1</v>
      </c>
      <c r="K654" s="7">
        <f t="shared" si="56"/>
        <v>2</v>
      </c>
      <c r="L654" s="30"/>
      <c r="M654" s="30"/>
      <c r="N654" s="7"/>
      <c r="O654" s="69"/>
      <c r="P654" s="124" t="s">
        <v>1244</v>
      </c>
    </row>
    <row r="655" spans="2:16" ht="78.75" x14ac:dyDescent="0.25">
      <c r="B655" s="50" t="s">
        <v>752</v>
      </c>
      <c r="C655" s="36" t="s">
        <v>781</v>
      </c>
      <c r="D655" s="36" t="s">
        <v>782</v>
      </c>
      <c r="E655" s="7" t="s">
        <v>63</v>
      </c>
      <c r="F655" s="7">
        <v>1</v>
      </c>
      <c r="G655" s="7">
        <v>1</v>
      </c>
      <c r="H655" s="7"/>
      <c r="I655" s="7">
        <v>1</v>
      </c>
      <c r="J655" s="7">
        <f t="shared" si="55"/>
        <v>1</v>
      </c>
      <c r="K655" s="7">
        <f t="shared" si="56"/>
        <v>1</v>
      </c>
      <c r="L655" s="30"/>
      <c r="M655" s="30"/>
      <c r="N655" s="7"/>
      <c r="O655" s="69"/>
      <c r="P655" s="124" t="s">
        <v>1244</v>
      </c>
    </row>
    <row r="656" spans="2:16" ht="78.75" x14ac:dyDescent="0.25">
      <c r="B656" s="50" t="s">
        <v>754</v>
      </c>
      <c r="C656" s="36" t="s">
        <v>751</v>
      </c>
      <c r="D656" s="36" t="s">
        <v>784</v>
      </c>
      <c r="E656" s="7" t="s">
        <v>63</v>
      </c>
      <c r="F656" s="7">
        <v>1</v>
      </c>
      <c r="G656" s="7">
        <v>1</v>
      </c>
      <c r="H656" s="7"/>
      <c r="I656" s="7">
        <v>1</v>
      </c>
      <c r="J656" s="7">
        <f t="shared" si="55"/>
        <v>1</v>
      </c>
      <c r="K656" s="7">
        <f t="shared" si="56"/>
        <v>1</v>
      </c>
      <c r="L656" s="30"/>
      <c r="M656" s="30"/>
      <c r="N656" s="7"/>
      <c r="O656" s="69"/>
      <c r="P656" s="124" t="s">
        <v>1244</v>
      </c>
    </row>
    <row r="657" spans="2:16" ht="31.5" x14ac:dyDescent="0.25">
      <c r="B657" s="50" t="s">
        <v>756</v>
      </c>
      <c r="C657" s="36" t="s">
        <v>786</v>
      </c>
      <c r="D657" s="36" t="s">
        <v>1203</v>
      </c>
      <c r="E657" s="7" t="s">
        <v>63</v>
      </c>
      <c r="F657" s="7">
        <v>1</v>
      </c>
      <c r="G657" s="7">
        <v>1</v>
      </c>
      <c r="H657" s="7"/>
      <c r="I657" s="7">
        <v>1</v>
      </c>
      <c r="J657" s="7">
        <f t="shared" si="55"/>
        <v>1</v>
      </c>
      <c r="K657" s="7">
        <f t="shared" si="56"/>
        <v>1</v>
      </c>
      <c r="L657" s="30"/>
      <c r="M657" s="30"/>
      <c r="N657" s="7"/>
      <c r="O657" s="69"/>
      <c r="P657" s="124" t="s">
        <v>1244</v>
      </c>
    </row>
    <row r="658" spans="2:16" ht="15.75" x14ac:dyDescent="0.25">
      <c r="B658" s="50" t="s">
        <v>758</v>
      </c>
      <c r="C658" s="36" t="s">
        <v>788</v>
      </c>
      <c r="D658" s="36" t="s">
        <v>789</v>
      </c>
      <c r="E658" s="7" t="s">
        <v>63</v>
      </c>
      <c r="F658" s="7">
        <v>1</v>
      </c>
      <c r="G658" s="7">
        <v>4</v>
      </c>
      <c r="H658" s="7"/>
      <c r="I658" s="7">
        <v>2</v>
      </c>
      <c r="J658" s="7">
        <f t="shared" si="55"/>
        <v>4</v>
      </c>
      <c r="K658" s="7">
        <f t="shared" si="56"/>
        <v>2</v>
      </c>
      <c r="L658" s="30"/>
      <c r="M658" s="30"/>
      <c r="N658" s="7"/>
      <c r="O658" s="69"/>
      <c r="P658" s="124" t="s">
        <v>1244</v>
      </c>
    </row>
    <row r="659" spans="2:16" ht="15.75" x14ac:dyDescent="0.25">
      <c r="B659" s="50" t="s">
        <v>760</v>
      </c>
      <c r="C659" s="36" t="s">
        <v>788</v>
      </c>
      <c r="D659" s="36" t="s">
        <v>789</v>
      </c>
      <c r="E659" s="7" t="s">
        <v>63</v>
      </c>
      <c r="F659" s="7">
        <v>1</v>
      </c>
      <c r="G659" s="7">
        <v>4</v>
      </c>
      <c r="H659" s="7"/>
      <c r="I659" s="7">
        <v>2</v>
      </c>
      <c r="J659" s="7">
        <f t="shared" si="55"/>
        <v>4</v>
      </c>
      <c r="K659" s="7">
        <f t="shared" si="56"/>
        <v>2</v>
      </c>
      <c r="L659" s="30"/>
      <c r="M659" s="30"/>
      <c r="N659" s="7"/>
      <c r="O659" s="69"/>
      <c r="P659" s="124" t="s">
        <v>1244</v>
      </c>
    </row>
    <row r="660" spans="2:16" ht="15.75" x14ac:dyDescent="0.25">
      <c r="B660" s="50" t="s">
        <v>762</v>
      </c>
      <c r="C660" s="36" t="s">
        <v>232</v>
      </c>
      <c r="D660" s="36" t="s">
        <v>792</v>
      </c>
      <c r="E660" s="7" t="s">
        <v>16</v>
      </c>
      <c r="F660" s="7">
        <v>1</v>
      </c>
      <c r="G660" s="7">
        <v>0</v>
      </c>
      <c r="H660" s="7"/>
      <c r="I660" s="7">
        <v>1</v>
      </c>
      <c r="J660" s="7">
        <f t="shared" si="55"/>
        <v>0</v>
      </c>
      <c r="K660" s="7">
        <f t="shared" si="56"/>
        <v>1</v>
      </c>
      <c r="L660" s="30"/>
      <c r="M660" s="30"/>
      <c r="N660" s="7"/>
      <c r="O660" s="69"/>
      <c r="P660" s="124" t="s">
        <v>1244</v>
      </c>
    </row>
    <row r="661" spans="2:16" ht="15.75" x14ac:dyDescent="0.25">
      <c r="B661" s="50" t="s">
        <v>764</v>
      </c>
      <c r="C661" s="36" t="s">
        <v>193</v>
      </c>
      <c r="D661" s="36" t="s">
        <v>792</v>
      </c>
      <c r="E661" s="7" t="s">
        <v>16</v>
      </c>
      <c r="F661" s="7">
        <v>1</v>
      </c>
      <c r="G661" s="7">
        <v>0</v>
      </c>
      <c r="H661" s="7"/>
      <c r="I661" s="7">
        <v>1</v>
      </c>
      <c r="J661" s="7">
        <f t="shared" si="55"/>
        <v>0</v>
      </c>
      <c r="K661" s="7">
        <f t="shared" si="56"/>
        <v>1</v>
      </c>
      <c r="L661" s="30"/>
      <c r="M661" s="30"/>
      <c r="N661" s="7"/>
      <c r="O661" s="69"/>
      <c r="P661" s="124" t="s">
        <v>1244</v>
      </c>
    </row>
    <row r="662" spans="2:16" ht="15.75" x14ac:dyDescent="0.25">
      <c r="B662" s="50" t="s">
        <v>766</v>
      </c>
      <c r="C662" s="36" t="s">
        <v>70</v>
      </c>
      <c r="D662" s="36" t="s">
        <v>1204</v>
      </c>
      <c r="E662" s="7" t="s">
        <v>16</v>
      </c>
      <c r="F662" s="7">
        <v>1</v>
      </c>
      <c r="G662" s="7">
        <v>0</v>
      </c>
      <c r="H662" s="7"/>
      <c r="I662" s="7">
        <v>1</v>
      </c>
      <c r="J662" s="7">
        <f t="shared" si="55"/>
        <v>0</v>
      </c>
      <c r="K662" s="7">
        <f t="shared" si="56"/>
        <v>1</v>
      </c>
      <c r="L662" s="30"/>
      <c r="M662" s="30"/>
      <c r="N662" s="7"/>
      <c r="O662" s="69"/>
      <c r="P662" s="124" t="s">
        <v>1244</v>
      </c>
    </row>
    <row r="663" spans="2:16" ht="15.75" x14ac:dyDescent="0.25">
      <c r="B663" s="50" t="s">
        <v>769</v>
      </c>
      <c r="C663" s="36" t="s">
        <v>28</v>
      </c>
      <c r="D663" s="36" t="s">
        <v>1205</v>
      </c>
      <c r="E663" s="7" t="s">
        <v>16</v>
      </c>
      <c r="F663" s="7">
        <v>1</v>
      </c>
      <c r="G663" s="7">
        <v>0</v>
      </c>
      <c r="H663" s="7"/>
      <c r="I663" s="7">
        <v>1</v>
      </c>
      <c r="J663" s="7">
        <f t="shared" si="55"/>
        <v>0</v>
      </c>
      <c r="K663" s="7">
        <f t="shared" si="56"/>
        <v>1</v>
      </c>
      <c r="L663" s="30"/>
      <c r="M663" s="30"/>
      <c r="N663" s="7"/>
      <c r="O663" s="69"/>
      <c r="P663" s="124" t="s">
        <v>1244</v>
      </c>
    </row>
    <row r="664" spans="2:16" ht="31.5" x14ac:dyDescent="0.25">
      <c r="B664" s="50" t="s">
        <v>770</v>
      </c>
      <c r="C664" s="36" t="s">
        <v>669</v>
      </c>
      <c r="D664" s="36" t="s">
        <v>796</v>
      </c>
      <c r="E664" s="7" t="s">
        <v>63</v>
      </c>
      <c r="F664" s="7">
        <v>1</v>
      </c>
      <c r="G664" s="7">
        <v>1</v>
      </c>
      <c r="H664" s="7"/>
      <c r="I664" s="7">
        <v>0</v>
      </c>
      <c r="J664" s="7">
        <f t="shared" si="55"/>
        <v>1</v>
      </c>
      <c r="K664" s="7">
        <f t="shared" si="56"/>
        <v>0</v>
      </c>
      <c r="L664" s="30"/>
      <c r="M664" s="30"/>
      <c r="N664" s="7"/>
      <c r="O664" s="69"/>
      <c r="P664" s="124" t="s">
        <v>1244</v>
      </c>
    </row>
    <row r="665" spans="2:16" ht="31.5" x14ac:dyDescent="0.25">
      <c r="B665" s="50" t="s">
        <v>771</v>
      </c>
      <c r="C665" s="36" t="s">
        <v>798</v>
      </c>
      <c r="D665" s="36" t="s">
        <v>799</v>
      </c>
      <c r="E665" s="7" t="s">
        <v>16</v>
      </c>
      <c r="F665" s="7">
        <v>7</v>
      </c>
      <c r="G665" s="7">
        <v>1</v>
      </c>
      <c r="H665" s="7"/>
      <c r="I665" s="7">
        <v>0</v>
      </c>
      <c r="J665" s="7">
        <f t="shared" si="55"/>
        <v>7</v>
      </c>
      <c r="K665" s="7">
        <f t="shared" si="56"/>
        <v>0</v>
      </c>
      <c r="L665" s="30"/>
      <c r="M665" s="30"/>
      <c r="N665" s="7"/>
      <c r="O665" s="69"/>
      <c r="P665" s="124" t="s">
        <v>1244</v>
      </c>
    </row>
    <row r="666" spans="2:16" ht="15.75" x14ac:dyDescent="0.25">
      <c r="B666" s="50" t="s">
        <v>774</v>
      </c>
      <c r="C666" s="36" t="s">
        <v>800</v>
      </c>
      <c r="D666" s="36" t="s">
        <v>801</v>
      </c>
      <c r="E666" s="7" t="s">
        <v>16</v>
      </c>
      <c r="F666" s="7">
        <v>1</v>
      </c>
      <c r="G666" s="7">
        <v>1</v>
      </c>
      <c r="H666" s="7"/>
      <c r="I666" s="7">
        <v>1</v>
      </c>
      <c r="J666" s="7">
        <f t="shared" si="55"/>
        <v>1</v>
      </c>
      <c r="K666" s="7">
        <f t="shared" si="56"/>
        <v>1</v>
      </c>
      <c r="L666" s="30"/>
      <c r="M666" s="30"/>
      <c r="N666" s="7"/>
      <c r="O666" s="69"/>
      <c r="P666" s="124" t="s">
        <v>1244</v>
      </c>
    </row>
    <row r="667" spans="2:16" ht="15.75" x14ac:dyDescent="0.25">
      <c r="B667" s="50" t="s">
        <v>1135</v>
      </c>
      <c r="C667" s="36" t="s">
        <v>802</v>
      </c>
      <c r="D667" s="36" t="s">
        <v>803</v>
      </c>
      <c r="E667" s="7" t="s">
        <v>16</v>
      </c>
      <c r="F667" s="7">
        <v>1</v>
      </c>
      <c r="G667" s="7">
        <v>1</v>
      </c>
      <c r="H667" s="7"/>
      <c r="I667" s="7">
        <v>1</v>
      </c>
      <c r="J667" s="7">
        <f t="shared" si="55"/>
        <v>1</v>
      </c>
      <c r="K667" s="7">
        <f t="shared" si="56"/>
        <v>1</v>
      </c>
      <c r="L667" s="30"/>
      <c r="M667" s="30"/>
      <c r="N667" s="7"/>
      <c r="O667" s="69"/>
      <c r="P667" s="124" t="s">
        <v>1244</v>
      </c>
    </row>
    <row r="668" spans="2:16" ht="15.75" x14ac:dyDescent="0.25">
      <c r="B668" s="50" t="s">
        <v>1680</v>
      </c>
      <c r="C668" s="36" t="s">
        <v>804</v>
      </c>
      <c r="D668" s="36" t="s">
        <v>805</v>
      </c>
      <c r="E668" s="7" t="s">
        <v>16</v>
      </c>
      <c r="F668" s="7">
        <v>1</v>
      </c>
      <c r="G668" s="7">
        <v>1</v>
      </c>
      <c r="H668" s="7"/>
      <c r="I668" s="7">
        <v>1</v>
      </c>
      <c r="J668" s="7">
        <f t="shared" si="55"/>
        <v>1</v>
      </c>
      <c r="K668" s="7">
        <f t="shared" si="56"/>
        <v>1</v>
      </c>
      <c r="L668" s="30"/>
      <c r="M668" s="30"/>
      <c r="N668" s="7"/>
      <c r="O668" s="69"/>
      <c r="P668" s="124" t="s">
        <v>1244</v>
      </c>
    </row>
    <row r="669" spans="2:16" ht="15.75" x14ac:dyDescent="0.25">
      <c r="B669" s="50" t="s">
        <v>1681</v>
      </c>
      <c r="C669" s="36"/>
      <c r="D669" s="36" t="s">
        <v>806</v>
      </c>
      <c r="E669" s="7" t="s">
        <v>16</v>
      </c>
      <c r="F669" s="7">
        <v>1</v>
      </c>
      <c r="G669" s="7">
        <v>1</v>
      </c>
      <c r="H669" s="7"/>
      <c r="I669" s="7">
        <v>1</v>
      </c>
      <c r="J669" s="7">
        <f t="shared" si="55"/>
        <v>1</v>
      </c>
      <c r="K669" s="7">
        <f t="shared" si="56"/>
        <v>1</v>
      </c>
      <c r="L669" s="30"/>
      <c r="M669" s="30"/>
      <c r="N669" s="7"/>
      <c r="O669" s="69"/>
      <c r="P669" s="124" t="s">
        <v>1244</v>
      </c>
    </row>
    <row r="670" spans="2:16" ht="15.75" x14ac:dyDescent="0.25">
      <c r="B670" s="50" t="s">
        <v>1682</v>
      </c>
      <c r="C670" s="36" t="s">
        <v>807</v>
      </c>
      <c r="D670" s="36" t="s">
        <v>808</v>
      </c>
      <c r="E670" s="7" t="s">
        <v>16</v>
      </c>
      <c r="F670" s="7">
        <v>1</v>
      </c>
      <c r="G670" s="7">
        <v>1</v>
      </c>
      <c r="H670" s="7"/>
      <c r="I670" s="7">
        <v>1</v>
      </c>
      <c r="J670" s="7">
        <f t="shared" si="55"/>
        <v>1</v>
      </c>
      <c r="K670" s="7">
        <f t="shared" si="56"/>
        <v>1</v>
      </c>
      <c r="L670" s="30"/>
      <c r="M670" s="30"/>
      <c r="N670" s="7"/>
      <c r="O670" s="69"/>
      <c r="P670" s="124" t="s">
        <v>1244</v>
      </c>
    </row>
    <row r="671" spans="2:16" ht="31.5" x14ac:dyDescent="0.25">
      <c r="B671" s="50" t="s">
        <v>1683</v>
      </c>
      <c r="C671" s="36" t="s">
        <v>809</v>
      </c>
      <c r="D671" s="36" t="s">
        <v>810</v>
      </c>
      <c r="E671" s="7" t="s">
        <v>63</v>
      </c>
      <c r="F671" s="7">
        <v>2</v>
      </c>
      <c r="G671" s="7">
        <v>1</v>
      </c>
      <c r="H671" s="7"/>
      <c r="I671" s="7">
        <v>0</v>
      </c>
      <c r="J671" s="7">
        <f t="shared" si="55"/>
        <v>2</v>
      </c>
      <c r="K671" s="7">
        <f t="shared" si="56"/>
        <v>0</v>
      </c>
      <c r="L671" s="30"/>
      <c r="M671" s="30"/>
      <c r="N671" s="7"/>
      <c r="O671" s="69"/>
      <c r="P671" s="124" t="s">
        <v>1244</v>
      </c>
    </row>
    <row r="672" spans="2:16" ht="15.75" x14ac:dyDescent="0.25">
      <c r="B672" s="50" t="s">
        <v>1684</v>
      </c>
      <c r="C672" s="36" t="s">
        <v>811</v>
      </c>
      <c r="D672" s="36" t="s">
        <v>812</v>
      </c>
      <c r="E672" s="7" t="s">
        <v>16</v>
      </c>
      <c r="F672" s="7">
        <v>2</v>
      </c>
      <c r="G672" s="7">
        <v>1</v>
      </c>
      <c r="H672" s="7"/>
      <c r="I672" s="7">
        <v>0</v>
      </c>
      <c r="J672" s="7">
        <f t="shared" si="55"/>
        <v>2</v>
      </c>
      <c r="K672" s="7">
        <f t="shared" si="56"/>
        <v>0</v>
      </c>
      <c r="L672" s="30"/>
      <c r="M672" s="30"/>
      <c r="N672" s="7"/>
      <c r="O672" s="69"/>
      <c r="P672" s="124" t="s">
        <v>1244</v>
      </c>
    </row>
    <row r="673" spans="2:16" ht="15.75" x14ac:dyDescent="0.25">
      <c r="B673" s="50" t="s">
        <v>1685</v>
      </c>
      <c r="C673" s="36" t="s">
        <v>813</v>
      </c>
      <c r="D673" s="44" t="s">
        <v>814</v>
      </c>
      <c r="E673" s="7"/>
      <c r="F673" s="7"/>
      <c r="G673" s="7"/>
      <c r="H673" s="7"/>
      <c r="I673" s="7"/>
      <c r="J673" s="7">
        <f t="shared" si="55"/>
        <v>0</v>
      </c>
      <c r="K673" s="7">
        <f t="shared" si="56"/>
        <v>0</v>
      </c>
      <c r="L673" s="30"/>
      <c r="M673" s="30"/>
      <c r="N673" s="7"/>
      <c r="O673" s="69"/>
      <c r="P673" s="124" t="s">
        <v>1244</v>
      </c>
    </row>
    <row r="674" spans="2:16" ht="31.5" x14ac:dyDescent="0.25">
      <c r="B674" s="50" t="s">
        <v>1686</v>
      </c>
      <c r="C674" s="36" t="s">
        <v>815</v>
      </c>
      <c r="D674" s="36" t="s">
        <v>816</v>
      </c>
      <c r="E674" s="7" t="s">
        <v>16</v>
      </c>
      <c r="F674" s="7">
        <v>2</v>
      </c>
      <c r="G674" s="7">
        <v>2</v>
      </c>
      <c r="H674" s="7"/>
      <c r="I674" s="7">
        <v>2</v>
      </c>
      <c r="J674" s="7">
        <f t="shared" si="55"/>
        <v>4</v>
      </c>
      <c r="K674" s="7">
        <f t="shared" si="56"/>
        <v>4</v>
      </c>
      <c r="L674" s="30"/>
      <c r="M674" s="30"/>
      <c r="N674" s="7"/>
      <c r="O674" s="69"/>
      <c r="P674" s="124" t="s">
        <v>1244</v>
      </c>
    </row>
    <row r="675" spans="2:16" ht="15.75" x14ac:dyDescent="0.25">
      <c r="B675" s="50" t="s">
        <v>1687</v>
      </c>
      <c r="C675" s="36" t="s">
        <v>817</v>
      </c>
      <c r="D675" s="36" t="s">
        <v>818</v>
      </c>
      <c r="E675" s="7" t="s">
        <v>184</v>
      </c>
      <c r="F675" s="7">
        <v>4</v>
      </c>
      <c r="G675" s="7">
        <v>2</v>
      </c>
      <c r="H675" s="7"/>
      <c r="I675" s="7">
        <v>2</v>
      </c>
      <c r="J675" s="7">
        <f t="shared" si="55"/>
        <v>8</v>
      </c>
      <c r="K675" s="7">
        <f t="shared" si="56"/>
        <v>8</v>
      </c>
      <c r="L675" s="30"/>
      <c r="M675" s="30"/>
      <c r="N675" s="7"/>
      <c r="O675" s="69"/>
      <c r="P675" s="124" t="s">
        <v>1244</v>
      </c>
    </row>
    <row r="676" spans="2:16" ht="31.5" x14ac:dyDescent="0.25">
      <c r="B676" s="50" t="s">
        <v>1688</v>
      </c>
      <c r="C676" s="36" t="s">
        <v>819</v>
      </c>
      <c r="D676" s="36" t="s">
        <v>820</v>
      </c>
      <c r="E676" s="7" t="s">
        <v>16</v>
      </c>
      <c r="F676" s="7">
        <v>2</v>
      </c>
      <c r="G676" s="7">
        <v>2</v>
      </c>
      <c r="H676" s="7"/>
      <c r="I676" s="7">
        <v>2</v>
      </c>
      <c r="J676" s="7">
        <f t="shared" si="55"/>
        <v>4</v>
      </c>
      <c r="K676" s="7">
        <f t="shared" si="56"/>
        <v>4</v>
      </c>
      <c r="L676" s="30"/>
      <c r="M676" s="30"/>
      <c r="N676" s="7"/>
      <c r="O676" s="69"/>
      <c r="P676" s="124" t="s">
        <v>1244</v>
      </c>
    </row>
    <row r="677" spans="2:16" ht="15.75" x14ac:dyDescent="0.25">
      <c r="B677" s="50" t="s">
        <v>1689</v>
      </c>
      <c r="C677" s="36" t="s">
        <v>817</v>
      </c>
      <c r="D677" s="36" t="s">
        <v>821</v>
      </c>
      <c r="E677" s="7" t="s">
        <v>184</v>
      </c>
      <c r="F677" s="7">
        <v>2</v>
      </c>
      <c r="G677" s="7">
        <v>2</v>
      </c>
      <c r="H677" s="7"/>
      <c r="I677" s="7">
        <v>0</v>
      </c>
      <c r="J677" s="7">
        <f t="shared" si="55"/>
        <v>4</v>
      </c>
      <c r="K677" s="7">
        <f t="shared" si="56"/>
        <v>0</v>
      </c>
      <c r="L677" s="30"/>
      <c r="M677" s="30"/>
      <c r="N677" s="7"/>
      <c r="O677" s="69"/>
      <c r="P677" s="124" t="s">
        <v>1244</v>
      </c>
    </row>
    <row r="678" spans="2:16" ht="31.5" x14ac:dyDescent="0.25">
      <c r="B678" s="50" t="s">
        <v>1690</v>
      </c>
      <c r="C678" s="36" t="s">
        <v>822</v>
      </c>
      <c r="D678" s="36" t="s">
        <v>823</v>
      </c>
      <c r="E678" s="7" t="s">
        <v>16</v>
      </c>
      <c r="F678" s="7">
        <v>1</v>
      </c>
      <c r="G678" s="7">
        <v>2</v>
      </c>
      <c r="H678" s="7"/>
      <c r="I678" s="7">
        <v>2</v>
      </c>
      <c r="J678" s="7">
        <f t="shared" si="55"/>
        <v>2</v>
      </c>
      <c r="K678" s="7">
        <f t="shared" si="56"/>
        <v>2</v>
      </c>
      <c r="L678" s="30"/>
      <c r="M678" s="30"/>
      <c r="N678" s="7"/>
      <c r="O678" s="69"/>
      <c r="P678" s="124" t="s">
        <v>1244</v>
      </c>
    </row>
    <row r="679" spans="2:16" ht="31.5" x14ac:dyDescent="0.25">
      <c r="B679" s="50" t="s">
        <v>1691</v>
      </c>
      <c r="C679" s="36" t="s">
        <v>824</v>
      </c>
      <c r="D679" s="36" t="s">
        <v>825</v>
      </c>
      <c r="E679" s="7" t="s">
        <v>16</v>
      </c>
      <c r="F679" s="7">
        <v>1</v>
      </c>
      <c r="G679" s="7">
        <v>2</v>
      </c>
      <c r="H679" s="7"/>
      <c r="I679" s="7">
        <v>0</v>
      </c>
      <c r="J679" s="7">
        <f t="shared" si="55"/>
        <v>2</v>
      </c>
      <c r="K679" s="7">
        <f t="shared" si="56"/>
        <v>0</v>
      </c>
      <c r="L679" s="30"/>
      <c r="M679" s="30"/>
      <c r="N679" s="7"/>
      <c r="O679" s="69"/>
      <c r="P679" s="124" t="s">
        <v>1244</v>
      </c>
    </row>
    <row r="680" spans="2:16" ht="15.75" x14ac:dyDescent="0.25">
      <c r="B680" s="50" t="s">
        <v>1692</v>
      </c>
      <c r="C680" s="36" t="s">
        <v>245</v>
      </c>
      <c r="D680" s="36" t="s">
        <v>885</v>
      </c>
      <c r="E680" s="7" t="s">
        <v>63</v>
      </c>
      <c r="F680" s="7">
        <v>1</v>
      </c>
      <c r="G680" s="7">
        <v>1</v>
      </c>
      <c r="H680" s="7"/>
      <c r="I680" s="7">
        <v>12</v>
      </c>
      <c r="J680" s="7">
        <f t="shared" si="55"/>
        <v>1</v>
      </c>
      <c r="K680" s="7">
        <f t="shared" si="56"/>
        <v>12</v>
      </c>
      <c r="L680" s="30"/>
      <c r="M680" s="30"/>
      <c r="N680" s="7"/>
      <c r="O680" s="69"/>
      <c r="P680" s="124" t="s">
        <v>1244</v>
      </c>
    </row>
    <row r="681" spans="2:16" ht="16.5" thickBot="1" x14ac:dyDescent="0.3">
      <c r="B681" s="47"/>
      <c r="C681" s="38"/>
      <c r="D681" s="38"/>
      <c r="E681" s="19"/>
      <c r="F681" s="19"/>
      <c r="G681" s="19"/>
      <c r="H681" s="19"/>
      <c r="I681" s="19"/>
      <c r="J681" s="19">
        <f>SUM(J652:J680)</f>
        <v>96</v>
      </c>
      <c r="K681" s="19">
        <f>SUM(K652:K680)</f>
        <v>89</v>
      </c>
      <c r="L681" s="19">
        <f>J681*1</f>
        <v>96</v>
      </c>
      <c r="M681" s="19">
        <f>K681*1</f>
        <v>89</v>
      </c>
      <c r="N681" s="31"/>
      <c r="O681" s="70"/>
      <c r="P681" s="84"/>
    </row>
    <row r="682" spans="2:16" ht="19.5" hidden="1" thickBot="1" x14ac:dyDescent="0.3">
      <c r="B682" s="57">
        <v>26</v>
      </c>
      <c r="C682" s="45"/>
      <c r="D682" s="80" t="s">
        <v>1231</v>
      </c>
      <c r="E682" s="24"/>
      <c r="F682" s="24"/>
      <c r="G682" s="126"/>
      <c r="H682" s="126"/>
      <c r="I682" s="126"/>
      <c r="J682" s="24"/>
      <c r="K682" s="24"/>
      <c r="L682" s="24"/>
      <c r="M682" s="24"/>
      <c r="N682" s="127"/>
      <c r="O682" s="128"/>
      <c r="P682" s="81"/>
    </row>
    <row r="683" spans="2:16" ht="94.5" hidden="1" x14ac:dyDescent="0.25">
      <c r="B683" s="67" t="s">
        <v>826</v>
      </c>
      <c r="C683" s="36" t="s">
        <v>827</v>
      </c>
      <c r="D683" s="36" t="s">
        <v>828</v>
      </c>
      <c r="E683" s="7" t="s">
        <v>63</v>
      </c>
      <c r="F683" s="7">
        <v>1</v>
      </c>
      <c r="G683" s="7">
        <v>2</v>
      </c>
      <c r="H683" s="27"/>
      <c r="I683" s="27">
        <v>2</v>
      </c>
      <c r="J683" s="7">
        <f t="shared" ref="J683:J703" si="57">F683*G683</f>
        <v>2</v>
      </c>
      <c r="K683" s="7">
        <f t="shared" ref="K683:K703" si="58">F683*I683</f>
        <v>2</v>
      </c>
      <c r="L683" s="7"/>
      <c r="M683" s="7"/>
      <c r="N683" s="32"/>
      <c r="O683" s="71"/>
      <c r="P683" s="79"/>
    </row>
    <row r="684" spans="2:16" ht="31.5" hidden="1" x14ac:dyDescent="0.25">
      <c r="B684" s="50" t="s">
        <v>829</v>
      </c>
      <c r="C684" s="36" t="s">
        <v>465</v>
      </c>
      <c r="D684" s="36" t="s">
        <v>466</v>
      </c>
      <c r="E684" s="7" t="s">
        <v>184</v>
      </c>
      <c r="F684" s="7">
        <v>1</v>
      </c>
      <c r="G684" s="7">
        <v>1</v>
      </c>
      <c r="H684" s="7"/>
      <c r="I684" s="7">
        <v>0</v>
      </c>
      <c r="J684" s="7">
        <f t="shared" si="57"/>
        <v>1</v>
      </c>
      <c r="K684" s="7">
        <f t="shared" si="58"/>
        <v>0</v>
      </c>
      <c r="L684" s="7"/>
      <c r="M684" s="7"/>
      <c r="N684" s="32"/>
      <c r="O684" s="71"/>
      <c r="P684" s="79"/>
    </row>
    <row r="685" spans="2:16" ht="110.25" hidden="1" x14ac:dyDescent="0.25">
      <c r="B685" s="50" t="s">
        <v>830</v>
      </c>
      <c r="C685" s="36" t="s">
        <v>40</v>
      </c>
      <c r="D685" s="36" t="s">
        <v>831</v>
      </c>
      <c r="E685" s="7" t="s">
        <v>63</v>
      </c>
      <c r="F685" s="7">
        <v>1</v>
      </c>
      <c r="G685" s="7">
        <v>2</v>
      </c>
      <c r="H685" s="7"/>
      <c r="I685" s="7">
        <v>2</v>
      </c>
      <c r="J685" s="7">
        <f t="shared" si="57"/>
        <v>2</v>
      </c>
      <c r="K685" s="7">
        <f t="shared" si="58"/>
        <v>2</v>
      </c>
      <c r="L685" s="7"/>
      <c r="M685" s="7"/>
      <c r="N685" s="32"/>
      <c r="O685" s="71"/>
      <c r="P685" s="79"/>
    </row>
    <row r="686" spans="2:16" ht="15.75" hidden="1" x14ac:dyDescent="0.25">
      <c r="B686" s="50" t="s">
        <v>832</v>
      </c>
      <c r="C686" s="36"/>
      <c r="D686" s="36"/>
      <c r="E686" s="7"/>
      <c r="F686" s="7"/>
      <c r="G686" s="7"/>
      <c r="H686" s="7"/>
      <c r="I686" s="7"/>
      <c r="J686" s="7">
        <f t="shared" si="57"/>
        <v>0</v>
      </c>
      <c r="K686" s="7">
        <f t="shared" si="58"/>
        <v>0</v>
      </c>
      <c r="L686" s="7"/>
      <c r="M686" s="7"/>
      <c r="N686" s="32"/>
      <c r="O686" s="71"/>
      <c r="P686" s="79"/>
    </row>
    <row r="687" spans="2:16" ht="63" hidden="1" x14ac:dyDescent="0.25">
      <c r="B687" s="50" t="s">
        <v>833</v>
      </c>
      <c r="C687" s="36" t="s">
        <v>834</v>
      </c>
      <c r="D687" s="36" t="s">
        <v>835</v>
      </c>
      <c r="E687" s="7" t="s">
        <v>16</v>
      </c>
      <c r="F687" s="7">
        <v>1</v>
      </c>
      <c r="G687" s="27">
        <v>2</v>
      </c>
      <c r="H687" s="27"/>
      <c r="I687" s="27">
        <v>1</v>
      </c>
      <c r="J687" s="7">
        <f t="shared" si="57"/>
        <v>2</v>
      </c>
      <c r="K687" s="7">
        <f t="shared" si="58"/>
        <v>1</v>
      </c>
      <c r="L687" s="7"/>
      <c r="M687" s="7"/>
      <c r="N687" s="32"/>
      <c r="O687" s="71"/>
      <c r="P687" s="79"/>
    </row>
    <row r="688" spans="2:16" ht="31.5" hidden="1" x14ac:dyDescent="0.25">
      <c r="B688" s="50" t="s">
        <v>836</v>
      </c>
      <c r="C688" s="36" t="s">
        <v>465</v>
      </c>
      <c r="D688" s="36" t="s">
        <v>466</v>
      </c>
      <c r="E688" s="7" t="s">
        <v>184</v>
      </c>
      <c r="F688" s="7">
        <v>1</v>
      </c>
      <c r="G688" s="7">
        <v>1</v>
      </c>
      <c r="H688" s="7"/>
      <c r="I688" s="7">
        <v>1</v>
      </c>
      <c r="J688" s="7">
        <f t="shared" si="57"/>
        <v>1</v>
      </c>
      <c r="K688" s="7">
        <f t="shared" si="58"/>
        <v>1</v>
      </c>
      <c r="L688" s="7"/>
      <c r="M688" s="7"/>
      <c r="N688" s="32"/>
      <c r="O688" s="71"/>
      <c r="P688" s="79"/>
    </row>
    <row r="689" spans="2:16" ht="110.25" hidden="1" x14ac:dyDescent="0.25">
      <c r="B689" s="50" t="s">
        <v>837</v>
      </c>
      <c r="C689" s="36" t="s">
        <v>117</v>
      </c>
      <c r="D689" s="36" t="s">
        <v>838</v>
      </c>
      <c r="E689" s="7" t="s">
        <v>16</v>
      </c>
      <c r="F689" s="7">
        <v>1</v>
      </c>
      <c r="G689" s="7">
        <v>2</v>
      </c>
      <c r="H689" s="7"/>
      <c r="I689" s="7">
        <v>1</v>
      </c>
      <c r="J689" s="7">
        <f t="shared" si="57"/>
        <v>2</v>
      </c>
      <c r="K689" s="7">
        <f t="shared" si="58"/>
        <v>1</v>
      </c>
      <c r="L689" s="7"/>
      <c r="M689" s="7"/>
      <c r="N689" s="32"/>
      <c r="O689" s="71"/>
      <c r="P689" s="79"/>
    </row>
    <row r="690" spans="2:16" ht="126" hidden="1" x14ac:dyDescent="0.25">
      <c r="B690" s="50" t="s">
        <v>839</v>
      </c>
      <c r="C690" s="36" t="s">
        <v>840</v>
      </c>
      <c r="D690" s="36" t="s">
        <v>841</v>
      </c>
      <c r="E690" s="7" t="s">
        <v>63</v>
      </c>
      <c r="F690" s="7">
        <v>1</v>
      </c>
      <c r="G690" s="27">
        <v>2</v>
      </c>
      <c r="H690" s="27"/>
      <c r="I690" s="27">
        <v>1</v>
      </c>
      <c r="J690" s="7">
        <f t="shared" si="57"/>
        <v>2</v>
      </c>
      <c r="K690" s="7">
        <f t="shared" si="58"/>
        <v>1</v>
      </c>
      <c r="L690" s="7"/>
      <c r="M690" s="7"/>
      <c r="N690" s="32"/>
      <c r="O690" s="71"/>
      <c r="P690" s="79"/>
    </row>
    <row r="691" spans="2:16" ht="31.5" hidden="1" x14ac:dyDescent="0.25">
      <c r="B691" s="50" t="s">
        <v>842</v>
      </c>
      <c r="C691" s="36" t="s">
        <v>465</v>
      </c>
      <c r="D691" s="36" t="s">
        <v>466</v>
      </c>
      <c r="E691" s="7" t="s">
        <v>184</v>
      </c>
      <c r="F691" s="7">
        <v>1</v>
      </c>
      <c r="G691" s="7">
        <v>1</v>
      </c>
      <c r="H691" s="7"/>
      <c r="I691" s="7">
        <v>1</v>
      </c>
      <c r="J691" s="7">
        <f t="shared" si="57"/>
        <v>1</v>
      </c>
      <c r="K691" s="7">
        <f t="shared" si="58"/>
        <v>1</v>
      </c>
      <c r="L691" s="7"/>
      <c r="M691" s="7"/>
      <c r="N691" s="32"/>
      <c r="O691" s="71"/>
      <c r="P691" s="79"/>
    </row>
    <row r="692" spans="2:16" ht="110.25" hidden="1" x14ac:dyDescent="0.25">
      <c r="B692" s="50" t="s">
        <v>837</v>
      </c>
      <c r="C692" s="36" t="s">
        <v>120</v>
      </c>
      <c r="D692" s="36" t="s">
        <v>843</v>
      </c>
      <c r="E692" s="7" t="s">
        <v>16</v>
      </c>
      <c r="F692" s="7">
        <v>1</v>
      </c>
      <c r="G692" s="7">
        <v>2</v>
      </c>
      <c r="H692" s="7"/>
      <c r="I692" s="7">
        <v>1</v>
      </c>
      <c r="J692" s="7">
        <f t="shared" si="57"/>
        <v>2</v>
      </c>
      <c r="K692" s="7">
        <f t="shared" si="58"/>
        <v>1</v>
      </c>
      <c r="L692" s="7"/>
      <c r="M692" s="7"/>
      <c r="N692" s="32"/>
      <c r="O692" s="71"/>
      <c r="P692" s="79"/>
    </row>
    <row r="693" spans="2:16" ht="94.5" hidden="1" x14ac:dyDescent="0.25">
      <c r="B693" s="50" t="s">
        <v>839</v>
      </c>
      <c r="C693" s="36" t="s">
        <v>844</v>
      </c>
      <c r="D693" s="36" t="s">
        <v>845</v>
      </c>
      <c r="E693" s="7" t="s">
        <v>63</v>
      </c>
      <c r="F693" s="7">
        <v>1</v>
      </c>
      <c r="G693" s="27">
        <v>1</v>
      </c>
      <c r="H693" s="27"/>
      <c r="I693" s="27">
        <v>1</v>
      </c>
      <c r="J693" s="7">
        <f t="shared" si="57"/>
        <v>1</v>
      </c>
      <c r="K693" s="7">
        <f t="shared" si="58"/>
        <v>1</v>
      </c>
      <c r="L693" s="7"/>
      <c r="M693" s="7"/>
      <c r="N693" s="32"/>
      <c r="O693" s="71"/>
      <c r="P693" s="79"/>
    </row>
    <row r="694" spans="2:16" ht="31.5" hidden="1" x14ac:dyDescent="0.25">
      <c r="B694" s="50" t="s">
        <v>837</v>
      </c>
      <c r="C694" s="36" t="s">
        <v>465</v>
      </c>
      <c r="D694" s="36" t="s">
        <v>466</v>
      </c>
      <c r="E694" s="7" t="s">
        <v>184</v>
      </c>
      <c r="F694" s="7">
        <v>1</v>
      </c>
      <c r="G694" s="7">
        <v>1</v>
      </c>
      <c r="H694" s="7"/>
      <c r="I694" s="7">
        <v>1</v>
      </c>
      <c r="J694" s="7">
        <f t="shared" si="57"/>
        <v>1</v>
      </c>
      <c r="K694" s="7">
        <f t="shared" si="58"/>
        <v>1</v>
      </c>
      <c r="L694" s="7"/>
      <c r="M694" s="7"/>
      <c r="N694" s="32"/>
      <c r="O694" s="71"/>
      <c r="P694" s="79"/>
    </row>
    <row r="695" spans="2:16" ht="31.5" hidden="1" x14ac:dyDescent="0.25">
      <c r="B695" s="50" t="s">
        <v>839</v>
      </c>
      <c r="C695" s="36" t="s">
        <v>467</v>
      </c>
      <c r="D695" s="36" t="s">
        <v>468</v>
      </c>
      <c r="E695" s="7" t="s">
        <v>16</v>
      </c>
      <c r="F695" s="7">
        <v>1</v>
      </c>
      <c r="G695" s="7">
        <v>1</v>
      </c>
      <c r="H695" s="7"/>
      <c r="I695" s="7">
        <v>0</v>
      </c>
      <c r="J695" s="7">
        <f t="shared" si="57"/>
        <v>1</v>
      </c>
      <c r="K695" s="7">
        <f t="shared" si="58"/>
        <v>0</v>
      </c>
      <c r="L695" s="7"/>
      <c r="M695" s="7"/>
      <c r="N695" s="32"/>
      <c r="O695" s="71"/>
      <c r="P695" s="79"/>
    </row>
    <row r="696" spans="2:16" ht="110.25" hidden="1" x14ac:dyDescent="0.25">
      <c r="B696" s="50" t="s">
        <v>842</v>
      </c>
      <c r="C696" s="36" t="s">
        <v>846</v>
      </c>
      <c r="D696" s="36" t="s">
        <v>847</v>
      </c>
      <c r="E696" s="7"/>
      <c r="F696" s="7"/>
      <c r="G696" s="27"/>
      <c r="H696" s="27"/>
      <c r="I696" s="27"/>
      <c r="J696" s="7">
        <f t="shared" si="57"/>
        <v>0</v>
      </c>
      <c r="K696" s="7">
        <f t="shared" si="58"/>
        <v>0</v>
      </c>
      <c r="L696" s="7"/>
      <c r="M696" s="7"/>
      <c r="N696" s="32"/>
      <c r="O696" s="71"/>
      <c r="P696" s="79"/>
    </row>
    <row r="697" spans="2:16" ht="31.5" hidden="1" x14ac:dyDescent="0.25">
      <c r="B697" s="50" t="s">
        <v>848</v>
      </c>
      <c r="C697" s="36" t="s">
        <v>465</v>
      </c>
      <c r="D697" s="36" t="s">
        <v>466</v>
      </c>
      <c r="E697" s="7" t="s">
        <v>184</v>
      </c>
      <c r="F697" s="7">
        <v>1</v>
      </c>
      <c r="G697" s="7">
        <v>1</v>
      </c>
      <c r="H697" s="7"/>
      <c r="I697" s="7">
        <v>1</v>
      </c>
      <c r="J697" s="7">
        <f t="shared" si="57"/>
        <v>1</v>
      </c>
      <c r="K697" s="7">
        <f t="shared" si="58"/>
        <v>1</v>
      </c>
      <c r="L697" s="7"/>
      <c r="M697" s="7"/>
      <c r="N697" s="32"/>
      <c r="O697" s="71"/>
      <c r="P697" s="79"/>
    </row>
    <row r="698" spans="2:16" ht="110.25" hidden="1" x14ac:dyDescent="0.25">
      <c r="B698" s="50" t="s">
        <v>886</v>
      </c>
      <c r="C698" s="36" t="s">
        <v>271</v>
      </c>
      <c r="D698" s="36" t="s">
        <v>849</v>
      </c>
      <c r="E698" s="7" t="s">
        <v>16</v>
      </c>
      <c r="F698" s="7">
        <v>1</v>
      </c>
      <c r="G698" s="7">
        <v>2</v>
      </c>
      <c r="H698" s="7"/>
      <c r="I698" s="7">
        <v>1</v>
      </c>
      <c r="J698" s="7">
        <f t="shared" si="57"/>
        <v>2</v>
      </c>
      <c r="K698" s="7">
        <f t="shared" si="58"/>
        <v>1</v>
      </c>
      <c r="L698" s="7"/>
      <c r="M698" s="7"/>
      <c r="N698" s="32"/>
      <c r="O698" s="71"/>
      <c r="P698" s="79"/>
    </row>
    <row r="699" spans="2:16" ht="126" hidden="1" x14ac:dyDescent="0.25">
      <c r="B699" s="50" t="s">
        <v>850</v>
      </c>
      <c r="C699" s="36" t="s">
        <v>851</v>
      </c>
      <c r="D699" s="36" t="s">
        <v>852</v>
      </c>
      <c r="E699" s="7" t="s">
        <v>63</v>
      </c>
      <c r="F699" s="7">
        <v>1</v>
      </c>
      <c r="G699" s="27">
        <v>1</v>
      </c>
      <c r="H699" s="27"/>
      <c r="I699" s="27">
        <v>1</v>
      </c>
      <c r="J699" s="7">
        <f t="shared" si="57"/>
        <v>1</v>
      </c>
      <c r="K699" s="7">
        <f t="shared" si="58"/>
        <v>1</v>
      </c>
      <c r="L699" s="7"/>
      <c r="M699" s="7"/>
      <c r="N699" s="32"/>
      <c r="O699" s="71"/>
      <c r="P699" s="79"/>
    </row>
    <row r="700" spans="2:16" ht="31.5" hidden="1" x14ac:dyDescent="0.25">
      <c r="B700" s="50" t="s">
        <v>853</v>
      </c>
      <c r="C700" s="36" t="s">
        <v>465</v>
      </c>
      <c r="D700" s="36" t="s">
        <v>466</v>
      </c>
      <c r="E700" s="7" t="s">
        <v>63</v>
      </c>
      <c r="F700" s="7">
        <v>1</v>
      </c>
      <c r="G700" s="27">
        <v>1</v>
      </c>
      <c r="H700" s="27"/>
      <c r="I700" s="27">
        <v>1</v>
      </c>
      <c r="J700" s="7">
        <f t="shared" si="57"/>
        <v>1</v>
      </c>
      <c r="K700" s="7">
        <f t="shared" si="58"/>
        <v>1</v>
      </c>
      <c r="L700" s="7"/>
      <c r="M700" s="7"/>
      <c r="N700" s="32"/>
      <c r="O700" s="71"/>
      <c r="P700" s="79"/>
    </row>
    <row r="701" spans="2:16" ht="110.25" hidden="1" x14ac:dyDescent="0.25">
      <c r="B701" s="50" t="s">
        <v>854</v>
      </c>
      <c r="C701" s="36" t="s">
        <v>274</v>
      </c>
      <c r="D701" s="36" t="s">
        <v>855</v>
      </c>
      <c r="E701" s="7" t="s">
        <v>63</v>
      </c>
      <c r="F701" s="7">
        <v>1</v>
      </c>
      <c r="G701" s="27">
        <v>2</v>
      </c>
      <c r="H701" s="27"/>
      <c r="I701" s="27">
        <v>1</v>
      </c>
      <c r="J701" s="7">
        <f t="shared" si="57"/>
        <v>2</v>
      </c>
      <c r="K701" s="7">
        <f t="shared" si="58"/>
        <v>1</v>
      </c>
      <c r="L701" s="7"/>
      <c r="M701" s="7"/>
      <c r="N701" s="32"/>
      <c r="O701" s="71"/>
      <c r="P701" s="79"/>
    </row>
    <row r="702" spans="2:16" ht="126" hidden="1" x14ac:dyDescent="0.25">
      <c r="B702" s="50" t="s">
        <v>856</v>
      </c>
      <c r="C702" s="36" t="s">
        <v>857</v>
      </c>
      <c r="D702" s="36" t="s">
        <v>858</v>
      </c>
      <c r="E702" s="7" t="s">
        <v>63</v>
      </c>
      <c r="F702" s="7">
        <v>8</v>
      </c>
      <c r="G702" s="27">
        <v>2</v>
      </c>
      <c r="H702" s="27"/>
      <c r="I702" s="27">
        <v>1</v>
      </c>
      <c r="J702" s="7">
        <f t="shared" si="57"/>
        <v>16</v>
      </c>
      <c r="K702" s="7">
        <f t="shared" si="58"/>
        <v>8</v>
      </c>
      <c r="L702" s="7"/>
      <c r="M702" s="7"/>
      <c r="N702" s="32"/>
      <c r="O702" s="71"/>
      <c r="P702" s="79"/>
    </row>
    <row r="703" spans="2:16" ht="126" hidden="1" x14ac:dyDescent="0.25">
      <c r="B703" s="50" t="s">
        <v>859</v>
      </c>
      <c r="C703" s="36" t="s">
        <v>860</v>
      </c>
      <c r="D703" s="36" t="s">
        <v>861</v>
      </c>
      <c r="E703" s="7" t="s">
        <v>63</v>
      </c>
      <c r="F703" s="7">
        <v>11</v>
      </c>
      <c r="G703" s="27">
        <v>2</v>
      </c>
      <c r="H703" s="27"/>
      <c r="I703" s="27">
        <v>1</v>
      </c>
      <c r="J703" s="7">
        <f t="shared" si="57"/>
        <v>22</v>
      </c>
      <c r="K703" s="7">
        <f t="shared" si="58"/>
        <v>11</v>
      </c>
      <c r="L703" s="7"/>
      <c r="M703" s="7"/>
      <c r="N703" s="32"/>
      <c r="O703" s="71"/>
      <c r="P703" s="79"/>
    </row>
    <row r="704" spans="2:16" ht="16.5" hidden="1" thickBot="1" x14ac:dyDescent="0.3">
      <c r="B704" s="125"/>
      <c r="C704" s="39"/>
      <c r="D704" s="39"/>
      <c r="E704" s="21"/>
      <c r="F704" s="21"/>
      <c r="G704" s="21"/>
      <c r="H704" s="21"/>
      <c r="I704" s="21"/>
      <c r="J704" s="21">
        <f>SUM(J683:J703)</f>
        <v>63</v>
      </c>
      <c r="K704" s="21">
        <f>SUM(K683:K703)</f>
        <v>36</v>
      </c>
      <c r="L704" s="21">
        <f>J704*1</f>
        <v>63</v>
      </c>
      <c r="M704" s="21">
        <f>K704*1</f>
        <v>36</v>
      </c>
      <c r="N704" s="34"/>
      <c r="O704" s="74"/>
      <c r="P704" s="98"/>
    </row>
    <row r="705" spans="2:16" ht="37.5" x14ac:dyDescent="0.25">
      <c r="B705" s="40">
        <v>25</v>
      </c>
      <c r="C705" s="46"/>
      <c r="D705" s="37" t="s">
        <v>1050</v>
      </c>
      <c r="E705" s="18"/>
      <c r="F705" s="18"/>
      <c r="G705" s="18"/>
      <c r="H705" s="18"/>
      <c r="I705" s="18"/>
      <c r="J705" s="18"/>
      <c r="K705" s="18"/>
      <c r="L705" s="18"/>
      <c r="M705" s="18"/>
      <c r="N705" s="33"/>
      <c r="O705" s="72"/>
      <c r="P705" s="82"/>
    </row>
    <row r="706" spans="2:16" ht="31.5" x14ac:dyDescent="0.25">
      <c r="B706" s="50" t="s">
        <v>777</v>
      </c>
      <c r="C706" s="36" t="s">
        <v>1051</v>
      </c>
      <c r="D706" s="36" t="s">
        <v>1052</v>
      </c>
      <c r="E706" s="7" t="s">
        <v>16</v>
      </c>
      <c r="F706" s="7">
        <v>12</v>
      </c>
      <c r="G706" s="7">
        <v>2</v>
      </c>
      <c r="H706" s="7"/>
      <c r="I706" s="7">
        <v>1</v>
      </c>
      <c r="J706" s="7">
        <f t="shared" ref="J706:J716" si="59">F706*G706</f>
        <v>24</v>
      </c>
      <c r="K706" s="7">
        <f t="shared" ref="K706:K716" si="60">F706*I706</f>
        <v>12</v>
      </c>
      <c r="L706" s="7"/>
      <c r="M706" s="7"/>
      <c r="N706" s="32"/>
      <c r="O706" s="71"/>
      <c r="P706" s="124" t="s">
        <v>1244</v>
      </c>
    </row>
    <row r="707" spans="2:16" ht="31.5" x14ac:dyDescent="0.25">
      <c r="B707" s="50" t="s">
        <v>780</v>
      </c>
      <c r="C707" s="36" t="s">
        <v>1053</v>
      </c>
      <c r="D707" s="36" t="s">
        <v>1054</v>
      </c>
      <c r="E707" s="7" t="s">
        <v>20</v>
      </c>
      <c r="F707" s="7">
        <v>1</v>
      </c>
      <c r="G707" s="7">
        <v>2</v>
      </c>
      <c r="H707" s="7"/>
      <c r="I707" s="7">
        <v>1</v>
      </c>
      <c r="J707" s="7">
        <f t="shared" si="59"/>
        <v>2</v>
      </c>
      <c r="K707" s="7">
        <f t="shared" si="60"/>
        <v>1</v>
      </c>
      <c r="L707" s="7"/>
      <c r="M707" s="7"/>
      <c r="N707" s="32"/>
      <c r="O707" s="71"/>
      <c r="P707" s="124" t="s">
        <v>1244</v>
      </c>
    </row>
    <row r="708" spans="2:16" ht="31.5" x14ac:dyDescent="0.25">
      <c r="B708" s="50" t="s">
        <v>783</v>
      </c>
      <c r="C708" s="36" t="s">
        <v>1055</v>
      </c>
      <c r="D708" s="36" t="s">
        <v>1056</v>
      </c>
      <c r="E708" s="7" t="s">
        <v>20</v>
      </c>
      <c r="F708" s="7">
        <v>1</v>
      </c>
      <c r="G708" s="7">
        <v>2</v>
      </c>
      <c r="H708" s="7"/>
      <c r="I708" s="7">
        <v>2</v>
      </c>
      <c r="J708" s="7">
        <f t="shared" si="59"/>
        <v>2</v>
      </c>
      <c r="K708" s="7">
        <f t="shared" si="60"/>
        <v>2</v>
      </c>
      <c r="L708" s="7"/>
      <c r="M708" s="7"/>
      <c r="N708" s="32"/>
      <c r="O708" s="71"/>
      <c r="P708" s="124" t="s">
        <v>1244</v>
      </c>
    </row>
    <row r="709" spans="2:16" ht="31.5" x14ac:dyDescent="0.25">
      <c r="B709" s="50" t="s">
        <v>785</v>
      </c>
      <c r="C709" s="36" t="s">
        <v>1057</v>
      </c>
      <c r="D709" s="36" t="s">
        <v>1058</v>
      </c>
      <c r="E709" s="7" t="s">
        <v>20</v>
      </c>
      <c r="F709" s="7">
        <v>1</v>
      </c>
      <c r="G709" s="7">
        <v>2</v>
      </c>
      <c r="H709" s="7"/>
      <c r="I709" s="7">
        <v>2</v>
      </c>
      <c r="J709" s="7">
        <f t="shared" si="59"/>
        <v>2</v>
      </c>
      <c r="K709" s="7">
        <f t="shared" si="60"/>
        <v>2</v>
      </c>
      <c r="L709" s="7"/>
      <c r="M709" s="7"/>
      <c r="N709" s="32"/>
      <c r="O709" s="71"/>
      <c r="P709" s="124" t="s">
        <v>1244</v>
      </c>
    </row>
    <row r="710" spans="2:16" ht="31.5" x14ac:dyDescent="0.25">
      <c r="B710" s="50" t="s">
        <v>787</v>
      </c>
      <c r="C710" s="36" t="s">
        <v>1059</v>
      </c>
      <c r="D710" s="36" t="s">
        <v>1060</v>
      </c>
      <c r="E710" s="7" t="s">
        <v>16</v>
      </c>
      <c r="F710" s="7">
        <v>5</v>
      </c>
      <c r="G710" s="7">
        <v>0</v>
      </c>
      <c r="H710" s="7"/>
      <c r="I710" s="7">
        <v>1</v>
      </c>
      <c r="J710" s="7">
        <f t="shared" si="59"/>
        <v>0</v>
      </c>
      <c r="K710" s="7">
        <f t="shared" si="60"/>
        <v>5</v>
      </c>
      <c r="L710" s="7"/>
      <c r="M710" s="7"/>
      <c r="N710" s="32"/>
      <c r="O710" s="71"/>
      <c r="P710" s="124" t="s">
        <v>1244</v>
      </c>
    </row>
    <row r="711" spans="2:16" ht="31.5" x14ac:dyDescent="0.25">
      <c r="B711" s="50" t="s">
        <v>790</v>
      </c>
      <c r="C711" s="36" t="s">
        <v>1061</v>
      </c>
      <c r="D711" s="36" t="s">
        <v>1062</v>
      </c>
      <c r="E711" s="7" t="s">
        <v>20</v>
      </c>
      <c r="F711" s="7">
        <v>1</v>
      </c>
      <c r="G711" s="7">
        <v>0</v>
      </c>
      <c r="H711" s="7"/>
      <c r="I711" s="7">
        <v>1</v>
      </c>
      <c r="J711" s="7">
        <f t="shared" si="59"/>
        <v>0</v>
      </c>
      <c r="K711" s="7">
        <f t="shared" si="60"/>
        <v>1</v>
      </c>
      <c r="L711" s="7"/>
      <c r="M711" s="7"/>
      <c r="N711" s="32"/>
      <c r="O711" s="71"/>
      <c r="P711" s="124" t="s">
        <v>1244</v>
      </c>
    </row>
    <row r="712" spans="2:16" ht="47.25" x14ac:dyDescent="0.25">
      <c r="B712" s="50" t="s">
        <v>791</v>
      </c>
      <c r="C712" s="36" t="s">
        <v>1063</v>
      </c>
      <c r="D712" s="36" t="s">
        <v>1064</v>
      </c>
      <c r="E712" s="7" t="s">
        <v>20</v>
      </c>
      <c r="F712" s="7">
        <v>3</v>
      </c>
      <c r="G712" s="7">
        <v>2</v>
      </c>
      <c r="H712" s="7"/>
      <c r="I712" s="7">
        <v>0</v>
      </c>
      <c r="J712" s="7">
        <f t="shared" si="59"/>
        <v>6</v>
      </c>
      <c r="K712" s="7">
        <f t="shared" si="60"/>
        <v>0</v>
      </c>
      <c r="L712" s="7"/>
      <c r="M712" s="7"/>
      <c r="N712" s="32"/>
      <c r="O712" s="71"/>
      <c r="P712" s="124" t="s">
        <v>1244</v>
      </c>
    </row>
    <row r="713" spans="2:16" ht="47.25" x14ac:dyDescent="0.25">
      <c r="B713" s="50" t="s">
        <v>793</v>
      </c>
      <c r="C713" s="36" t="s">
        <v>1065</v>
      </c>
      <c r="D713" s="36" t="s">
        <v>1066</v>
      </c>
      <c r="E713" s="7" t="s">
        <v>20</v>
      </c>
      <c r="F713" s="7">
        <v>2</v>
      </c>
      <c r="G713" s="7">
        <v>2</v>
      </c>
      <c r="H713" s="7"/>
      <c r="I713" s="7">
        <v>0</v>
      </c>
      <c r="J713" s="7">
        <f t="shared" si="59"/>
        <v>4</v>
      </c>
      <c r="K713" s="7">
        <f t="shared" si="60"/>
        <v>0</v>
      </c>
      <c r="L713" s="7"/>
      <c r="M713" s="7"/>
      <c r="N713" s="32"/>
      <c r="O713" s="71"/>
      <c r="P713" s="124" t="s">
        <v>1244</v>
      </c>
    </row>
    <row r="714" spans="2:16" ht="31.5" x14ac:dyDescent="0.25">
      <c r="B714" s="50" t="s">
        <v>794</v>
      </c>
      <c r="C714" s="36" t="s">
        <v>1067</v>
      </c>
      <c r="D714" s="36" t="s">
        <v>1068</v>
      </c>
      <c r="E714" s="7" t="s">
        <v>16</v>
      </c>
      <c r="F714" s="7">
        <v>4</v>
      </c>
      <c r="G714" s="7">
        <v>0</v>
      </c>
      <c r="H714" s="7"/>
      <c r="I714" s="7">
        <v>1</v>
      </c>
      <c r="J714" s="7">
        <f t="shared" si="59"/>
        <v>0</v>
      </c>
      <c r="K714" s="7">
        <f t="shared" si="60"/>
        <v>4</v>
      </c>
      <c r="L714" s="7"/>
      <c r="M714" s="7"/>
      <c r="N714" s="32"/>
      <c r="O714" s="71"/>
      <c r="P714" s="124" t="s">
        <v>1244</v>
      </c>
    </row>
    <row r="715" spans="2:16" ht="15.75" x14ac:dyDescent="0.25">
      <c r="B715" s="50" t="s">
        <v>795</v>
      </c>
      <c r="C715" s="36" t="s">
        <v>1069</v>
      </c>
      <c r="D715" s="36" t="s">
        <v>1070</v>
      </c>
      <c r="E715" s="7" t="s">
        <v>20</v>
      </c>
      <c r="F715" s="7">
        <v>2</v>
      </c>
      <c r="G715" s="7">
        <v>0</v>
      </c>
      <c r="H715" s="7"/>
      <c r="I715" s="7">
        <v>0.5</v>
      </c>
      <c r="J715" s="7">
        <f t="shared" si="59"/>
        <v>0</v>
      </c>
      <c r="K715" s="7">
        <f t="shared" si="60"/>
        <v>1</v>
      </c>
      <c r="L715" s="7"/>
      <c r="M715" s="7"/>
      <c r="N715" s="32"/>
      <c r="O715" s="71"/>
      <c r="P715" s="124" t="s">
        <v>1244</v>
      </c>
    </row>
    <row r="716" spans="2:16" ht="15.75" x14ac:dyDescent="0.25">
      <c r="B716" s="50" t="s">
        <v>797</v>
      </c>
      <c r="C716" s="36" t="s">
        <v>58</v>
      </c>
      <c r="D716" s="36" t="s">
        <v>59</v>
      </c>
      <c r="E716" s="7" t="s">
        <v>20</v>
      </c>
      <c r="F716" s="7">
        <v>2</v>
      </c>
      <c r="G716" s="7">
        <v>0</v>
      </c>
      <c r="H716" s="7"/>
      <c r="I716" s="7">
        <v>1</v>
      </c>
      <c r="J716" s="7">
        <f t="shared" si="59"/>
        <v>0</v>
      </c>
      <c r="K716" s="7">
        <f t="shared" si="60"/>
        <v>2</v>
      </c>
      <c r="L716" s="7"/>
      <c r="M716" s="7"/>
      <c r="N716" s="32"/>
      <c r="O716" s="71"/>
      <c r="P716" s="124" t="s">
        <v>1244</v>
      </c>
    </row>
    <row r="717" spans="2:16" ht="16.5" thickBot="1" x14ac:dyDescent="0.3">
      <c r="B717" s="12"/>
      <c r="C717" s="9"/>
      <c r="D717" s="9"/>
      <c r="E717" s="19"/>
      <c r="F717" s="19"/>
      <c r="G717" s="19"/>
      <c r="H717" s="19"/>
      <c r="I717" s="19"/>
      <c r="J717" s="19">
        <f>SUM(J706:J716)</f>
        <v>40</v>
      </c>
      <c r="K717" s="19">
        <f>SUM(K706:K716)</f>
        <v>30</v>
      </c>
      <c r="L717" s="19">
        <f>J717*1</f>
        <v>40</v>
      </c>
      <c r="M717" s="19">
        <f>K717*1</f>
        <v>30</v>
      </c>
      <c r="N717" s="31"/>
      <c r="O717" s="70"/>
      <c r="P717" s="84"/>
    </row>
    <row r="718" spans="2:16" ht="18.75" x14ac:dyDescent="0.25">
      <c r="B718" s="100" t="s">
        <v>1693</v>
      </c>
      <c r="C718" s="101"/>
      <c r="D718" s="37" t="s">
        <v>1253</v>
      </c>
      <c r="E718" s="101"/>
      <c r="F718" s="101"/>
      <c r="G718" s="101"/>
      <c r="H718" s="101"/>
      <c r="I718" s="101"/>
      <c r="J718" s="101"/>
      <c r="K718" s="101"/>
      <c r="L718" s="102"/>
      <c r="M718" s="102"/>
      <c r="N718" s="103"/>
      <c r="O718" s="104"/>
      <c r="P718" s="82"/>
    </row>
    <row r="719" spans="2:16" ht="31.5" x14ac:dyDescent="0.25">
      <c r="B719" s="50" t="s">
        <v>826</v>
      </c>
      <c r="C719" s="36" t="s">
        <v>176</v>
      </c>
      <c r="D719" s="36" t="s">
        <v>1259</v>
      </c>
      <c r="E719" s="7" t="s">
        <v>63</v>
      </c>
      <c r="F719" s="7">
        <v>1</v>
      </c>
      <c r="G719" s="7">
        <v>2</v>
      </c>
      <c r="H719" s="7"/>
      <c r="I719" s="7">
        <v>1</v>
      </c>
      <c r="J719" s="7">
        <f t="shared" ref="J719:J726" si="61">F719*G719</f>
        <v>2</v>
      </c>
      <c r="K719" s="7">
        <f t="shared" ref="K719:K726" si="62">F719*I719</f>
        <v>1</v>
      </c>
      <c r="L719" s="4"/>
      <c r="M719" s="4"/>
      <c r="N719" s="6"/>
      <c r="O719" s="99"/>
      <c r="P719" s="124" t="s">
        <v>1244</v>
      </c>
    </row>
    <row r="720" spans="2:16" ht="31.5" x14ac:dyDescent="0.25">
      <c r="B720" s="50" t="s">
        <v>829</v>
      </c>
      <c r="C720" s="36" t="s">
        <v>179</v>
      </c>
      <c r="D720" s="36" t="s">
        <v>1254</v>
      </c>
      <c r="E720" s="7" t="s">
        <v>63</v>
      </c>
      <c r="F720" s="7">
        <v>1</v>
      </c>
      <c r="G720" s="7">
        <v>2</v>
      </c>
      <c r="H720" s="7"/>
      <c r="I720" s="7">
        <v>1</v>
      </c>
      <c r="J720" s="7">
        <f t="shared" si="61"/>
        <v>2</v>
      </c>
      <c r="K720" s="7">
        <f t="shared" si="62"/>
        <v>1</v>
      </c>
      <c r="L720" s="4"/>
      <c r="M720" s="4"/>
      <c r="N720" s="6"/>
      <c r="O720" s="99"/>
      <c r="P720" s="124" t="s">
        <v>1244</v>
      </c>
    </row>
    <row r="721" spans="2:16" ht="31.5" x14ac:dyDescent="0.25">
      <c r="B721" s="50" t="s">
        <v>830</v>
      </c>
      <c r="C721" s="36" t="s">
        <v>751</v>
      </c>
      <c r="D721" s="36" t="s">
        <v>1255</v>
      </c>
      <c r="E721" s="7" t="s">
        <v>63</v>
      </c>
      <c r="F721" s="7">
        <v>1</v>
      </c>
      <c r="G721" s="7">
        <v>2</v>
      </c>
      <c r="H721" s="7"/>
      <c r="I721" s="7">
        <v>1</v>
      </c>
      <c r="J721" s="7">
        <f t="shared" si="61"/>
        <v>2</v>
      </c>
      <c r="K721" s="7">
        <f t="shared" si="62"/>
        <v>1</v>
      </c>
      <c r="L721" s="4"/>
      <c r="M721" s="4"/>
      <c r="N721" s="6"/>
      <c r="O721" s="99"/>
      <c r="P721" s="124" t="s">
        <v>1244</v>
      </c>
    </row>
    <row r="722" spans="2:16" ht="31.5" x14ac:dyDescent="0.25">
      <c r="B722" s="50" t="s">
        <v>832</v>
      </c>
      <c r="C722" s="36" t="s">
        <v>753</v>
      </c>
      <c r="D722" s="36" t="s">
        <v>1256</v>
      </c>
      <c r="E722" s="7" t="s">
        <v>63</v>
      </c>
      <c r="F722" s="7">
        <v>1</v>
      </c>
      <c r="G722" s="7">
        <v>2</v>
      </c>
      <c r="H722" s="7"/>
      <c r="I722" s="7">
        <v>1</v>
      </c>
      <c r="J722" s="7">
        <f t="shared" si="61"/>
        <v>2</v>
      </c>
      <c r="K722" s="7">
        <f t="shared" si="62"/>
        <v>1</v>
      </c>
      <c r="L722" s="4"/>
      <c r="M722" s="4"/>
      <c r="N722" s="6"/>
      <c r="O722" s="99"/>
      <c r="P722" s="124" t="s">
        <v>1244</v>
      </c>
    </row>
    <row r="723" spans="2:16" ht="31.5" x14ac:dyDescent="0.25">
      <c r="B723" s="50" t="s">
        <v>833</v>
      </c>
      <c r="C723" s="36" t="s">
        <v>755</v>
      </c>
      <c r="D723" s="36" t="s">
        <v>1257</v>
      </c>
      <c r="E723" s="7" t="s">
        <v>63</v>
      </c>
      <c r="F723" s="7">
        <v>1</v>
      </c>
      <c r="G723" s="7">
        <v>2</v>
      </c>
      <c r="H723" s="7"/>
      <c r="I723" s="7">
        <v>1</v>
      </c>
      <c r="J723" s="7">
        <f t="shared" si="61"/>
        <v>2</v>
      </c>
      <c r="K723" s="7">
        <f t="shared" si="62"/>
        <v>1</v>
      </c>
      <c r="L723" s="4"/>
      <c r="M723" s="4"/>
      <c r="N723" s="6"/>
      <c r="O723" s="99"/>
      <c r="P723" s="124" t="s">
        <v>1244</v>
      </c>
    </row>
    <row r="724" spans="2:16" ht="31.5" x14ac:dyDescent="0.25">
      <c r="B724" s="50" t="s">
        <v>836</v>
      </c>
      <c r="C724" s="36" t="s">
        <v>757</v>
      </c>
      <c r="D724" s="36" t="s">
        <v>1258</v>
      </c>
      <c r="E724" s="7" t="s">
        <v>63</v>
      </c>
      <c r="F724" s="7">
        <v>1</v>
      </c>
      <c r="G724" s="7">
        <v>2</v>
      </c>
      <c r="H724" s="7"/>
      <c r="I724" s="7">
        <v>1</v>
      </c>
      <c r="J724" s="7">
        <f t="shared" si="61"/>
        <v>2</v>
      </c>
      <c r="K724" s="7">
        <f t="shared" si="62"/>
        <v>1</v>
      </c>
      <c r="L724" s="4"/>
      <c r="M724" s="4"/>
      <c r="N724" s="6"/>
      <c r="O724" s="99"/>
      <c r="P724" s="124" t="s">
        <v>1244</v>
      </c>
    </row>
    <row r="725" spans="2:16" ht="15.75" x14ac:dyDescent="0.25">
      <c r="B725" s="50" t="s">
        <v>837</v>
      </c>
      <c r="C725" s="36" t="s">
        <v>1806</v>
      </c>
      <c r="D725" s="36" t="s">
        <v>1260</v>
      </c>
      <c r="E725" s="7" t="s">
        <v>63</v>
      </c>
      <c r="F725" s="7">
        <v>4</v>
      </c>
      <c r="G725" s="7">
        <v>4</v>
      </c>
      <c r="H725" s="7"/>
      <c r="I725" s="7">
        <v>2</v>
      </c>
      <c r="J725" s="7">
        <f t="shared" si="61"/>
        <v>16</v>
      </c>
      <c r="K725" s="7">
        <f t="shared" si="62"/>
        <v>8</v>
      </c>
      <c r="L725" s="4"/>
      <c r="M725" s="4"/>
      <c r="N725" s="6"/>
      <c r="O725" s="99"/>
      <c r="P725" s="83"/>
    </row>
    <row r="726" spans="2:16" ht="15.75" x14ac:dyDescent="0.25">
      <c r="B726" s="50" t="s">
        <v>839</v>
      </c>
      <c r="C726" s="36" t="s">
        <v>1807</v>
      </c>
      <c r="D726" s="36" t="s">
        <v>1261</v>
      </c>
      <c r="E726" s="7" t="s">
        <v>16</v>
      </c>
      <c r="F726" s="7">
        <v>1</v>
      </c>
      <c r="G726" s="7">
        <v>0</v>
      </c>
      <c r="H726" s="7"/>
      <c r="I726" s="7">
        <v>1</v>
      </c>
      <c r="J726" s="7">
        <f t="shared" si="61"/>
        <v>0</v>
      </c>
      <c r="K726" s="7">
        <f t="shared" si="62"/>
        <v>1</v>
      </c>
      <c r="L726" s="4"/>
      <c r="M726" s="4"/>
      <c r="N726" s="6"/>
      <c r="O726" s="99"/>
      <c r="P726" s="83"/>
    </row>
    <row r="727" spans="2:16" ht="15.75" x14ac:dyDescent="0.25">
      <c r="B727" s="50" t="s">
        <v>842</v>
      </c>
      <c r="C727" s="36" t="s">
        <v>1807</v>
      </c>
      <c r="D727" s="36" t="s">
        <v>1262</v>
      </c>
      <c r="E727" s="7" t="s">
        <v>16</v>
      </c>
      <c r="F727" s="7">
        <v>1</v>
      </c>
      <c r="G727" s="7">
        <v>0</v>
      </c>
      <c r="H727" s="7"/>
      <c r="I727" s="7">
        <v>1</v>
      </c>
      <c r="J727" s="7">
        <f t="shared" ref="J727:J736" si="63">F727*G727</f>
        <v>0</v>
      </c>
      <c r="K727" s="7">
        <f t="shared" ref="K727:K736" si="64">F727*I727</f>
        <v>1</v>
      </c>
      <c r="L727" s="4"/>
      <c r="M727" s="4"/>
      <c r="N727" s="6"/>
      <c r="O727" s="99"/>
      <c r="P727" s="83"/>
    </row>
    <row r="728" spans="2:16" ht="15.75" x14ac:dyDescent="0.25">
      <c r="B728" s="50" t="s">
        <v>848</v>
      </c>
      <c r="C728" s="36" t="s">
        <v>1807</v>
      </c>
      <c r="D728" s="36" t="s">
        <v>1263</v>
      </c>
      <c r="E728" s="7" t="s">
        <v>16</v>
      </c>
      <c r="F728" s="7">
        <v>1</v>
      </c>
      <c r="G728" s="7">
        <v>0</v>
      </c>
      <c r="H728" s="7"/>
      <c r="I728" s="7">
        <v>1</v>
      </c>
      <c r="J728" s="7">
        <f t="shared" si="63"/>
        <v>0</v>
      </c>
      <c r="K728" s="7">
        <f t="shared" si="64"/>
        <v>1</v>
      </c>
      <c r="L728" s="4"/>
      <c r="M728" s="4"/>
      <c r="N728" s="6"/>
      <c r="O728" s="99"/>
      <c r="P728" s="83"/>
    </row>
    <row r="729" spans="2:16" ht="15.75" x14ac:dyDescent="0.25">
      <c r="B729" s="50" t="s">
        <v>850</v>
      </c>
      <c r="C729" s="36" t="s">
        <v>1807</v>
      </c>
      <c r="D729" s="36" t="s">
        <v>1264</v>
      </c>
      <c r="E729" s="7" t="s">
        <v>16</v>
      </c>
      <c r="F729" s="7">
        <v>1</v>
      </c>
      <c r="G729" s="7">
        <v>0</v>
      </c>
      <c r="H729" s="7"/>
      <c r="I729" s="7">
        <v>1</v>
      </c>
      <c r="J729" s="7">
        <f t="shared" si="63"/>
        <v>0</v>
      </c>
      <c r="K729" s="7">
        <f t="shared" si="64"/>
        <v>1</v>
      </c>
      <c r="L729" s="4"/>
      <c r="M729" s="4"/>
      <c r="N729" s="6"/>
      <c r="O729" s="99"/>
      <c r="P729" s="83"/>
    </row>
    <row r="730" spans="2:16" ht="15.75" x14ac:dyDescent="0.25">
      <c r="B730" s="50" t="s">
        <v>853</v>
      </c>
      <c r="C730" s="36" t="s">
        <v>1807</v>
      </c>
      <c r="D730" s="36" t="s">
        <v>1265</v>
      </c>
      <c r="E730" s="7" t="s">
        <v>16</v>
      </c>
      <c r="F730" s="7">
        <v>2</v>
      </c>
      <c r="G730" s="7">
        <v>0</v>
      </c>
      <c r="H730" s="7"/>
      <c r="I730" s="7">
        <v>1</v>
      </c>
      <c r="J730" s="7">
        <f t="shared" si="63"/>
        <v>0</v>
      </c>
      <c r="K730" s="7">
        <f t="shared" si="64"/>
        <v>2</v>
      </c>
      <c r="L730" s="4"/>
      <c r="M730" s="4"/>
      <c r="N730" s="6"/>
      <c r="O730" s="99"/>
      <c r="P730" s="83"/>
    </row>
    <row r="731" spans="2:16" ht="15.75" x14ac:dyDescent="0.25">
      <c r="B731" s="50" t="s">
        <v>854</v>
      </c>
      <c r="C731" s="36" t="s">
        <v>1807</v>
      </c>
      <c r="D731" s="36" t="s">
        <v>1266</v>
      </c>
      <c r="E731" s="7" t="s">
        <v>16</v>
      </c>
      <c r="F731" s="7">
        <v>1</v>
      </c>
      <c r="G731" s="7">
        <v>0</v>
      </c>
      <c r="H731" s="7"/>
      <c r="I731" s="7">
        <v>1</v>
      </c>
      <c r="J731" s="7">
        <f t="shared" si="63"/>
        <v>0</v>
      </c>
      <c r="K731" s="7">
        <f t="shared" si="64"/>
        <v>1</v>
      </c>
      <c r="L731" s="4"/>
      <c r="M731" s="4"/>
      <c r="N731" s="6"/>
      <c r="O731" s="99"/>
      <c r="P731" s="83"/>
    </row>
    <row r="732" spans="2:16" ht="15.75" x14ac:dyDescent="0.25">
      <c r="B732" s="50" t="s">
        <v>856</v>
      </c>
      <c r="C732" s="36" t="s">
        <v>1807</v>
      </c>
      <c r="D732" s="36" t="s">
        <v>1267</v>
      </c>
      <c r="E732" s="7" t="s">
        <v>16</v>
      </c>
      <c r="F732" s="7">
        <v>1</v>
      </c>
      <c r="G732" s="7">
        <v>0</v>
      </c>
      <c r="H732" s="7"/>
      <c r="I732" s="7">
        <v>1</v>
      </c>
      <c r="J732" s="7">
        <f t="shared" si="63"/>
        <v>0</v>
      </c>
      <c r="K732" s="7">
        <f t="shared" si="64"/>
        <v>1</v>
      </c>
      <c r="L732" s="4"/>
      <c r="M732" s="4"/>
      <c r="N732" s="6"/>
      <c r="O732" s="99"/>
      <c r="P732" s="83"/>
    </row>
    <row r="733" spans="2:16" ht="15.75" x14ac:dyDescent="0.25">
      <c r="B733" s="50" t="s">
        <v>859</v>
      </c>
      <c r="C733" s="36" t="s">
        <v>1807</v>
      </c>
      <c r="D733" s="36" t="s">
        <v>1268</v>
      </c>
      <c r="E733" s="7" t="s">
        <v>16</v>
      </c>
      <c r="F733" s="7">
        <v>1</v>
      </c>
      <c r="G733" s="7">
        <v>0</v>
      </c>
      <c r="H733" s="7"/>
      <c r="I733" s="7">
        <v>1</v>
      </c>
      <c r="J733" s="7">
        <f t="shared" si="63"/>
        <v>0</v>
      </c>
      <c r="K733" s="7">
        <f t="shared" si="64"/>
        <v>1</v>
      </c>
      <c r="L733" s="4"/>
      <c r="M733" s="4"/>
      <c r="N733" s="6"/>
      <c r="O733" s="99"/>
      <c r="P733" s="83"/>
    </row>
    <row r="734" spans="2:16" ht="15.75" x14ac:dyDescent="0.25">
      <c r="B734" s="50" t="s">
        <v>1694</v>
      </c>
      <c r="C734" s="36" t="s">
        <v>1807</v>
      </c>
      <c r="D734" s="36" t="s">
        <v>1269</v>
      </c>
      <c r="E734" s="7" t="s">
        <v>16</v>
      </c>
      <c r="F734" s="7">
        <v>3</v>
      </c>
      <c r="G734" s="7">
        <v>0</v>
      </c>
      <c r="H734" s="7"/>
      <c r="I734" s="7">
        <v>1</v>
      </c>
      <c r="J734" s="7">
        <f t="shared" si="63"/>
        <v>0</v>
      </c>
      <c r="K734" s="7">
        <f t="shared" si="64"/>
        <v>3</v>
      </c>
      <c r="L734" s="4"/>
      <c r="M734" s="4"/>
      <c r="N734" s="6"/>
      <c r="O734" s="99"/>
      <c r="P734" s="83"/>
    </row>
    <row r="735" spans="2:16" ht="15.75" x14ac:dyDescent="0.25">
      <c r="B735" s="50" t="s">
        <v>1695</v>
      </c>
      <c r="C735" s="36" t="s">
        <v>1807</v>
      </c>
      <c r="D735" s="36" t="s">
        <v>1270</v>
      </c>
      <c r="E735" s="7" t="s">
        <v>16</v>
      </c>
      <c r="F735" s="7">
        <v>2</v>
      </c>
      <c r="G735" s="7">
        <v>0</v>
      </c>
      <c r="H735" s="7"/>
      <c r="I735" s="7">
        <v>1</v>
      </c>
      <c r="J735" s="7">
        <f t="shared" si="63"/>
        <v>0</v>
      </c>
      <c r="K735" s="7">
        <f t="shared" si="64"/>
        <v>2</v>
      </c>
      <c r="L735" s="4"/>
      <c r="M735" s="4"/>
      <c r="N735" s="6"/>
      <c r="O735" s="99"/>
      <c r="P735" s="83"/>
    </row>
    <row r="736" spans="2:16" ht="15.75" x14ac:dyDescent="0.25">
      <c r="B736" s="50" t="s">
        <v>1696</v>
      </c>
      <c r="C736" s="36" t="s">
        <v>1807</v>
      </c>
      <c r="D736" s="36" t="s">
        <v>1263</v>
      </c>
      <c r="E736" s="7" t="s">
        <v>16</v>
      </c>
      <c r="F736" s="7">
        <v>1</v>
      </c>
      <c r="G736" s="7">
        <v>0</v>
      </c>
      <c r="H736" s="7"/>
      <c r="I736" s="7">
        <v>1</v>
      </c>
      <c r="J736" s="7">
        <f t="shared" si="63"/>
        <v>0</v>
      </c>
      <c r="K736" s="7">
        <f t="shared" si="64"/>
        <v>1</v>
      </c>
      <c r="L736" s="4"/>
      <c r="M736" s="4"/>
      <c r="N736" s="6"/>
      <c r="O736" s="99"/>
      <c r="P736" s="83"/>
    </row>
    <row r="737" spans="2:16" ht="15.75" x14ac:dyDescent="0.25">
      <c r="B737" s="50" t="s">
        <v>1697</v>
      </c>
      <c r="C737" s="36" t="s">
        <v>1808</v>
      </c>
      <c r="D737" s="36" t="s">
        <v>1271</v>
      </c>
      <c r="E737" s="7" t="s">
        <v>16</v>
      </c>
      <c r="F737" s="7">
        <v>1</v>
      </c>
      <c r="G737" s="7">
        <v>0</v>
      </c>
      <c r="H737" s="7"/>
      <c r="I737" s="7">
        <v>2</v>
      </c>
      <c r="J737" s="7">
        <f t="shared" ref="J737:J748" si="65">F737*G737</f>
        <v>0</v>
      </c>
      <c r="K737" s="7">
        <f t="shared" ref="K737:K748" si="66">F737*I737</f>
        <v>2</v>
      </c>
      <c r="L737" s="4"/>
      <c r="M737" s="4"/>
      <c r="N737" s="6"/>
      <c r="O737" s="99"/>
      <c r="P737" s="83"/>
    </row>
    <row r="738" spans="2:16" ht="15.75" x14ac:dyDescent="0.25">
      <c r="B738" s="50" t="s">
        <v>1698</v>
      </c>
      <c r="C738" s="36" t="s">
        <v>1808</v>
      </c>
      <c r="D738" s="36" t="s">
        <v>1272</v>
      </c>
      <c r="E738" s="7" t="s">
        <v>16</v>
      </c>
      <c r="F738" s="7">
        <v>2</v>
      </c>
      <c r="G738" s="7">
        <v>0</v>
      </c>
      <c r="H738" s="7"/>
      <c r="I738" s="7">
        <v>2</v>
      </c>
      <c r="J738" s="7">
        <f t="shared" si="65"/>
        <v>0</v>
      </c>
      <c r="K738" s="7">
        <f t="shared" si="66"/>
        <v>4</v>
      </c>
      <c r="L738" s="4"/>
      <c r="M738" s="4"/>
      <c r="N738" s="6"/>
      <c r="O738" s="99"/>
      <c r="P738" s="83"/>
    </row>
    <row r="739" spans="2:16" ht="15.75" x14ac:dyDescent="0.25">
      <c r="B739" s="50" t="s">
        <v>1699</v>
      </c>
      <c r="C739" s="36" t="s">
        <v>1808</v>
      </c>
      <c r="D739" s="36" t="s">
        <v>1273</v>
      </c>
      <c r="E739" s="7" t="s">
        <v>16</v>
      </c>
      <c r="F739" s="7">
        <v>2</v>
      </c>
      <c r="G739" s="7">
        <v>0</v>
      </c>
      <c r="H739" s="7"/>
      <c r="I739" s="7">
        <v>2</v>
      </c>
      <c r="J739" s="7">
        <f t="shared" si="65"/>
        <v>0</v>
      </c>
      <c r="K739" s="7">
        <f t="shared" si="66"/>
        <v>4</v>
      </c>
      <c r="L739" s="4"/>
      <c r="M739" s="4"/>
      <c r="N739" s="6"/>
      <c r="O739" s="99"/>
      <c r="P739" s="83"/>
    </row>
    <row r="740" spans="2:16" ht="15.75" x14ac:dyDescent="0.25">
      <c r="B740" s="50" t="s">
        <v>1700</v>
      </c>
      <c r="C740" s="36" t="s">
        <v>140</v>
      </c>
      <c r="D740" s="36" t="s">
        <v>1274</v>
      </c>
      <c r="E740" s="7" t="s">
        <v>63</v>
      </c>
      <c r="F740" s="7">
        <v>1</v>
      </c>
      <c r="G740" s="7">
        <v>2</v>
      </c>
      <c r="H740" s="7"/>
      <c r="I740" s="7">
        <v>0</v>
      </c>
      <c r="J740" s="7">
        <f t="shared" si="65"/>
        <v>2</v>
      </c>
      <c r="K740" s="7">
        <f t="shared" si="66"/>
        <v>0</v>
      </c>
      <c r="L740" s="4"/>
      <c r="M740" s="4"/>
      <c r="N740" s="6"/>
      <c r="O740" s="99"/>
      <c r="P740" s="124" t="s">
        <v>1244</v>
      </c>
    </row>
    <row r="741" spans="2:16" ht="15.75" x14ac:dyDescent="0.25">
      <c r="B741" s="50" t="s">
        <v>1701</v>
      </c>
      <c r="C741" s="36" t="s">
        <v>140</v>
      </c>
      <c r="D741" s="36" t="s">
        <v>1275</v>
      </c>
      <c r="E741" s="7" t="s">
        <v>16</v>
      </c>
      <c r="F741" s="7">
        <v>1</v>
      </c>
      <c r="G741" s="7">
        <v>2</v>
      </c>
      <c r="H741" s="7"/>
      <c r="I741" s="7">
        <v>0</v>
      </c>
      <c r="J741" s="7">
        <f t="shared" si="65"/>
        <v>2</v>
      </c>
      <c r="K741" s="7">
        <f t="shared" si="66"/>
        <v>0</v>
      </c>
      <c r="L741" s="4"/>
      <c r="M741" s="4"/>
      <c r="N741" s="6"/>
      <c r="O741" s="99"/>
      <c r="P741" s="83"/>
    </row>
    <row r="742" spans="2:16" ht="15.75" x14ac:dyDescent="0.25">
      <c r="B742" s="50" t="s">
        <v>1702</v>
      </c>
      <c r="C742" s="36" t="s">
        <v>140</v>
      </c>
      <c r="D742" s="36" t="s">
        <v>1276</v>
      </c>
      <c r="E742" s="7" t="s">
        <v>16</v>
      </c>
      <c r="F742" s="7">
        <v>1</v>
      </c>
      <c r="G742" s="7">
        <v>2</v>
      </c>
      <c r="H742" s="7"/>
      <c r="I742" s="7">
        <v>0</v>
      </c>
      <c r="J742" s="7">
        <f t="shared" si="65"/>
        <v>2</v>
      </c>
      <c r="K742" s="7">
        <f t="shared" si="66"/>
        <v>0</v>
      </c>
      <c r="L742" s="4"/>
      <c r="M742" s="4"/>
      <c r="N742" s="6"/>
      <c r="O742" s="99"/>
      <c r="P742" s="83"/>
    </row>
    <row r="743" spans="2:16" ht="15.75" x14ac:dyDescent="0.25">
      <c r="B743" s="50" t="s">
        <v>1703</v>
      </c>
      <c r="C743" s="36" t="s">
        <v>140</v>
      </c>
      <c r="D743" s="36" t="s">
        <v>1277</v>
      </c>
      <c r="E743" s="7" t="s">
        <v>16</v>
      </c>
      <c r="F743" s="7">
        <v>1</v>
      </c>
      <c r="G743" s="7">
        <v>2</v>
      </c>
      <c r="H743" s="7"/>
      <c r="I743" s="7">
        <v>0</v>
      </c>
      <c r="J743" s="7">
        <f t="shared" si="65"/>
        <v>2</v>
      </c>
      <c r="K743" s="7">
        <f t="shared" si="66"/>
        <v>0</v>
      </c>
      <c r="L743" s="4"/>
      <c r="M743" s="4"/>
      <c r="N743" s="6"/>
      <c r="O743" s="99"/>
      <c r="P743" s="83"/>
    </row>
    <row r="744" spans="2:16" ht="15.75" x14ac:dyDescent="0.25">
      <c r="B744" s="50" t="s">
        <v>1704</v>
      </c>
      <c r="C744" s="36" t="s">
        <v>140</v>
      </c>
      <c r="D744" s="36" t="s">
        <v>1278</v>
      </c>
      <c r="E744" s="7" t="s">
        <v>16</v>
      </c>
      <c r="F744" s="7">
        <v>1</v>
      </c>
      <c r="G744" s="7">
        <v>2</v>
      </c>
      <c r="H744" s="7"/>
      <c r="I744" s="7">
        <v>0</v>
      </c>
      <c r="J744" s="7">
        <f t="shared" si="65"/>
        <v>2</v>
      </c>
      <c r="K744" s="7">
        <f t="shared" si="66"/>
        <v>0</v>
      </c>
      <c r="L744" s="4"/>
      <c r="M744" s="4"/>
      <c r="N744" s="6"/>
      <c r="O744" s="99"/>
      <c r="P744" s="83"/>
    </row>
    <row r="745" spans="2:16" ht="15.75" x14ac:dyDescent="0.25">
      <c r="B745" s="50" t="s">
        <v>1705</v>
      </c>
      <c r="C745" s="36" t="s">
        <v>1809</v>
      </c>
      <c r="D745" s="36" t="s">
        <v>1279</v>
      </c>
      <c r="E745" s="7" t="s">
        <v>16</v>
      </c>
      <c r="F745" s="7">
        <v>26</v>
      </c>
      <c r="G745" s="7">
        <v>0</v>
      </c>
      <c r="H745" s="7"/>
      <c r="I745" s="7">
        <v>0.5</v>
      </c>
      <c r="J745" s="20">
        <f t="shared" si="65"/>
        <v>0</v>
      </c>
      <c r="K745" s="7">
        <f t="shared" si="66"/>
        <v>13</v>
      </c>
      <c r="L745" s="4"/>
      <c r="M745" s="4"/>
      <c r="N745" s="6"/>
      <c r="O745" s="99"/>
      <c r="P745" s="83"/>
    </row>
    <row r="746" spans="2:16" ht="15.75" x14ac:dyDescent="0.25">
      <c r="B746" s="50" t="s">
        <v>1706</v>
      </c>
      <c r="C746" s="36" t="s">
        <v>1809</v>
      </c>
      <c r="D746" s="36" t="s">
        <v>1280</v>
      </c>
      <c r="E746" s="7" t="s">
        <v>16</v>
      </c>
      <c r="F746" s="7">
        <v>4</v>
      </c>
      <c r="G746" s="7">
        <v>0</v>
      </c>
      <c r="H746" s="7"/>
      <c r="I746" s="7">
        <v>0.5</v>
      </c>
      <c r="J746" s="20">
        <f t="shared" si="65"/>
        <v>0</v>
      </c>
      <c r="K746" s="7">
        <f t="shared" si="66"/>
        <v>2</v>
      </c>
      <c r="L746" s="4"/>
      <c r="M746" s="4"/>
      <c r="N746" s="6"/>
      <c r="O746" s="99"/>
      <c r="P746" s="83"/>
    </row>
    <row r="747" spans="2:16" ht="15.75" x14ac:dyDescent="0.25">
      <c r="B747" s="50" t="s">
        <v>1707</v>
      </c>
      <c r="C747" s="36" t="s">
        <v>1809</v>
      </c>
      <c r="D747" s="36" t="s">
        <v>1281</v>
      </c>
      <c r="E747" s="7" t="s">
        <v>16</v>
      </c>
      <c r="F747" s="7">
        <v>3</v>
      </c>
      <c r="G747" s="7">
        <v>0</v>
      </c>
      <c r="H747" s="7"/>
      <c r="I747" s="7">
        <v>0.5</v>
      </c>
      <c r="J747" s="20">
        <f t="shared" si="65"/>
        <v>0</v>
      </c>
      <c r="K747" s="7">
        <f t="shared" si="66"/>
        <v>1.5</v>
      </c>
      <c r="L747" s="4"/>
      <c r="M747" s="4"/>
      <c r="N747" s="6"/>
      <c r="O747" s="99"/>
      <c r="P747" s="83"/>
    </row>
    <row r="748" spans="2:16" ht="15.75" x14ac:dyDescent="0.25">
      <c r="B748" s="50" t="s">
        <v>1708</v>
      </c>
      <c r="C748" s="36" t="s">
        <v>1809</v>
      </c>
      <c r="D748" s="36" t="s">
        <v>1282</v>
      </c>
      <c r="E748" s="7" t="s">
        <v>16</v>
      </c>
      <c r="F748" s="7">
        <v>1</v>
      </c>
      <c r="G748" s="7">
        <v>0</v>
      </c>
      <c r="H748" s="7"/>
      <c r="I748" s="7">
        <v>1</v>
      </c>
      <c r="J748" s="7">
        <f t="shared" si="65"/>
        <v>0</v>
      </c>
      <c r="K748" s="7">
        <f t="shared" si="66"/>
        <v>1</v>
      </c>
      <c r="L748" s="4"/>
      <c r="M748" s="4"/>
      <c r="N748" s="6"/>
      <c r="O748" s="99"/>
      <c r="P748" s="83"/>
    </row>
    <row r="749" spans="2:16" ht="15.75" x14ac:dyDescent="0.25">
      <c r="B749" s="50" t="s">
        <v>1709</v>
      </c>
      <c r="C749" s="36" t="s">
        <v>1809</v>
      </c>
      <c r="D749" s="36" t="s">
        <v>1283</v>
      </c>
      <c r="E749" s="7" t="s">
        <v>16</v>
      </c>
      <c r="F749" s="7">
        <v>1</v>
      </c>
      <c r="G749" s="7">
        <v>0</v>
      </c>
      <c r="H749" s="7"/>
      <c r="I749" s="7">
        <v>1</v>
      </c>
      <c r="J749" s="7">
        <f t="shared" ref="J749:J755" si="67">F749*G749</f>
        <v>0</v>
      </c>
      <c r="K749" s="7">
        <f t="shared" ref="K749:K755" si="68">F749*I749</f>
        <v>1</v>
      </c>
      <c r="L749" s="4"/>
      <c r="M749" s="4"/>
      <c r="N749" s="6"/>
      <c r="O749" s="99"/>
      <c r="P749" s="83"/>
    </row>
    <row r="750" spans="2:16" ht="15.75" x14ac:dyDescent="0.25">
      <c r="B750" s="50" t="s">
        <v>1710</v>
      </c>
      <c r="C750" s="36" t="s">
        <v>1809</v>
      </c>
      <c r="D750" s="36" t="s">
        <v>1284</v>
      </c>
      <c r="E750" s="7" t="s">
        <v>16</v>
      </c>
      <c r="F750" s="7">
        <v>12</v>
      </c>
      <c r="G750" s="7">
        <v>0</v>
      </c>
      <c r="H750" s="7"/>
      <c r="I750" s="7">
        <v>1</v>
      </c>
      <c r="J750" s="7">
        <f t="shared" si="67"/>
        <v>0</v>
      </c>
      <c r="K750" s="7">
        <f t="shared" si="68"/>
        <v>12</v>
      </c>
      <c r="L750" s="4"/>
      <c r="M750" s="4"/>
      <c r="N750" s="6"/>
      <c r="O750" s="99"/>
      <c r="P750" s="83"/>
    </row>
    <row r="751" spans="2:16" ht="15.75" x14ac:dyDescent="0.25">
      <c r="B751" s="50" t="s">
        <v>1711</v>
      </c>
      <c r="C751" s="36" t="s">
        <v>1809</v>
      </c>
      <c r="D751" s="36" t="s">
        <v>1285</v>
      </c>
      <c r="E751" s="7" t="s">
        <v>16</v>
      </c>
      <c r="F751" s="7">
        <v>4</v>
      </c>
      <c r="G751" s="7">
        <v>0</v>
      </c>
      <c r="H751" s="7"/>
      <c r="I751" s="7">
        <v>1</v>
      </c>
      <c r="J751" s="7">
        <f t="shared" si="67"/>
        <v>0</v>
      </c>
      <c r="K751" s="7">
        <f t="shared" si="68"/>
        <v>4</v>
      </c>
      <c r="L751" s="4"/>
      <c r="M751" s="4"/>
      <c r="N751" s="6"/>
      <c r="O751" s="99"/>
      <c r="P751" s="83"/>
    </row>
    <row r="752" spans="2:16" ht="15.75" x14ac:dyDescent="0.25">
      <c r="B752" s="50" t="s">
        <v>1712</v>
      </c>
      <c r="C752" s="36" t="s">
        <v>1809</v>
      </c>
      <c r="D752" s="36" t="s">
        <v>1286</v>
      </c>
      <c r="E752" s="7" t="s">
        <v>16</v>
      </c>
      <c r="F752" s="7">
        <v>6</v>
      </c>
      <c r="G752" s="7">
        <v>0</v>
      </c>
      <c r="H752" s="7"/>
      <c r="I752" s="7">
        <v>1</v>
      </c>
      <c r="J752" s="7">
        <f t="shared" si="67"/>
        <v>0</v>
      </c>
      <c r="K752" s="7">
        <f t="shared" si="68"/>
        <v>6</v>
      </c>
      <c r="L752" s="4"/>
      <c r="M752" s="4"/>
      <c r="N752" s="6"/>
      <c r="O752" s="99"/>
      <c r="P752" s="83"/>
    </row>
    <row r="753" spans="2:16" ht="15.75" x14ac:dyDescent="0.25">
      <c r="B753" s="50" t="s">
        <v>1713</v>
      </c>
      <c r="C753" s="36" t="s">
        <v>1809</v>
      </c>
      <c r="D753" s="36" t="s">
        <v>1287</v>
      </c>
      <c r="E753" s="7" t="s">
        <v>16</v>
      </c>
      <c r="F753" s="7">
        <v>1</v>
      </c>
      <c r="G753" s="7">
        <v>0</v>
      </c>
      <c r="H753" s="7"/>
      <c r="I753" s="7">
        <v>1</v>
      </c>
      <c r="J753" s="7">
        <f t="shared" si="67"/>
        <v>0</v>
      </c>
      <c r="K753" s="7">
        <f t="shared" si="68"/>
        <v>1</v>
      </c>
      <c r="L753" s="4"/>
      <c r="M753" s="4"/>
      <c r="N753" s="6"/>
      <c r="O753" s="99"/>
      <c r="P753" s="83"/>
    </row>
    <row r="754" spans="2:16" ht="15.75" x14ac:dyDescent="0.25">
      <c r="B754" s="50" t="s">
        <v>1714</v>
      </c>
      <c r="C754" s="36" t="s">
        <v>1809</v>
      </c>
      <c r="D754" s="36" t="s">
        <v>1288</v>
      </c>
      <c r="E754" s="7" t="s">
        <v>16</v>
      </c>
      <c r="F754" s="7">
        <v>4</v>
      </c>
      <c r="G754" s="7">
        <v>0</v>
      </c>
      <c r="H754" s="7"/>
      <c r="I754" s="7">
        <v>1</v>
      </c>
      <c r="J754" s="7">
        <f t="shared" si="67"/>
        <v>0</v>
      </c>
      <c r="K754" s="7">
        <f t="shared" si="68"/>
        <v>4</v>
      </c>
      <c r="L754" s="4"/>
      <c r="M754" s="4"/>
      <c r="N754" s="6"/>
      <c r="O754" s="99"/>
      <c r="P754" s="83"/>
    </row>
    <row r="755" spans="2:16" ht="15.75" x14ac:dyDescent="0.25">
      <c r="B755" s="50" t="s">
        <v>1715</v>
      </c>
      <c r="C755" s="36" t="s">
        <v>1809</v>
      </c>
      <c r="D755" s="36" t="s">
        <v>1289</v>
      </c>
      <c r="E755" s="7" t="s">
        <v>16</v>
      </c>
      <c r="F755" s="7">
        <v>1</v>
      </c>
      <c r="G755" s="7">
        <v>0</v>
      </c>
      <c r="H755" s="7"/>
      <c r="I755" s="7">
        <v>1</v>
      </c>
      <c r="J755" s="7">
        <f t="shared" si="67"/>
        <v>0</v>
      </c>
      <c r="K755" s="7">
        <f t="shared" si="68"/>
        <v>1</v>
      </c>
      <c r="L755" s="4"/>
      <c r="M755" s="4"/>
      <c r="N755" s="6"/>
      <c r="O755" s="99"/>
      <c r="P755" s="83"/>
    </row>
    <row r="756" spans="2:16" ht="15.75" x14ac:dyDescent="0.25">
      <c r="B756" s="50" t="s">
        <v>1716</v>
      </c>
      <c r="C756" s="36" t="s">
        <v>1809</v>
      </c>
      <c r="D756" s="36" t="s">
        <v>1290</v>
      </c>
      <c r="E756" s="7" t="s">
        <v>16</v>
      </c>
      <c r="F756" s="7">
        <v>1</v>
      </c>
      <c r="G756" s="7">
        <v>0</v>
      </c>
      <c r="H756" s="7"/>
      <c r="I756" s="7">
        <v>0.5</v>
      </c>
      <c r="J756" s="20">
        <f t="shared" ref="J756:J760" si="69">F756*G756</f>
        <v>0</v>
      </c>
      <c r="K756" s="7">
        <f t="shared" ref="K756:K760" si="70">F756*I756</f>
        <v>0.5</v>
      </c>
      <c r="L756" s="4"/>
      <c r="M756" s="4"/>
      <c r="N756" s="6"/>
      <c r="O756" s="99"/>
      <c r="P756" s="83"/>
    </row>
    <row r="757" spans="2:16" ht="15.75" x14ac:dyDescent="0.25">
      <c r="B757" s="50" t="s">
        <v>1717</v>
      </c>
      <c r="C757" s="36" t="s">
        <v>1809</v>
      </c>
      <c r="D757" s="36" t="s">
        <v>1291</v>
      </c>
      <c r="E757" s="7" t="s">
        <v>16</v>
      </c>
      <c r="F757" s="7">
        <v>3</v>
      </c>
      <c r="G757" s="7">
        <v>0</v>
      </c>
      <c r="H757" s="7"/>
      <c r="I757" s="7">
        <v>1</v>
      </c>
      <c r="J757" s="7">
        <f t="shared" si="69"/>
        <v>0</v>
      </c>
      <c r="K757" s="7">
        <f t="shared" si="70"/>
        <v>3</v>
      </c>
      <c r="L757" s="4"/>
      <c r="M757" s="4"/>
      <c r="N757" s="6"/>
      <c r="O757" s="99"/>
      <c r="P757" s="83"/>
    </row>
    <row r="758" spans="2:16" ht="15.75" x14ac:dyDescent="0.25">
      <c r="B758" s="50" t="s">
        <v>1718</v>
      </c>
      <c r="C758" s="36" t="s">
        <v>1809</v>
      </c>
      <c r="D758" s="36" t="s">
        <v>1292</v>
      </c>
      <c r="E758" s="7" t="s">
        <v>16</v>
      </c>
      <c r="F758" s="7">
        <v>15</v>
      </c>
      <c r="G758" s="7">
        <v>0</v>
      </c>
      <c r="H758" s="7"/>
      <c r="I758" s="7">
        <v>1</v>
      </c>
      <c r="J758" s="7">
        <f t="shared" si="69"/>
        <v>0</v>
      </c>
      <c r="K758" s="7">
        <f t="shared" si="70"/>
        <v>15</v>
      </c>
      <c r="L758" s="4"/>
      <c r="M758" s="4"/>
      <c r="N758" s="6"/>
      <c r="O758" s="99"/>
      <c r="P758" s="83"/>
    </row>
    <row r="759" spans="2:16" ht="15.75" x14ac:dyDescent="0.25">
      <c r="B759" s="50" t="s">
        <v>1719</v>
      </c>
      <c r="C759" s="36" t="s">
        <v>1809</v>
      </c>
      <c r="D759" s="36" t="s">
        <v>1293</v>
      </c>
      <c r="E759" s="7" t="s">
        <v>16</v>
      </c>
      <c r="F759" s="7">
        <v>8</v>
      </c>
      <c r="G759" s="7">
        <v>0</v>
      </c>
      <c r="H759" s="7"/>
      <c r="I759" s="7">
        <v>1</v>
      </c>
      <c r="J759" s="7">
        <f t="shared" si="69"/>
        <v>0</v>
      </c>
      <c r="K759" s="7">
        <f t="shared" si="70"/>
        <v>8</v>
      </c>
      <c r="L759" s="4"/>
      <c r="M759" s="4"/>
      <c r="N759" s="6"/>
      <c r="O759" s="99"/>
      <c r="P759" s="83"/>
    </row>
    <row r="760" spans="2:16" ht="15.75" x14ac:dyDescent="0.25">
      <c r="B760" s="50" t="s">
        <v>1720</v>
      </c>
      <c r="C760" s="36" t="s">
        <v>1809</v>
      </c>
      <c r="D760" s="36" t="s">
        <v>1303</v>
      </c>
      <c r="E760" s="7" t="s">
        <v>16</v>
      </c>
      <c r="F760" s="7">
        <v>1</v>
      </c>
      <c r="G760" s="7">
        <v>0</v>
      </c>
      <c r="H760" s="7"/>
      <c r="I760" s="7">
        <v>1</v>
      </c>
      <c r="J760" s="7">
        <f t="shared" si="69"/>
        <v>0</v>
      </c>
      <c r="K760" s="7">
        <f t="shared" si="70"/>
        <v>1</v>
      </c>
      <c r="L760" s="4"/>
      <c r="M760" s="4"/>
      <c r="N760" s="6"/>
      <c r="O760" s="99"/>
      <c r="P760" s="83"/>
    </row>
    <row r="761" spans="2:16" ht="15.75" x14ac:dyDescent="0.25">
      <c r="B761" s="50" t="s">
        <v>1721</v>
      </c>
      <c r="C761" s="36" t="s">
        <v>1809</v>
      </c>
      <c r="D761" s="36" t="s">
        <v>1294</v>
      </c>
      <c r="E761" s="7" t="s">
        <v>16</v>
      </c>
      <c r="F761" s="7">
        <v>8</v>
      </c>
      <c r="G761" s="7">
        <v>0</v>
      </c>
      <c r="H761" s="7"/>
      <c r="I761" s="7">
        <v>0.5</v>
      </c>
      <c r="J761" s="20">
        <f t="shared" ref="J761:J764" si="71">F761*G761</f>
        <v>0</v>
      </c>
      <c r="K761" s="7">
        <f t="shared" ref="K761:K764" si="72">F761*I761</f>
        <v>4</v>
      </c>
      <c r="L761" s="4"/>
      <c r="M761" s="4"/>
      <c r="N761" s="6"/>
      <c r="O761" s="99"/>
      <c r="P761" s="83"/>
    </row>
    <row r="762" spans="2:16" ht="15.75" x14ac:dyDescent="0.25">
      <c r="B762" s="50" t="s">
        <v>1722</v>
      </c>
      <c r="C762" s="36" t="s">
        <v>1809</v>
      </c>
      <c r="D762" s="36" t="s">
        <v>1295</v>
      </c>
      <c r="E762" s="7" t="s">
        <v>16</v>
      </c>
      <c r="F762" s="7">
        <v>14</v>
      </c>
      <c r="G762" s="7">
        <v>0</v>
      </c>
      <c r="H762" s="7"/>
      <c r="I762" s="7">
        <v>0.5</v>
      </c>
      <c r="J762" s="20">
        <f t="shared" si="71"/>
        <v>0</v>
      </c>
      <c r="K762" s="7">
        <f t="shared" si="72"/>
        <v>7</v>
      </c>
      <c r="L762" s="4"/>
      <c r="M762" s="4"/>
      <c r="N762" s="6"/>
      <c r="O762" s="99"/>
      <c r="P762" s="83"/>
    </row>
    <row r="763" spans="2:16" ht="15.75" x14ac:dyDescent="0.25">
      <c r="B763" s="50" t="s">
        <v>1723</v>
      </c>
      <c r="C763" s="36" t="s">
        <v>1809</v>
      </c>
      <c r="D763" s="36" t="s">
        <v>1296</v>
      </c>
      <c r="E763" s="7" t="s">
        <v>16</v>
      </c>
      <c r="F763" s="7">
        <v>1</v>
      </c>
      <c r="G763" s="7">
        <v>0</v>
      </c>
      <c r="H763" s="7"/>
      <c r="I763" s="7">
        <v>1</v>
      </c>
      <c r="J763" s="7">
        <f t="shared" si="71"/>
        <v>0</v>
      </c>
      <c r="K763" s="7">
        <f t="shared" si="72"/>
        <v>1</v>
      </c>
      <c r="L763" s="4"/>
      <c r="M763" s="4"/>
      <c r="N763" s="6"/>
      <c r="O763" s="99"/>
      <c r="P763" s="83"/>
    </row>
    <row r="764" spans="2:16" ht="15.75" x14ac:dyDescent="0.25">
      <c r="B764" s="50" t="s">
        <v>1724</v>
      </c>
      <c r="C764" s="36" t="s">
        <v>1809</v>
      </c>
      <c r="D764" s="36" t="s">
        <v>1297</v>
      </c>
      <c r="E764" s="7" t="s">
        <v>16</v>
      </c>
      <c r="F764" s="7">
        <v>1</v>
      </c>
      <c r="G764" s="7">
        <v>0</v>
      </c>
      <c r="H764" s="7"/>
      <c r="I764" s="7">
        <v>1</v>
      </c>
      <c r="J764" s="7">
        <f t="shared" si="71"/>
        <v>0</v>
      </c>
      <c r="K764" s="7">
        <f t="shared" si="72"/>
        <v>1</v>
      </c>
      <c r="L764" s="4"/>
      <c r="M764" s="4"/>
      <c r="N764" s="6"/>
      <c r="O764" s="99"/>
      <c r="P764" s="83"/>
    </row>
    <row r="765" spans="2:16" ht="15.75" x14ac:dyDescent="0.25">
      <c r="B765" s="50" t="s">
        <v>1725</v>
      </c>
      <c r="C765" s="36" t="s">
        <v>1809</v>
      </c>
      <c r="D765" s="36" t="s">
        <v>1298</v>
      </c>
      <c r="E765" s="7" t="s">
        <v>16</v>
      </c>
      <c r="F765" s="7">
        <v>14</v>
      </c>
      <c r="G765" s="7">
        <v>0</v>
      </c>
      <c r="H765" s="7"/>
      <c r="I765" s="7">
        <v>0.5</v>
      </c>
      <c r="J765" s="20">
        <f t="shared" ref="J765:J770" si="73">F765*G765</f>
        <v>0</v>
      </c>
      <c r="K765" s="7">
        <f t="shared" ref="K765:K770" si="74">F765*I765</f>
        <v>7</v>
      </c>
      <c r="L765" s="4"/>
      <c r="M765" s="4"/>
      <c r="N765" s="6"/>
      <c r="O765" s="99"/>
      <c r="P765" s="83"/>
    </row>
    <row r="766" spans="2:16" ht="15.75" x14ac:dyDescent="0.25">
      <c r="B766" s="50" t="s">
        <v>1726</v>
      </c>
      <c r="C766" s="36" t="s">
        <v>1809</v>
      </c>
      <c r="D766" s="36" t="s">
        <v>1299</v>
      </c>
      <c r="E766" s="7" t="s">
        <v>16</v>
      </c>
      <c r="F766" s="7">
        <v>27</v>
      </c>
      <c r="G766" s="7">
        <v>0</v>
      </c>
      <c r="H766" s="7"/>
      <c r="I766" s="7">
        <v>0.5</v>
      </c>
      <c r="J766" s="20">
        <f t="shared" si="73"/>
        <v>0</v>
      </c>
      <c r="K766" s="7">
        <f t="shared" si="74"/>
        <v>13.5</v>
      </c>
      <c r="L766" s="4"/>
      <c r="M766" s="4"/>
      <c r="N766" s="6"/>
      <c r="O766" s="99"/>
      <c r="P766" s="83"/>
    </row>
    <row r="767" spans="2:16" ht="15.75" x14ac:dyDescent="0.25">
      <c r="B767" s="50" t="s">
        <v>1727</v>
      </c>
      <c r="C767" s="36" t="s">
        <v>1809</v>
      </c>
      <c r="D767" s="36" t="s">
        <v>1300</v>
      </c>
      <c r="E767" s="7" t="s">
        <v>16</v>
      </c>
      <c r="F767" s="7">
        <v>1</v>
      </c>
      <c r="G767" s="7">
        <v>0</v>
      </c>
      <c r="H767" s="7"/>
      <c r="I767" s="7">
        <v>1</v>
      </c>
      <c r="J767" s="7">
        <f t="shared" si="73"/>
        <v>0</v>
      </c>
      <c r="K767" s="7">
        <f t="shared" si="74"/>
        <v>1</v>
      </c>
      <c r="L767" s="4"/>
      <c r="M767" s="4"/>
      <c r="N767" s="6"/>
      <c r="O767" s="99"/>
      <c r="P767" s="83"/>
    </row>
    <row r="768" spans="2:16" ht="15.75" x14ac:dyDescent="0.25">
      <c r="B768" s="50" t="s">
        <v>1728</v>
      </c>
      <c r="C768" s="36" t="s">
        <v>1809</v>
      </c>
      <c r="D768" s="36" t="s">
        <v>1301</v>
      </c>
      <c r="E768" s="7" t="s">
        <v>16</v>
      </c>
      <c r="F768" s="7">
        <v>1</v>
      </c>
      <c r="G768" s="7">
        <v>0</v>
      </c>
      <c r="H768" s="7"/>
      <c r="I768" s="7">
        <v>1</v>
      </c>
      <c r="J768" s="7">
        <f t="shared" si="73"/>
        <v>0</v>
      </c>
      <c r="K768" s="7">
        <f t="shared" si="74"/>
        <v>1</v>
      </c>
      <c r="L768" s="4"/>
      <c r="M768" s="4"/>
      <c r="N768" s="6"/>
      <c r="O768" s="99"/>
      <c r="P768" s="83"/>
    </row>
    <row r="769" spans="2:16" ht="15.75" x14ac:dyDescent="0.25">
      <c r="B769" s="50" t="s">
        <v>1729</v>
      </c>
      <c r="C769" s="36" t="s">
        <v>1809</v>
      </c>
      <c r="D769" s="36" t="s">
        <v>1302</v>
      </c>
      <c r="E769" s="7" t="s">
        <v>16</v>
      </c>
      <c r="F769" s="7">
        <v>3</v>
      </c>
      <c r="G769" s="7">
        <v>0</v>
      </c>
      <c r="H769" s="7"/>
      <c r="I769" s="7">
        <v>1</v>
      </c>
      <c r="J769" s="7">
        <f t="shared" si="73"/>
        <v>0</v>
      </c>
      <c r="K769" s="7">
        <f t="shared" si="74"/>
        <v>3</v>
      </c>
      <c r="L769" s="4"/>
      <c r="M769" s="4"/>
      <c r="N769" s="6"/>
      <c r="O769" s="99"/>
      <c r="P769" s="83"/>
    </row>
    <row r="770" spans="2:16" ht="15.75" x14ac:dyDescent="0.25">
      <c r="B770" s="50" t="s">
        <v>1730</v>
      </c>
      <c r="C770" s="36" t="s">
        <v>1809</v>
      </c>
      <c r="D770" s="36" t="s">
        <v>1304</v>
      </c>
      <c r="E770" s="7" t="s">
        <v>16</v>
      </c>
      <c r="F770" s="7">
        <v>2</v>
      </c>
      <c r="G770" s="7">
        <v>0</v>
      </c>
      <c r="H770" s="7"/>
      <c r="I770" s="7">
        <v>1</v>
      </c>
      <c r="J770" s="7">
        <f t="shared" si="73"/>
        <v>0</v>
      </c>
      <c r="K770" s="7">
        <f t="shared" si="74"/>
        <v>2</v>
      </c>
      <c r="L770" s="4"/>
      <c r="M770" s="4"/>
      <c r="N770" s="6"/>
      <c r="O770" s="99"/>
      <c r="P770" s="83"/>
    </row>
    <row r="771" spans="2:16" ht="15.75" x14ac:dyDescent="0.25">
      <c r="B771" s="50" t="s">
        <v>1731</v>
      </c>
      <c r="C771" s="36" t="s">
        <v>1809</v>
      </c>
      <c r="D771" s="36" t="s">
        <v>1305</v>
      </c>
      <c r="E771" s="7" t="s">
        <v>16</v>
      </c>
      <c r="F771" s="7">
        <v>5</v>
      </c>
      <c r="G771" s="7">
        <v>0</v>
      </c>
      <c r="H771" s="7"/>
      <c r="I771" s="7">
        <v>0.5</v>
      </c>
      <c r="J771" s="20">
        <f t="shared" ref="J771:J776" si="75">F771*G771</f>
        <v>0</v>
      </c>
      <c r="K771" s="7">
        <f t="shared" ref="K771:K776" si="76">F771*I771</f>
        <v>2.5</v>
      </c>
      <c r="L771" s="4"/>
      <c r="M771" s="4"/>
      <c r="N771" s="6"/>
      <c r="O771" s="99"/>
      <c r="P771" s="83"/>
    </row>
    <row r="772" spans="2:16" ht="15.75" x14ac:dyDescent="0.25">
      <c r="B772" s="50" t="s">
        <v>1732</v>
      </c>
      <c r="C772" s="36" t="s">
        <v>1809</v>
      </c>
      <c r="D772" s="36" t="s">
        <v>1313</v>
      </c>
      <c r="E772" s="7" t="s">
        <v>16</v>
      </c>
      <c r="F772" s="7">
        <v>4</v>
      </c>
      <c r="G772" s="7">
        <v>0</v>
      </c>
      <c r="H772" s="7"/>
      <c r="I772" s="7">
        <v>0.5</v>
      </c>
      <c r="J772" s="20">
        <f t="shared" si="75"/>
        <v>0</v>
      </c>
      <c r="K772" s="7">
        <f t="shared" si="76"/>
        <v>2</v>
      </c>
      <c r="L772" s="4"/>
      <c r="M772" s="4"/>
      <c r="N772" s="6"/>
      <c r="O772" s="99"/>
      <c r="P772" s="83"/>
    </row>
    <row r="773" spans="2:16" ht="15.75" x14ac:dyDescent="0.25">
      <c r="B773" s="50" t="s">
        <v>1733</v>
      </c>
      <c r="C773" s="36" t="s">
        <v>1809</v>
      </c>
      <c r="D773" s="36" t="s">
        <v>1306</v>
      </c>
      <c r="E773" s="7" t="s">
        <v>16</v>
      </c>
      <c r="F773" s="7">
        <v>3</v>
      </c>
      <c r="G773" s="7">
        <v>0</v>
      </c>
      <c r="H773" s="7"/>
      <c r="I773" s="7">
        <v>1</v>
      </c>
      <c r="J773" s="7">
        <f t="shared" si="75"/>
        <v>0</v>
      </c>
      <c r="K773" s="7">
        <f t="shared" si="76"/>
        <v>3</v>
      </c>
      <c r="L773" s="4"/>
      <c r="M773" s="4"/>
      <c r="N773" s="6"/>
      <c r="O773" s="99"/>
      <c r="P773" s="83"/>
    </row>
    <row r="774" spans="2:16" ht="15.75" x14ac:dyDescent="0.25">
      <c r="B774" s="50" t="s">
        <v>1734</v>
      </c>
      <c r="C774" s="36" t="s">
        <v>1809</v>
      </c>
      <c r="D774" s="36" t="s">
        <v>1307</v>
      </c>
      <c r="E774" s="7" t="s">
        <v>16</v>
      </c>
      <c r="F774" s="7">
        <v>1</v>
      </c>
      <c r="G774" s="7">
        <v>0</v>
      </c>
      <c r="H774" s="7"/>
      <c r="I774" s="7">
        <v>1</v>
      </c>
      <c r="J774" s="7">
        <f t="shared" si="75"/>
        <v>0</v>
      </c>
      <c r="K774" s="7">
        <f t="shared" si="76"/>
        <v>1</v>
      </c>
      <c r="L774" s="4"/>
      <c r="M774" s="4"/>
      <c r="N774" s="6"/>
      <c r="O774" s="99"/>
      <c r="P774" s="83"/>
    </row>
    <row r="775" spans="2:16" ht="15.75" x14ac:dyDescent="0.25">
      <c r="B775" s="50" t="s">
        <v>1735</v>
      </c>
      <c r="C775" s="36" t="s">
        <v>1809</v>
      </c>
      <c r="D775" s="36" t="s">
        <v>1308</v>
      </c>
      <c r="E775" s="7" t="s">
        <v>16</v>
      </c>
      <c r="F775" s="7">
        <v>1</v>
      </c>
      <c r="G775" s="7">
        <v>0</v>
      </c>
      <c r="H775" s="7"/>
      <c r="I775" s="7">
        <v>1</v>
      </c>
      <c r="J775" s="7">
        <f t="shared" si="75"/>
        <v>0</v>
      </c>
      <c r="K775" s="7">
        <f t="shared" si="76"/>
        <v>1</v>
      </c>
      <c r="L775" s="4"/>
      <c r="M775" s="4"/>
      <c r="N775" s="6"/>
      <c r="O775" s="99"/>
      <c r="P775" s="83"/>
    </row>
    <row r="776" spans="2:16" ht="15.75" x14ac:dyDescent="0.25">
      <c r="B776" s="50" t="s">
        <v>1736</v>
      </c>
      <c r="C776" s="36" t="s">
        <v>1809</v>
      </c>
      <c r="D776" s="36" t="s">
        <v>1309</v>
      </c>
      <c r="E776" s="7" t="s">
        <v>16</v>
      </c>
      <c r="F776" s="7">
        <v>1</v>
      </c>
      <c r="G776" s="7">
        <v>0</v>
      </c>
      <c r="H776" s="7"/>
      <c r="I776" s="7">
        <v>1</v>
      </c>
      <c r="J776" s="7">
        <f t="shared" si="75"/>
        <v>0</v>
      </c>
      <c r="K776" s="7">
        <f t="shared" si="76"/>
        <v>1</v>
      </c>
      <c r="L776" s="4"/>
      <c r="M776" s="4"/>
      <c r="N776" s="6"/>
      <c r="O776" s="99"/>
      <c r="P776" s="83"/>
    </row>
    <row r="777" spans="2:16" ht="15.75" x14ac:dyDescent="0.25">
      <c r="B777" s="50" t="s">
        <v>1737</v>
      </c>
      <c r="C777" s="36" t="s">
        <v>1809</v>
      </c>
      <c r="D777" s="36" t="s">
        <v>1310</v>
      </c>
      <c r="E777" s="7" t="s">
        <v>16</v>
      </c>
      <c r="F777" s="7">
        <v>17</v>
      </c>
      <c r="G777" s="7">
        <v>0</v>
      </c>
      <c r="H777" s="7"/>
      <c r="I777" s="7">
        <v>0.5</v>
      </c>
      <c r="J777" s="20">
        <f t="shared" ref="J777:J780" si="77">F777*G777</f>
        <v>0</v>
      </c>
      <c r="K777" s="7">
        <f t="shared" ref="K777:K780" si="78">F777*I777</f>
        <v>8.5</v>
      </c>
      <c r="L777" s="4"/>
      <c r="M777" s="4"/>
      <c r="N777" s="6"/>
      <c r="O777" s="99"/>
      <c r="P777" s="83"/>
    </row>
    <row r="778" spans="2:16" ht="15.75" x14ac:dyDescent="0.25">
      <c r="B778" s="50" t="s">
        <v>1738</v>
      </c>
      <c r="C778" s="36" t="s">
        <v>1809</v>
      </c>
      <c r="D778" s="36" t="s">
        <v>1311</v>
      </c>
      <c r="E778" s="7" t="s">
        <v>16</v>
      </c>
      <c r="F778" s="7">
        <v>8</v>
      </c>
      <c r="G778" s="7">
        <v>0</v>
      </c>
      <c r="H778" s="7"/>
      <c r="I778" s="7">
        <v>0.5</v>
      </c>
      <c r="J778" s="20">
        <f t="shared" si="77"/>
        <v>0</v>
      </c>
      <c r="K778" s="7">
        <f t="shared" si="78"/>
        <v>4</v>
      </c>
      <c r="L778" s="4"/>
      <c r="M778" s="4"/>
      <c r="N778" s="6"/>
      <c r="O778" s="99"/>
      <c r="P778" s="83"/>
    </row>
    <row r="779" spans="2:16" ht="15.75" x14ac:dyDescent="0.25">
      <c r="B779" s="50" t="s">
        <v>1739</v>
      </c>
      <c r="C779" s="36" t="s">
        <v>1809</v>
      </c>
      <c r="D779" s="36" t="s">
        <v>1312</v>
      </c>
      <c r="E779" s="7" t="s">
        <v>16</v>
      </c>
      <c r="F779" s="7">
        <v>2</v>
      </c>
      <c r="G779" s="7">
        <v>0</v>
      </c>
      <c r="H779" s="7"/>
      <c r="I779" s="7">
        <v>0.5</v>
      </c>
      <c r="J779" s="20">
        <f t="shared" si="77"/>
        <v>0</v>
      </c>
      <c r="K779" s="7">
        <f t="shared" si="78"/>
        <v>1</v>
      </c>
      <c r="L779" s="4"/>
      <c r="M779" s="4"/>
      <c r="N779" s="6"/>
      <c r="O779" s="99"/>
      <c r="P779" s="83"/>
    </row>
    <row r="780" spans="2:16" ht="15.75" x14ac:dyDescent="0.25">
      <c r="B780" s="50" t="s">
        <v>1740</v>
      </c>
      <c r="C780" s="36" t="s">
        <v>1809</v>
      </c>
      <c r="D780" s="36" t="s">
        <v>1314</v>
      </c>
      <c r="E780" s="7" t="s">
        <v>16</v>
      </c>
      <c r="F780" s="7">
        <v>1</v>
      </c>
      <c r="G780" s="7">
        <v>0</v>
      </c>
      <c r="H780" s="7"/>
      <c r="I780" s="7">
        <v>1</v>
      </c>
      <c r="J780" s="7">
        <f t="shared" si="77"/>
        <v>0</v>
      </c>
      <c r="K780" s="7">
        <f t="shared" si="78"/>
        <v>1</v>
      </c>
      <c r="L780" s="4"/>
      <c r="M780" s="4"/>
      <c r="N780" s="6"/>
      <c r="O780" s="99"/>
      <c r="P780" s="83"/>
    </row>
    <row r="781" spans="2:16" ht="15.75" x14ac:dyDescent="0.25">
      <c r="B781" s="50" t="s">
        <v>1741</v>
      </c>
      <c r="C781" s="36" t="s">
        <v>1809</v>
      </c>
      <c r="D781" s="36" t="s">
        <v>1315</v>
      </c>
      <c r="E781" s="7" t="s">
        <v>16</v>
      </c>
      <c r="F781" s="7">
        <v>1</v>
      </c>
      <c r="G781" s="7">
        <v>0</v>
      </c>
      <c r="H781" s="7"/>
      <c r="I781" s="7">
        <v>1</v>
      </c>
      <c r="J781" s="7">
        <f t="shared" ref="J781:J790" si="79">F781*G781</f>
        <v>0</v>
      </c>
      <c r="K781" s="7">
        <f t="shared" ref="K781:K790" si="80">F781*I781</f>
        <v>1</v>
      </c>
      <c r="L781" s="4"/>
      <c r="M781" s="4"/>
      <c r="N781" s="6"/>
      <c r="O781" s="99"/>
      <c r="P781" s="83"/>
    </row>
    <row r="782" spans="2:16" ht="15.75" x14ac:dyDescent="0.25">
      <c r="B782" s="50" t="s">
        <v>1742</v>
      </c>
      <c r="C782" s="36" t="s">
        <v>1809</v>
      </c>
      <c r="D782" s="36" t="s">
        <v>1316</v>
      </c>
      <c r="E782" s="7" t="s">
        <v>16</v>
      </c>
      <c r="F782" s="7">
        <v>3</v>
      </c>
      <c r="G782" s="7">
        <v>0</v>
      </c>
      <c r="H782" s="7"/>
      <c r="I782" s="7">
        <v>1</v>
      </c>
      <c r="J782" s="7">
        <f t="shared" si="79"/>
        <v>0</v>
      </c>
      <c r="K782" s="7">
        <f t="shared" si="80"/>
        <v>3</v>
      </c>
      <c r="L782" s="4"/>
      <c r="M782" s="4"/>
      <c r="N782" s="6"/>
      <c r="O782" s="99"/>
      <c r="P782" s="83"/>
    </row>
    <row r="783" spans="2:16" ht="15.75" x14ac:dyDescent="0.25">
      <c r="B783" s="50" t="s">
        <v>1743</v>
      </c>
      <c r="C783" s="36" t="s">
        <v>1809</v>
      </c>
      <c r="D783" s="36" t="s">
        <v>1317</v>
      </c>
      <c r="E783" s="7" t="s">
        <v>16</v>
      </c>
      <c r="F783" s="7">
        <v>1</v>
      </c>
      <c r="G783" s="7">
        <v>0</v>
      </c>
      <c r="H783" s="7"/>
      <c r="I783" s="7">
        <v>1</v>
      </c>
      <c r="J783" s="7">
        <f t="shared" si="79"/>
        <v>0</v>
      </c>
      <c r="K783" s="7">
        <f t="shared" si="80"/>
        <v>1</v>
      </c>
      <c r="L783" s="4"/>
      <c r="M783" s="4"/>
      <c r="N783" s="6"/>
      <c r="O783" s="99"/>
      <c r="P783" s="83"/>
    </row>
    <row r="784" spans="2:16" ht="15.75" x14ac:dyDescent="0.25">
      <c r="B784" s="50" t="s">
        <v>1744</v>
      </c>
      <c r="C784" s="36" t="s">
        <v>1809</v>
      </c>
      <c r="D784" s="36" t="s">
        <v>1318</v>
      </c>
      <c r="E784" s="7" t="s">
        <v>16</v>
      </c>
      <c r="F784" s="7">
        <v>1</v>
      </c>
      <c r="G784" s="7">
        <v>0</v>
      </c>
      <c r="H784" s="7"/>
      <c r="I784" s="7">
        <v>1</v>
      </c>
      <c r="J784" s="7">
        <f t="shared" si="79"/>
        <v>0</v>
      </c>
      <c r="K784" s="7">
        <f t="shared" si="80"/>
        <v>1</v>
      </c>
      <c r="L784" s="4"/>
      <c r="M784" s="4"/>
      <c r="N784" s="6"/>
      <c r="O784" s="99"/>
      <c r="P784" s="83"/>
    </row>
    <row r="785" spans="2:16" ht="15.75" x14ac:dyDescent="0.25">
      <c r="B785" s="50" t="s">
        <v>1745</v>
      </c>
      <c r="C785" s="36" t="s">
        <v>1809</v>
      </c>
      <c r="D785" s="36" t="s">
        <v>1319</v>
      </c>
      <c r="E785" s="7" t="s">
        <v>16</v>
      </c>
      <c r="F785" s="7">
        <v>1</v>
      </c>
      <c r="G785" s="7">
        <v>0</v>
      </c>
      <c r="H785" s="7"/>
      <c r="I785" s="7">
        <v>1</v>
      </c>
      <c r="J785" s="7">
        <f t="shared" si="79"/>
        <v>0</v>
      </c>
      <c r="K785" s="7">
        <f t="shared" si="80"/>
        <v>1</v>
      </c>
      <c r="L785" s="4"/>
      <c r="M785" s="4"/>
      <c r="N785" s="6"/>
      <c r="O785" s="99"/>
      <c r="P785" s="83"/>
    </row>
    <row r="786" spans="2:16" ht="15.75" x14ac:dyDescent="0.25">
      <c r="B786" s="50" t="s">
        <v>1746</v>
      </c>
      <c r="C786" s="36" t="s">
        <v>1809</v>
      </c>
      <c r="D786" s="36" t="s">
        <v>1320</v>
      </c>
      <c r="E786" s="7" t="s">
        <v>16</v>
      </c>
      <c r="F786" s="7">
        <v>1</v>
      </c>
      <c r="G786" s="7">
        <v>0</v>
      </c>
      <c r="H786" s="7"/>
      <c r="I786" s="7">
        <v>1</v>
      </c>
      <c r="J786" s="7">
        <f t="shared" si="79"/>
        <v>0</v>
      </c>
      <c r="K786" s="7">
        <f t="shared" si="80"/>
        <v>1</v>
      </c>
      <c r="L786" s="4"/>
      <c r="M786" s="4"/>
      <c r="N786" s="6"/>
      <c r="O786" s="99"/>
      <c r="P786" s="83"/>
    </row>
    <row r="787" spans="2:16" ht="15.75" x14ac:dyDescent="0.25">
      <c r="B787" s="50" t="s">
        <v>1747</v>
      </c>
      <c r="C787" s="36" t="s">
        <v>1809</v>
      </c>
      <c r="D787" s="36" t="s">
        <v>1321</v>
      </c>
      <c r="E787" s="7" t="s">
        <v>16</v>
      </c>
      <c r="F787" s="7">
        <v>1</v>
      </c>
      <c r="G787" s="7">
        <v>0</v>
      </c>
      <c r="H787" s="7"/>
      <c r="I787" s="7">
        <v>1</v>
      </c>
      <c r="J787" s="7">
        <f t="shared" si="79"/>
        <v>0</v>
      </c>
      <c r="K787" s="7">
        <f t="shared" si="80"/>
        <v>1</v>
      </c>
      <c r="L787" s="4"/>
      <c r="M787" s="4"/>
      <c r="N787" s="6"/>
      <c r="O787" s="99"/>
      <c r="P787" s="83"/>
    </row>
    <row r="788" spans="2:16" ht="15.75" x14ac:dyDescent="0.25">
      <c r="B788" s="50" t="s">
        <v>1748</v>
      </c>
      <c r="C788" s="36" t="s">
        <v>1809</v>
      </c>
      <c r="D788" s="36" t="s">
        <v>1322</v>
      </c>
      <c r="E788" s="7" t="s">
        <v>16</v>
      </c>
      <c r="F788" s="7">
        <v>3</v>
      </c>
      <c r="G788" s="7">
        <v>0</v>
      </c>
      <c r="H788" s="7"/>
      <c r="I788" s="7">
        <v>1</v>
      </c>
      <c r="J788" s="7">
        <f t="shared" si="79"/>
        <v>0</v>
      </c>
      <c r="K788" s="7">
        <f t="shared" si="80"/>
        <v>3</v>
      </c>
      <c r="L788" s="4"/>
      <c r="M788" s="4"/>
      <c r="N788" s="6"/>
      <c r="O788" s="99"/>
      <c r="P788" s="83"/>
    </row>
    <row r="789" spans="2:16" ht="15.75" x14ac:dyDescent="0.25">
      <c r="B789" s="50" t="s">
        <v>1749</v>
      </c>
      <c r="C789" s="36" t="s">
        <v>1809</v>
      </c>
      <c r="D789" s="36" t="s">
        <v>1289</v>
      </c>
      <c r="E789" s="7" t="s">
        <v>16</v>
      </c>
      <c r="F789" s="7">
        <v>2</v>
      </c>
      <c r="G789" s="7">
        <v>0</v>
      </c>
      <c r="H789" s="7"/>
      <c r="I789" s="7">
        <v>1</v>
      </c>
      <c r="J789" s="7">
        <f t="shared" si="79"/>
        <v>0</v>
      </c>
      <c r="K789" s="7">
        <f t="shared" si="80"/>
        <v>2</v>
      </c>
      <c r="L789" s="4"/>
      <c r="M789" s="4"/>
      <c r="N789" s="6"/>
      <c r="O789" s="99"/>
      <c r="P789" s="83"/>
    </row>
    <row r="790" spans="2:16" ht="15.75" x14ac:dyDescent="0.25">
      <c r="B790" s="50" t="s">
        <v>1750</v>
      </c>
      <c r="C790" s="36" t="s">
        <v>1809</v>
      </c>
      <c r="D790" s="36" t="s">
        <v>1323</v>
      </c>
      <c r="E790" s="7" t="s">
        <v>16</v>
      </c>
      <c r="F790" s="7">
        <v>3</v>
      </c>
      <c r="G790" s="7">
        <v>0</v>
      </c>
      <c r="H790" s="7"/>
      <c r="I790" s="7">
        <v>1</v>
      </c>
      <c r="J790" s="7">
        <f t="shared" si="79"/>
        <v>0</v>
      </c>
      <c r="K790" s="7">
        <f t="shared" si="80"/>
        <v>3</v>
      </c>
      <c r="L790" s="4"/>
      <c r="M790" s="4"/>
      <c r="N790" s="6"/>
      <c r="O790" s="99"/>
      <c r="P790" s="83"/>
    </row>
    <row r="791" spans="2:16" ht="15.75" x14ac:dyDescent="0.25">
      <c r="B791" s="50" t="s">
        <v>1751</v>
      </c>
      <c r="C791" s="36" t="s">
        <v>1809</v>
      </c>
      <c r="D791" s="36" t="s">
        <v>1290</v>
      </c>
      <c r="E791" s="7" t="s">
        <v>16</v>
      </c>
      <c r="F791" s="7">
        <v>1</v>
      </c>
      <c r="G791" s="7">
        <v>0</v>
      </c>
      <c r="H791" s="7"/>
      <c r="I791" s="7">
        <v>0.5</v>
      </c>
      <c r="J791" s="20">
        <f t="shared" ref="J791:J792" si="81">F791*G791</f>
        <v>0</v>
      </c>
      <c r="K791" s="7">
        <f t="shared" ref="K791:K792" si="82">F791*I791</f>
        <v>0.5</v>
      </c>
      <c r="L791" s="4"/>
      <c r="M791" s="4"/>
      <c r="N791" s="6"/>
      <c r="O791" s="99"/>
      <c r="P791" s="83"/>
    </row>
    <row r="792" spans="2:16" ht="15.75" x14ac:dyDescent="0.25">
      <c r="B792" s="50" t="s">
        <v>1752</v>
      </c>
      <c r="C792" s="36" t="s">
        <v>1809</v>
      </c>
      <c r="D792" s="36" t="s">
        <v>1324</v>
      </c>
      <c r="E792" s="7" t="s">
        <v>16</v>
      </c>
      <c r="F792" s="7">
        <v>2</v>
      </c>
      <c r="G792" s="7">
        <v>0</v>
      </c>
      <c r="H792" s="7"/>
      <c r="I792" s="7">
        <v>1</v>
      </c>
      <c r="J792" s="7">
        <f t="shared" si="81"/>
        <v>0</v>
      </c>
      <c r="K792" s="7">
        <f t="shared" si="82"/>
        <v>2</v>
      </c>
      <c r="L792" s="4"/>
      <c r="M792" s="4"/>
      <c r="N792" s="6"/>
      <c r="O792" s="99"/>
      <c r="P792" s="83"/>
    </row>
    <row r="793" spans="2:16" ht="15.75" x14ac:dyDescent="0.25">
      <c r="B793" s="50" t="s">
        <v>1753</v>
      </c>
      <c r="C793" s="36" t="s">
        <v>1809</v>
      </c>
      <c r="D793" s="36" t="s">
        <v>1325</v>
      </c>
      <c r="E793" s="7" t="s">
        <v>16</v>
      </c>
      <c r="F793" s="7">
        <v>1</v>
      </c>
      <c r="G793" s="7">
        <v>0</v>
      </c>
      <c r="H793" s="7"/>
      <c r="I793" s="7">
        <v>1</v>
      </c>
      <c r="J793" s="7">
        <f t="shared" ref="J793:J804" si="83">F793*G793</f>
        <v>0</v>
      </c>
      <c r="K793" s="7">
        <f t="shared" ref="K793:K804" si="84">F793*I793</f>
        <v>1</v>
      </c>
      <c r="L793" s="4"/>
      <c r="M793" s="4"/>
      <c r="N793" s="6"/>
      <c r="O793" s="99"/>
      <c r="P793" s="83"/>
    </row>
    <row r="794" spans="2:16" ht="15.75" x14ac:dyDescent="0.25">
      <c r="B794" s="50" t="s">
        <v>1754</v>
      </c>
      <c r="C794" s="36" t="s">
        <v>1809</v>
      </c>
      <c r="D794" s="36" t="s">
        <v>1326</v>
      </c>
      <c r="E794" s="7" t="s">
        <v>16</v>
      </c>
      <c r="F794" s="7">
        <v>1</v>
      </c>
      <c r="G794" s="7">
        <v>0</v>
      </c>
      <c r="H794" s="7"/>
      <c r="I794" s="7">
        <v>1</v>
      </c>
      <c r="J794" s="7">
        <f t="shared" si="83"/>
        <v>0</v>
      </c>
      <c r="K794" s="7">
        <f t="shared" si="84"/>
        <v>1</v>
      </c>
      <c r="L794" s="4"/>
      <c r="M794" s="4"/>
      <c r="N794" s="6"/>
      <c r="O794" s="99"/>
      <c r="P794" s="83"/>
    </row>
    <row r="795" spans="2:16" ht="15.75" x14ac:dyDescent="0.25">
      <c r="B795" s="50" t="s">
        <v>1755</v>
      </c>
      <c r="C795" s="36" t="s">
        <v>1809</v>
      </c>
      <c r="D795" s="36" t="s">
        <v>1317</v>
      </c>
      <c r="E795" s="7" t="s">
        <v>16</v>
      </c>
      <c r="F795" s="7">
        <v>3</v>
      </c>
      <c r="G795" s="7">
        <v>0</v>
      </c>
      <c r="H795" s="7"/>
      <c r="I795" s="7">
        <v>1</v>
      </c>
      <c r="J795" s="7">
        <f t="shared" si="83"/>
        <v>0</v>
      </c>
      <c r="K795" s="7">
        <f t="shared" si="84"/>
        <v>3</v>
      </c>
      <c r="L795" s="4"/>
      <c r="M795" s="4"/>
      <c r="N795" s="6"/>
      <c r="O795" s="99"/>
      <c r="P795" s="83"/>
    </row>
    <row r="796" spans="2:16" ht="15.75" x14ac:dyDescent="0.25">
      <c r="B796" s="50" t="s">
        <v>1756</v>
      </c>
      <c r="C796" s="36" t="s">
        <v>1809</v>
      </c>
      <c r="D796" s="36" t="s">
        <v>1327</v>
      </c>
      <c r="E796" s="7" t="s">
        <v>16</v>
      </c>
      <c r="F796" s="7">
        <v>1</v>
      </c>
      <c r="G796" s="7">
        <v>0</v>
      </c>
      <c r="H796" s="7"/>
      <c r="I796" s="7">
        <v>1</v>
      </c>
      <c r="J796" s="7">
        <f t="shared" si="83"/>
        <v>0</v>
      </c>
      <c r="K796" s="7">
        <f t="shared" si="84"/>
        <v>1</v>
      </c>
      <c r="L796" s="4"/>
      <c r="M796" s="4"/>
      <c r="N796" s="6"/>
      <c r="O796" s="99"/>
      <c r="P796" s="83"/>
    </row>
    <row r="797" spans="2:16" ht="15.75" x14ac:dyDescent="0.25">
      <c r="B797" s="50" t="s">
        <v>1757</v>
      </c>
      <c r="C797" s="36" t="s">
        <v>1809</v>
      </c>
      <c r="D797" s="36" t="s">
        <v>1328</v>
      </c>
      <c r="E797" s="7" t="s">
        <v>16</v>
      </c>
      <c r="F797" s="7">
        <v>1</v>
      </c>
      <c r="G797" s="7">
        <v>0</v>
      </c>
      <c r="H797" s="7"/>
      <c r="I797" s="7">
        <v>1</v>
      </c>
      <c r="J797" s="7">
        <f t="shared" si="83"/>
        <v>0</v>
      </c>
      <c r="K797" s="7">
        <f t="shared" si="84"/>
        <v>1</v>
      </c>
      <c r="L797" s="4"/>
      <c r="M797" s="4"/>
      <c r="N797" s="6"/>
      <c r="O797" s="99"/>
      <c r="P797" s="83"/>
    </row>
    <row r="798" spans="2:16" ht="15.75" x14ac:dyDescent="0.25">
      <c r="B798" s="50" t="s">
        <v>1758</v>
      </c>
      <c r="C798" s="36" t="s">
        <v>1809</v>
      </c>
      <c r="D798" s="36" t="s">
        <v>1302</v>
      </c>
      <c r="E798" s="7" t="s">
        <v>16</v>
      </c>
      <c r="F798" s="7">
        <v>1</v>
      </c>
      <c r="G798" s="7">
        <v>0</v>
      </c>
      <c r="H798" s="7"/>
      <c r="I798" s="7">
        <v>1</v>
      </c>
      <c r="J798" s="7">
        <f t="shared" si="83"/>
        <v>0</v>
      </c>
      <c r="K798" s="7">
        <f t="shared" si="84"/>
        <v>1</v>
      </c>
      <c r="L798" s="4"/>
      <c r="M798" s="4"/>
      <c r="N798" s="6"/>
      <c r="O798" s="99"/>
      <c r="P798" s="83"/>
    </row>
    <row r="799" spans="2:16" ht="15.75" x14ac:dyDescent="0.25">
      <c r="B799" s="50" t="s">
        <v>1759</v>
      </c>
      <c r="C799" s="36" t="s">
        <v>1809</v>
      </c>
      <c r="D799" s="36" t="s">
        <v>1329</v>
      </c>
      <c r="E799" s="7" t="s">
        <v>16</v>
      </c>
      <c r="F799" s="7">
        <v>1</v>
      </c>
      <c r="G799" s="7">
        <v>0</v>
      </c>
      <c r="H799" s="7"/>
      <c r="I799" s="7">
        <v>1</v>
      </c>
      <c r="J799" s="7">
        <f t="shared" si="83"/>
        <v>0</v>
      </c>
      <c r="K799" s="7">
        <f t="shared" si="84"/>
        <v>1</v>
      </c>
      <c r="L799" s="4"/>
      <c r="M799" s="4"/>
      <c r="N799" s="6"/>
      <c r="O799" s="99"/>
      <c r="P799" s="83"/>
    </row>
    <row r="800" spans="2:16" ht="15.75" x14ac:dyDescent="0.25">
      <c r="B800" s="50" t="s">
        <v>1760</v>
      </c>
      <c r="C800" s="36" t="s">
        <v>1809</v>
      </c>
      <c r="D800" s="36" t="s">
        <v>1316</v>
      </c>
      <c r="E800" s="7" t="s">
        <v>16</v>
      </c>
      <c r="F800" s="7">
        <v>2</v>
      </c>
      <c r="G800" s="7">
        <v>0</v>
      </c>
      <c r="H800" s="7"/>
      <c r="I800" s="7">
        <v>1</v>
      </c>
      <c r="J800" s="7">
        <f t="shared" si="83"/>
        <v>0</v>
      </c>
      <c r="K800" s="7">
        <f t="shared" si="84"/>
        <v>2</v>
      </c>
      <c r="L800" s="4"/>
      <c r="M800" s="4"/>
      <c r="N800" s="6"/>
      <c r="O800" s="99"/>
      <c r="P800" s="83"/>
    </row>
    <row r="801" spans="2:16" ht="15.75" x14ac:dyDescent="0.25">
      <c r="B801" s="50" t="s">
        <v>1761</v>
      </c>
      <c r="C801" s="36" t="s">
        <v>1809</v>
      </c>
      <c r="D801" s="36" t="s">
        <v>1330</v>
      </c>
      <c r="E801" s="7" t="s">
        <v>16</v>
      </c>
      <c r="F801" s="7">
        <v>1</v>
      </c>
      <c r="G801" s="7">
        <v>0</v>
      </c>
      <c r="H801" s="7"/>
      <c r="I801" s="7">
        <v>1</v>
      </c>
      <c r="J801" s="7">
        <f t="shared" si="83"/>
        <v>0</v>
      </c>
      <c r="K801" s="7">
        <f t="shared" si="84"/>
        <v>1</v>
      </c>
      <c r="L801" s="4"/>
      <c r="M801" s="4"/>
      <c r="N801" s="6"/>
      <c r="O801" s="99"/>
      <c r="P801" s="83"/>
    </row>
    <row r="802" spans="2:16" ht="15.75" x14ac:dyDescent="0.25">
      <c r="B802" s="50" t="s">
        <v>1762</v>
      </c>
      <c r="C802" s="36" t="s">
        <v>1809</v>
      </c>
      <c r="D802" s="36" t="s">
        <v>1331</v>
      </c>
      <c r="E802" s="7" t="s">
        <v>16</v>
      </c>
      <c r="F802" s="7">
        <v>1</v>
      </c>
      <c r="G802" s="7">
        <v>0</v>
      </c>
      <c r="H802" s="7"/>
      <c r="I802" s="7">
        <v>1</v>
      </c>
      <c r="J802" s="7">
        <f t="shared" si="83"/>
        <v>0</v>
      </c>
      <c r="K802" s="7">
        <f t="shared" si="84"/>
        <v>1</v>
      </c>
      <c r="L802" s="4"/>
      <c r="M802" s="4"/>
      <c r="N802" s="6"/>
      <c r="O802" s="99"/>
      <c r="P802" s="83"/>
    </row>
    <row r="803" spans="2:16" ht="15.75" x14ac:dyDescent="0.25">
      <c r="B803" s="50" t="s">
        <v>1763</v>
      </c>
      <c r="C803" s="36" t="s">
        <v>1809</v>
      </c>
      <c r="D803" s="36" t="s">
        <v>1319</v>
      </c>
      <c r="E803" s="7" t="s">
        <v>16</v>
      </c>
      <c r="F803" s="7">
        <v>1</v>
      </c>
      <c r="G803" s="7">
        <v>0</v>
      </c>
      <c r="H803" s="7"/>
      <c r="I803" s="7">
        <v>1</v>
      </c>
      <c r="J803" s="7">
        <f t="shared" si="83"/>
        <v>0</v>
      </c>
      <c r="K803" s="7">
        <f t="shared" si="84"/>
        <v>1</v>
      </c>
      <c r="L803" s="4"/>
      <c r="M803" s="4"/>
      <c r="N803" s="6"/>
      <c r="O803" s="99"/>
      <c r="P803" s="83"/>
    </row>
    <row r="804" spans="2:16" ht="15.75" x14ac:dyDescent="0.25">
      <c r="B804" s="50" t="s">
        <v>1764</v>
      </c>
      <c r="C804" s="5" t="s">
        <v>140</v>
      </c>
      <c r="D804" s="36" t="s">
        <v>1332</v>
      </c>
      <c r="E804" s="7" t="s">
        <v>16</v>
      </c>
      <c r="F804" s="7">
        <v>1</v>
      </c>
      <c r="G804" s="7">
        <v>2</v>
      </c>
      <c r="H804" s="7"/>
      <c r="I804" s="7">
        <v>0</v>
      </c>
      <c r="J804" s="7">
        <f t="shared" si="83"/>
        <v>2</v>
      </c>
      <c r="K804" s="7">
        <f t="shared" si="84"/>
        <v>0</v>
      </c>
      <c r="L804" s="4"/>
      <c r="M804" s="4"/>
      <c r="N804" s="6"/>
      <c r="O804" s="99"/>
      <c r="P804" s="83"/>
    </row>
    <row r="805" spans="2:16" ht="15.75" x14ac:dyDescent="0.25">
      <c r="B805" s="50" t="s">
        <v>1765</v>
      </c>
      <c r="C805" s="5" t="s">
        <v>140</v>
      </c>
      <c r="D805" s="36" t="s">
        <v>1333</v>
      </c>
      <c r="E805" s="7" t="s">
        <v>16</v>
      </c>
      <c r="F805" s="7">
        <v>2</v>
      </c>
      <c r="G805" s="7">
        <v>2</v>
      </c>
      <c r="H805" s="7"/>
      <c r="I805" s="7">
        <v>0</v>
      </c>
      <c r="J805" s="7">
        <f t="shared" ref="J805:J812" si="85">F805*G805</f>
        <v>4</v>
      </c>
      <c r="K805" s="7">
        <f t="shared" ref="K805:K812" si="86">F805*I805</f>
        <v>0</v>
      </c>
      <c r="L805" s="4"/>
      <c r="M805" s="4"/>
      <c r="N805" s="6"/>
      <c r="O805" s="99"/>
      <c r="P805" s="83"/>
    </row>
    <row r="806" spans="2:16" ht="15.75" x14ac:dyDescent="0.25">
      <c r="B806" s="50" t="s">
        <v>1766</v>
      </c>
      <c r="C806" s="5" t="s">
        <v>140</v>
      </c>
      <c r="D806" s="36" t="s">
        <v>1334</v>
      </c>
      <c r="E806" s="7" t="s">
        <v>16</v>
      </c>
      <c r="F806" s="7">
        <v>2</v>
      </c>
      <c r="G806" s="7">
        <v>2</v>
      </c>
      <c r="H806" s="7"/>
      <c r="I806" s="7">
        <v>0</v>
      </c>
      <c r="J806" s="7">
        <f t="shared" si="85"/>
        <v>4</v>
      </c>
      <c r="K806" s="7">
        <f t="shared" si="86"/>
        <v>0</v>
      </c>
      <c r="L806" s="4"/>
      <c r="M806" s="4"/>
      <c r="N806" s="6"/>
      <c r="O806" s="99"/>
      <c r="P806" s="83"/>
    </row>
    <row r="807" spans="2:16" ht="15.75" x14ac:dyDescent="0.25">
      <c r="B807" s="50" t="s">
        <v>1767</v>
      </c>
      <c r="C807" s="5" t="s">
        <v>140</v>
      </c>
      <c r="D807" s="36" t="s">
        <v>1335</v>
      </c>
      <c r="E807" s="7" t="s">
        <v>16</v>
      </c>
      <c r="F807" s="7">
        <v>4</v>
      </c>
      <c r="G807" s="7">
        <v>2</v>
      </c>
      <c r="H807" s="7"/>
      <c r="I807" s="7">
        <v>0</v>
      </c>
      <c r="J807" s="7">
        <f t="shared" si="85"/>
        <v>8</v>
      </c>
      <c r="K807" s="7">
        <f t="shared" si="86"/>
        <v>0</v>
      </c>
      <c r="L807" s="4"/>
      <c r="M807" s="4"/>
      <c r="N807" s="6"/>
      <c r="O807" s="99"/>
      <c r="P807" s="83"/>
    </row>
    <row r="808" spans="2:16" ht="15.75" x14ac:dyDescent="0.25">
      <c r="B808" s="50" t="s">
        <v>1768</v>
      </c>
      <c r="C808" s="5" t="s">
        <v>140</v>
      </c>
      <c r="D808" s="36" t="s">
        <v>1336</v>
      </c>
      <c r="E808" s="7" t="s">
        <v>16</v>
      </c>
      <c r="F808" s="7">
        <v>1</v>
      </c>
      <c r="G808" s="7">
        <v>2</v>
      </c>
      <c r="H808" s="7"/>
      <c r="I808" s="7">
        <v>0</v>
      </c>
      <c r="J808" s="7">
        <f t="shared" si="85"/>
        <v>2</v>
      </c>
      <c r="K808" s="7">
        <f t="shared" si="86"/>
        <v>0</v>
      </c>
      <c r="L808" s="4"/>
      <c r="M808" s="4"/>
      <c r="N808" s="6"/>
      <c r="O808" s="99"/>
      <c r="P808" s="83"/>
    </row>
    <row r="809" spans="2:16" ht="15.75" x14ac:dyDescent="0.25">
      <c r="B809" s="50" t="s">
        <v>1769</v>
      </c>
      <c r="C809" s="5" t="s">
        <v>140</v>
      </c>
      <c r="D809" s="36" t="s">
        <v>1337</v>
      </c>
      <c r="E809" s="7" t="s">
        <v>16</v>
      </c>
      <c r="F809" s="7">
        <v>1</v>
      </c>
      <c r="G809" s="7">
        <v>2</v>
      </c>
      <c r="H809" s="7"/>
      <c r="I809" s="7">
        <v>0</v>
      </c>
      <c r="J809" s="7">
        <f t="shared" si="85"/>
        <v>2</v>
      </c>
      <c r="K809" s="7">
        <f t="shared" si="86"/>
        <v>0</v>
      </c>
      <c r="L809" s="4"/>
      <c r="M809" s="4"/>
      <c r="N809" s="6"/>
      <c r="O809" s="99"/>
      <c r="P809" s="83"/>
    </row>
    <row r="810" spans="2:16" ht="15.75" x14ac:dyDescent="0.25">
      <c r="B810" s="50" t="s">
        <v>1770</v>
      </c>
      <c r="C810" s="5" t="s">
        <v>140</v>
      </c>
      <c r="D810" s="36" t="s">
        <v>1338</v>
      </c>
      <c r="E810" s="7" t="s">
        <v>16</v>
      </c>
      <c r="F810" s="7">
        <v>4</v>
      </c>
      <c r="G810" s="7">
        <v>2</v>
      </c>
      <c r="H810" s="7"/>
      <c r="I810" s="7">
        <v>0</v>
      </c>
      <c r="J810" s="7">
        <f t="shared" si="85"/>
        <v>8</v>
      </c>
      <c r="K810" s="7">
        <f t="shared" si="86"/>
        <v>0</v>
      </c>
      <c r="L810" s="4"/>
      <c r="M810" s="4"/>
      <c r="N810" s="6"/>
      <c r="O810" s="99"/>
      <c r="P810" s="83"/>
    </row>
    <row r="811" spans="2:16" ht="15.75" x14ac:dyDescent="0.25">
      <c r="B811" s="50" t="s">
        <v>1771</v>
      </c>
      <c r="C811" s="5" t="s">
        <v>140</v>
      </c>
      <c r="D811" s="36" t="s">
        <v>1339</v>
      </c>
      <c r="E811" s="7" t="s">
        <v>16</v>
      </c>
      <c r="F811" s="7">
        <v>2</v>
      </c>
      <c r="G811" s="7">
        <v>0</v>
      </c>
      <c r="H811" s="7"/>
      <c r="I811" s="7">
        <v>0.5</v>
      </c>
      <c r="J811" s="20">
        <f t="shared" si="85"/>
        <v>0</v>
      </c>
      <c r="K811" s="7">
        <f t="shared" si="86"/>
        <v>1</v>
      </c>
      <c r="L811" s="4"/>
      <c r="M811" s="4"/>
      <c r="N811" s="6"/>
      <c r="O811" s="99"/>
      <c r="P811" s="83"/>
    </row>
    <row r="812" spans="2:16" ht="15.75" x14ac:dyDescent="0.25">
      <c r="B812" s="50" t="s">
        <v>1772</v>
      </c>
      <c r="C812" s="5" t="s">
        <v>140</v>
      </c>
      <c r="D812" s="36" t="s">
        <v>1340</v>
      </c>
      <c r="E812" s="7" t="s">
        <v>16</v>
      </c>
      <c r="F812" s="7">
        <v>12</v>
      </c>
      <c r="G812" s="7">
        <v>0</v>
      </c>
      <c r="H812" s="7"/>
      <c r="I812" s="7">
        <v>0.5</v>
      </c>
      <c r="J812" s="20">
        <f t="shared" si="85"/>
        <v>0</v>
      </c>
      <c r="K812" s="7">
        <f t="shared" si="86"/>
        <v>6</v>
      </c>
      <c r="L812" s="4"/>
      <c r="M812" s="4"/>
      <c r="N812" s="6"/>
      <c r="O812" s="99"/>
      <c r="P812" s="83"/>
    </row>
    <row r="813" spans="2:16" ht="15.75" x14ac:dyDescent="0.25">
      <c r="B813" s="50" t="s">
        <v>1773</v>
      </c>
      <c r="C813" s="5" t="s">
        <v>140</v>
      </c>
      <c r="D813" s="36" t="s">
        <v>1341</v>
      </c>
      <c r="E813" s="7" t="s">
        <v>16</v>
      </c>
      <c r="F813" s="7">
        <v>1</v>
      </c>
      <c r="G813" s="7">
        <v>2</v>
      </c>
      <c r="H813" s="7"/>
      <c r="I813" s="7">
        <v>0</v>
      </c>
      <c r="J813" s="7">
        <f t="shared" ref="J813" si="87">F813*G813</f>
        <v>2</v>
      </c>
      <c r="K813" s="7">
        <f t="shared" ref="K813" si="88">F813*I813</f>
        <v>0</v>
      </c>
      <c r="L813" s="4"/>
      <c r="M813" s="4"/>
      <c r="N813" s="6"/>
      <c r="O813" s="99"/>
      <c r="P813" s="83"/>
    </row>
    <row r="814" spans="2:16" ht="15.75" x14ac:dyDescent="0.25">
      <c r="B814" s="50" t="s">
        <v>1774</v>
      </c>
      <c r="C814" s="5" t="s">
        <v>140</v>
      </c>
      <c r="D814" s="36" t="s">
        <v>1342</v>
      </c>
      <c r="E814" s="7" t="s">
        <v>16</v>
      </c>
      <c r="F814" s="7">
        <v>1</v>
      </c>
      <c r="G814" s="7">
        <v>2</v>
      </c>
      <c r="H814" s="7"/>
      <c r="I814" s="7">
        <v>0</v>
      </c>
      <c r="J814" s="7">
        <f t="shared" ref="J814:J822" si="89">F814*G814</f>
        <v>2</v>
      </c>
      <c r="K814" s="7">
        <f t="shared" ref="K814:K822" si="90">F814*I814</f>
        <v>0</v>
      </c>
      <c r="L814" s="4"/>
      <c r="M814" s="4"/>
      <c r="N814" s="6"/>
      <c r="O814" s="99"/>
      <c r="P814" s="83"/>
    </row>
    <row r="815" spans="2:16" ht="15.75" x14ac:dyDescent="0.25">
      <c r="B815" s="50" t="s">
        <v>1775</v>
      </c>
      <c r="C815" s="5" t="s">
        <v>140</v>
      </c>
      <c r="D815" s="36" t="s">
        <v>1334</v>
      </c>
      <c r="E815" s="7" t="s">
        <v>16</v>
      </c>
      <c r="F815" s="7">
        <v>3</v>
      </c>
      <c r="G815" s="7">
        <v>2</v>
      </c>
      <c r="H815" s="7"/>
      <c r="I815" s="7">
        <v>0</v>
      </c>
      <c r="J815" s="7">
        <f t="shared" si="89"/>
        <v>6</v>
      </c>
      <c r="K815" s="7">
        <f t="shared" si="90"/>
        <v>0</v>
      </c>
      <c r="L815" s="4"/>
      <c r="M815" s="4"/>
      <c r="N815" s="6"/>
      <c r="O815" s="99"/>
      <c r="P815" s="83"/>
    </row>
    <row r="816" spans="2:16" ht="15.75" x14ac:dyDescent="0.25">
      <c r="B816" s="50" t="s">
        <v>1776</v>
      </c>
      <c r="C816" s="5" t="s">
        <v>140</v>
      </c>
      <c r="D816" s="36" t="s">
        <v>1335</v>
      </c>
      <c r="E816" s="7" t="s">
        <v>16</v>
      </c>
      <c r="F816" s="7">
        <v>1</v>
      </c>
      <c r="G816" s="7">
        <v>2</v>
      </c>
      <c r="H816" s="7"/>
      <c r="I816" s="7">
        <v>0</v>
      </c>
      <c r="J816" s="7">
        <f t="shared" si="89"/>
        <v>2</v>
      </c>
      <c r="K816" s="7">
        <f t="shared" si="90"/>
        <v>0</v>
      </c>
      <c r="L816" s="4"/>
      <c r="M816" s="4"/>
      <c r="N816" s="6"/>
      <c r="O816" s="99"/>
      <c r="P816" s="83"/>
    </row>
    <row r="817" spans="2:16" ht="15.75" x14ac:dyDescent="0.25">
      <c r="B817" s="50" t="s">
        <v>1777</v>
      </c>
      <c r="C817" s="5" t="s">
        <v>140</v>
      </c>
      <c r="D817" s="36" t="s">
        <v>1343</v>
      </c>
      <c r="E817" s="7" t="s">
        <v>16</v>
      </c>
      <c r="F817" s="7">
        <v>1</v>
      </c>
      <c r="G817" s="7">
        <v>2</v>
      </c>
      <c r="H817" s="7"/>
      <c r="I817" s="7">
        <v>0</v>
      </c>
      <c r="J817" s="7">
        <f t="shared" si="89"/>
        <v>2</v>
      </c>
      <c r="K817" s="7">
        <f t="shared" si="90"/>
        <v>0</v>
      </c>
      <c r="L817" s="4"/>
      <c r="M817" s="4"/>
      <c r="N817" s="6"/>
      <c r="O817" s="99"/>
      <c r="P817" s="83"/>
    </row>
    <row r="818" spans="2:16" ht="15.75" x14ac:dyDescent="0.25">
      <c r="B818" s="50" t="s">
        <v>1778</v>
      </c>
      <c r="C818" s="5" t="s">
        <v>140</v>
      </c>
      <c r="D818" s="36" t="s">
        <v>1344</v>
      </c>
      <c r="E818" s="7" t="s">
        <v>16</v>
      </c>
      <c r="F818" s="7">
        <v>1</v>
      </c>
      <c r="G818" s="7">
        <v>2</v>
      </c>
      <c r="H818" s="7"/>
      <c r="I818" s="7">
        <v>0</v>
      </c>
      <c r="J818" s="7">
        <f t="shared" si="89"/>
        <v>2</v>
      </c>
      <c r="K818" s="7">
        <f t="shared" si="90"/>
        <v>0</v>
      </c>
      <c r="L818" s="4"/>
      <c r="M818" s="4"/>
      <c r="N818" s="6"/>
      <c r="O818" s="99"/>
      <c r="P818" s="83"/>
    </row>
    <row r="819" spans="2:16" ht="15.75" x14ac:dyDescent="0.25">
      <c r="B819" s="50" t="s">
        <v>1779</v>
      </c>
      <c r="C819" s="5" t="s">
        <v>140</v>
      </c>
      <c r="D819" s="36" t="s">
        <v>1345</v>
      </c>
      <c r="E819" s="7" t="s">
        <v>16</v>
      </c>
      <c r="F819" s="7">
        <v>2</v>
      </c>
      <c r="G819" s="7">
        <v>2</v>
      </c>
      <c r="H819" s="7"/>
      <c r="I819" s="7">
        <v>0</v>
      </c>
      <c r="J819" s="7">
        <f t="shared" si="89"/>
        <v>4</v>
      </c>
      <c r="K819" s="7">
        <f t="shared" si="90"/>
        <v>0</v>
      </c>
      <c r="L819" s="5"/>
      <c r="M819" s="5"/>
      <c r="N819" s="5"/>
      <c r="O819" s="5"/>
      <c r="P819" s="83"/>
    </row>
    <row r="820" spans="2:16" ht="15.75" x14ac:dyDescent="0.25">
      <c r="B820" s="50" t="s">
        <v>1780</v>
      </c>
      <c r="C820" s="5" t="s">
        <v>140</v>
      </c>
      <c r="D820" s="36" t="s">
        <v>1346</v>
      </c>
      <c r="E820" s="7" t="s">
        <v>16</v>
      </c>
      <c r="F820" s="7">
        <v>1</v>
      </c>
      <c r="G820" s="7">
        <v>2</v>
      </c>
      <c r="H820" s="7"/>
      <c r="I820" s="7">
        <v>0</v>
      </c>
      <c r="J820" s="7">
        <f t="shared" si="89"/>
        <v>2</v>
      </c>
      <c r="K820" s="7">
        <f t="shared" si="90"/>
        <v>0</v>
      </c>
      <c r="L820" s="5"/>
      <c r="M820" s="5"/>
      <c r="N820" s="5"/>
      <c r="O820" s="5"/>
      <c r="P820" s="83"/>
    </row>
    <row r="821" spans="2:16" ht="15.75" x14ac:dyDescent="0.25">
      <c r="B821" s="50" t="s">
        <v>1781</v>
      </c>
      <c r="C821" s="5" t="s">
        <v>140</v>
      </c>
      <c r="D821" s="36" t="s">
        <v>1347</v>
      </c>
      <c r="E821" s="7" t="s">
        <v>16</v>
      </c>
      <c r="F821" s="7">
        <v>1</v>
      </c>
      <c r="G821" s="7">
        <v>0</v>
      </c>
      <c r="H821" s="7"/>
      <c r="I821" s="7">
        <v>0.5</v>
      </c>
      <c r="J821" s="20">
        <f t="shared" si="89"/>
        <v>0</v>
      </c>
      <c r="K821" s="7">
        <f t="shared" si="90"/>
        <v>0.5</v>
      </c>
      <c r="L821" s="5"/>
      <c r="M821" s="5"/>
      <c r="N821" s="5"/>
      <c r="O821" s="5"/>
      <c r="P821" s="83"/>
    </row>
    <row r="822" spans="2:16" ht="15.75" x14ac:dyDescent="0.25">
      <c r="B822" s="50" t="s">
        <v>1782</v>
      </c>
      <c r="C822" s="5" t="s">
        <v>140</v>
      </c>
      <c r="D822" s="36" t="s">
        <v>1348</v>
      </c>
      <c r="E822" s="7" t="s">
        <v>16</v>
      </c>
      <c r="F822" s="7">
        <v>10</v>
      </c>
      <c r="G822" s="7">
        <v>0</v>
      </c>
      <c r="H822" s="7"/>
      <c r="I822" s="7">
        <v>0.5</v>
      </c>
      <c r="J822" s="20">
        <f t="shared" si="89"/>
        <v>0</v>
      </c>
      <c r="K822" s="7">
        <f t="shared" si="90"/>
        <v>5</v>
      </c>
      <c r="L822" s="5"/>
      <c r="M822" s="5"/>
      <c r="N822" s="5"/>
      <c r="O822" s="5"/>
      <c r="P822" s="83"/>
    </row>
    <row r="823" spans="2:16" ht="15.75" x14ac:dyDescent="0.25">
      <c r="B823" s="50" t="s">
        <v>1783</v>
      </c>
      <c r="C823" s="5" t="s">
        <v>140</v>
      </c>
      <c r="D823" s="36" t="s">
        <v>1349</v>
      </c>
      <c r="E823" s="7" t="s">
        <v>16</v>
      </c>
      <c r="F823" s="7">
        <v>1</v>
      </c>
      <c r="G823" s="7">
        <v>2</v>
      </c>
      <c r="H823" s="7"/>
      <c r="I823" s="7">
        <v>0</v>
      </c>
      <c r="J823" s="7">
        <f t="shared" ref="J823:J825" si="91">F823*G823</f>
        <v>2</v>
      </c>
      <c r="K823" s="7">
        <f t="shared" ref="K823:K825" si="92">F823*I823</f>
        <v>0</v>
      </c>
      <c r="L823" s="5"/>
      <c r="M823" s="5"/>
      <c r="N823" s="5"/>
      <c r="O823" s="5"/>
      <c r="P823" s="83"/>
    </row>
    <row r="824" spans="2:16" ht="15.75" x14ac:dyDescent="0.25">
      <c r="B824" s="50" t="s">
        <v>1784</v>
      </c>
      <c r="C824" s="5" t="s">
        <v>140</v>
      </c>
      <c r="D824" s="36" t="s">
        <v>1350</v>
      </c>
      <c r="E824" s="7" t="s">
        <v>16</v>
      </c>
      <c r="F824" s="7">
        <v>1</v>
      </c>
      <c r="G824" s="7">
        <v>2</v>
      </c>
      <c r="H824" s="7"/>
      <c r="I824" s="7">
        <v>0</v>
      </c>
      <c r="J824" s="7">
        <f t="shared" si="91"/>
        <v>2</v>
      </c>
      <c r="K824" s="7">
        <f t="shared" si="92"/>
        <v>0</v>
      </c>
      <c r="L824" s="5"/>
      <c r="M824" s="5"/>
      <c r="N824" s="5"/>
      <c r="O824" s="5"/>
      <c r="P824" s="83"/>
    </row>
    <row r="825" spans="2:16" ht="15.75" x14ac:dyDescent="0.25">
      <c r="B825" s="50" t="s">
        <v>1785</v>
      </c>
      <c r="C825" s="5" t="s">
        <v>140</v>
      </c>
      <c r="D825" s="36" t="s">
        <v>1362</v>
      </c>
      <c r="E825" s="7" t="s">
        <v>16</v>
      </c>
      <c r="F825" s="7">
        <v>1</v>
      </c>
      <c r="G825" s="7">
        <v>2</v>
      </c>
      <c r="H825" s="7"/>
      <c r="I825" s="7">
        <v>0</v>
      </c>
      <c r="J825" s="7">
        <f t="shared" si="91"/>
        <v>2</v>
      </c>
      <c r="K825" s="7">
        <f t="shared" si="92"/>
        <v>0</v>
      </c>
      <c r="L825" s="5"/>
      <c r="M825" s="5"/>
      <c r="N825" s="5"/>
      <c r="O825" s="5"/>
      <c r="P825" s="83"/>
    </row>
    <row r="826" spans="2:16" ht="15.75" x14ac:dyDescent="0.25">
      <c r="B826" s="50" t="s">
        <v>1786</v>
      </c>
      <c r="C826" s="5" t="s">
        <v>140</v>
      </c>
      <c r="D826" s="36" t="s">
        <v>1361</v>
      </c>
      <c r="E826" s="7" t="s">
        <v>16</v>
      </c>
      <c r="F826" s="7">
        <v>4</v>
      </c>
      <c r="G826" s="7">
        <v>2</v>
      </c>
      <c r="H826" s="7"/>
      <c r="I826" s="7">
        <v>0</v>
      </c>
      <c r="J826" s="7">
        <f t="shared" ref="J826:J833" si="93">F826*G826</f>
        <v>8</v>
      </c>
      <c r="K826" s="7">
        <f t="shared" ref="K826:K833" si="94">F826*I826</f>
        <v>0</v>
      </c>
      <c r="L826" s="5"/>
      <c r="M826" s="5"/>
      <c r="N826" s="5"/>
      <c r="O826" s="5"/>
      <c r="P826" s="83"/>
    </row>
    <row r="827" spans="2:16" ht="15.75" x14ac:dyDescent="0.25">
      <c r="B827" s="50" t="s">
        <v>1787</v>
      </c>
      <c r="C827" s="5" t="s">
        <v>140</v>
      </c>
      <c r="D827" s="36" t="s">
        <v>1335</v>
      </c>
      <c r="E827" s="7" t="s">
        <v>16</v>
      </c>
      <c r="F827" s="7">
        <v>2</v>
      </c>
      <c r="G827" s="7">
        <v>2</v>
      </c>
      <c r="H827" s="7"/>
      <c r="I827" s="7">
        <v>0</v>
      </c>
      <c r="J827" s="7">
        <f t="shared" si="93"/>
        <v>4</v>
      </c>
      <c r="K827" s="7">
        <f t="shared" si="94"/>
        <v>0</v>
      </c>
      <c r="L827" s="5"/>
      <c r="M827" s="5"/>
      <c r="N827" s="5"/>
      <c r="O827" s="5"/>
      <c r="P827" s="83"/>
    </row>
    <row r="828" spans="2:16" ht="15.75" x14ac:dyDescent="0.25">
      <c r="B828" s="50" t="s">
        <v>1788</v>
      </c>
      <c r="C828" s="5" t="s">
        <v>140</v>
      </c>
      <c r="D828" s="36" t="s">
        <v>1360</v>
      </c>
      <c r="E828" s="7" t="s">
        <v>16</v>
      </c>
      <c r="F828" s="7">
        <v>1</v>
      </c>
      <c r="G828" s="7">
        <v>2</v>
      </c>
      <c r="H828" s="7"/>
      <c r="I828" s="7">
        <v>0</v>
      </c>
      <c r="J828" s="7">
        <f t="shared" si="93"/>
        <v>2</v>
      </c>
      <c r="K828" s="7">
        <f t="shared" si="94"/>
        <v>0</v>
      </c>
      <c r="L828" s="5"/>
      <c r="M828" s="5"/>
      <c r="N828" s="5"/>
      <c r="O828" s="5"/>
      <c r="P828" s="83"/>
    </row>
    <row r="829" spans="2:16" ht="15.75" x14ac:dyDescent="0.25">
      <c r="B829" s="50" t="s">
        <v>1789</v>
      </c>
      <c r="C829" s="5" t="s">
        <v>140</v>
      </c>
      <c r="D829" s="36" t="s">
        <v>1352</v>
      </c>
      <c r="E829" s="7" t="s">
        <v>16</v>
      </c>
      <c r="F829" s="7">
        <v>1</v>
      </c>
      <c r="G829" s="7">
        <v>2</v>
      </c>
      <c r="H829" s="7"/>
      <c r="I829" s="7">
        <v>0</v>
      </c>
      <c r="J829" s="7">
        <f t="shared" si="93"/>
        <v>2</v>
      </c>
      <c r="K829" s="7">
        <f t="shared" si="94"/>
        <v>0</v>
      </c>
      <c r="L829" s="5"/>
      <c r="M829" s="5"/>
      <c r="N829" s="5"/>
      <c r="O829" s="5"/>
      <c r="P829" s="83"/>
    </row>
    <row r="830" spans="2:16" ht="15.75" x14ac:dyDescent="0.25">
      <c r="B830" s="50" t="s">
        <v>1790</v>
      </c>
      <c r="C830" s="5" t="s">
        <v>140</v>
      </c>
      <c r="D830" s="36" t="s">
        <v>1359</v>
      </c>
      <c r="E830" s="7" t="s">
        <v>16</v>
      </c>
      <c r="F830" s="7">
        <v>6</v>
      </c>
      <c r="G830" s="7">
        <v>2</v>
      </c>
      <c r="H830" s="7"/>
      <c r="I830" s="7">
        <v>0</v>
      </c>
      <c r="J830" s="7">
        <f t="shared" si="93"/>
        <v>12</v>
      </c>
      <c r="K830" s="7">
        <f t="shared" si="94"/>
        <v>0</v>
      </c>
      <c r="L830" s="5"/>
      <c r="M830" s="5"/>
      <c r="N830" s="5"/>
      <c r="O830" s="5"/>
      <c r="P830" s="83"/>
    </row>
    <row r="831" spans="2:16" ht="15.75" x14ac:dyDescent="0.25">
      <c r="B831" s="50" t="s">
        <v>1791</v>
      </c>
      <c r="C831" s="5" t="s">
        <v>140</v>
      </c>
      <c r="D831" s="36" t="s">
        <v>1358</v>
      </c>
      <c r="E831" s="7" t="s">
        <v>16</v>
      </c>
      <c r="F831" s="7">
        <v>4</v>
      </c>
      <c r="G831" s="7">
        <v>2</v>
      </c>
      <c r="H831" s="7"/>
      <c r="I831" s="7">
        <v>0</v>
      </c>
      <c r="J831" s="7">
        <f t="shared" si="93"/>
        <v>8</v>
      </c>
      <c r="K831" s="7">
        <f t="shared" si="94"/>
        <v>0</v>
      </c>
      <c r="L831" s="5"/>
      <c r="M831" s="5"/>
      <c r="N831" s="5"/>
      <c r="O831" s="5"/>
      <c r="P831" s="83"/>
    </row>
    <row r="832" spans="2:16" ht="15.75" x14ac:dyDescent="0.25">
      <c r="B832" s="50" t="s">
        <v>1792</v>
      </c>
      <c r="C832" s="5" t="s">
        <v>140</v>
      </c>
      <c r="D832" s="36" t="s">
        <v>1339</v>
      </c>
      <c r="E832" s="7" t="s">
        <v>16</v>
      </c>
      <c r="F832" s="7">
        <v>5</v>
      </c>
      <c r="G832" s="7">
        <v>0</v>
      </c>
      <c r="H832" s="7"/>
      <c r="I832" s="7">
        <v>0.5</v>
      </c>
      <c r="J832" s="20">
        <f t="shared" si="93"/>
        <v>0</v>
      </c>
      <c r="K832" s="7">
        <f t="shared" si="94"/>
        <v>2.5</v>
      </c>
      <c r="L832" s="5"/>
      <c r="M832" s="5"/>
      <c r="N832" s="5"/>
      <c r="O832" s="5"/>
      <c r="P832" s="83"/>
    </row>
    <row r="833" spans="2:16" ht="15.75" x14ac:dyDescent="0.25">
      <c r="B833" s="50" t="s">
        <v>1793</v>
      </c>
      <c r="C833" s="5" t="s">
        <v>140</v>
      </c>
      <c r="D833" s="36" t="s">
        <v>1357</v>
      </c>
      <c r="E833" s="7" t="s">
        <v>16</v>
      </c>
      <c r="F833" s="7">
        <v>14</v>
      </c>
      <c r="G833" s="7">
        <v>0</v>
      </c>
      <c r="H833" s="7"/>
      <c r="I833" s="7">
        <v>0.5</v>
      </c>
      <c r="J833" s="20">
        <f t="shared" si="93"/>
        <v>0</v>
      </c>
      <c r="K833" s="7">
        <f t="shared" si="94"/>
        <v>7</v>
      </c>
      <c r="L833" s="5"/>
      <c r="M833" s="5"/>
      <c r="N833" s="5"/>
      <c r="O833" s="5"/>
      <c r="P833" s="83"/>
    </row>
    <row r="834" spans="2:16" ht="15.75" x14ac:dyDescent="0.25">
      <c r="B834" s="50" t="s">
        <v>1794</v>
      </c>
      <c r="C834" s="5" t="s">
        <v>140</v>
      </c>
      <c r="D834" s="36" t="s">
        <v>1356</v>
      </c>
      <c r="E834" s="7" t="s">
        <v>16</v>
      </c>
      <c r="F834" s="7">
        <v>1</v>
      </c>
      <c r="G834" s="7">
        <v>2</v>
      </c>
      <c r="H834" s="7"/>
      <c r="I834" s="7">
        <v>0</v>
      </c>
      <c r="J834" s="7">
        <f t="shared" ref="J834:J835" si="95">F834*G834</f>
        <v>2</v>
      </c>
      <c r="K834" s="7">
        <f t="shared" ref="K834:K835" si="96">F834*I834</f>
        <v>0</v>
      </c>
      <c r="L834" s="5"/>
      <c r="M834" s="5"/>
      <c r="N834" s="5"/>
      <c r="O834" s="5"/>
      <c r="P834" s="83"/>
    </row>
    <row r="835" spans="2:16" ht="15.75" x14ac:dyDescent="0.25">
      <c r="B835" s="50" t="s">
        <v>1795</v>
      </c>
      <c r="C835" s="5" t="s">
        <v>140</v>
      </c>
      <c r="D835" s="36" t="s">
        <v>1355</v>
      </c>
      <c r="E835" s="7" t="s">
        <v>16</v>
      </c>
      <c r="F835" s="7">
        <v>1</v>
      </c>
      <c r="G835" s="7">
        <v>2</v>
      </c>
      <c r="H835" s="7"/>
      <c r="I835" s="7">
        <v>0</v>
      </c>
      <c r="J835" s="7">
        <f t="shared" si="95"/>
        <v>2</v>
      </c>
      <c r="K835" s="7">
        <f t="shared" si="96"/>
        <v>0</v>
      </c>
      <c r="L835" s="5"/>
      <c r="M835" s="5"/>
      <c r="N835" s="5"/>
      <c r="O835" s="5"/>
      <c r="P835" s="83"/>
    </row>
    <row r="836" spans="2:16" ht="15.75" x14ac:dyDescent="0.25">
      <c r="B836" s="50" t="s">
        <v>1796</v>
      </c>
      <c r="C836" s="5" t="s">
        <v>140</v>
      </c>
      <c r="D836" s="36" t="s">
        <v>1354</v>
      </c>
      <c r="E836" s="7" t="s">
        <v>16</v>
      </c>
      <c r="F836" s="7">
        <v>1</v>
      </c>
      <c r="G836" s="7">
        <v>2</v>
      </c>
      <c r="H836" s="7"/>
      <c r="I836" s="7">
        <v>0</v>
      </c>
      <c r="J836" s="7">
        <f t="shared" ref="J836:J845" si="97">F836*G836</f>
        <v>2</v>
      </c>
      <c r="K836" s="7">
        <f t="shared" ref="K836:K845" si="98">F836*I836</f>
        <v>0</v>
      </c>
      <c r="L836" s="5"/>
      <c r="M836" s="5"/>
      <c r="N836" s="5"/>
      <c r="O836" s="5"/>
      <c r="P836" s="83"/>
    </row>
    <row r="837" spans="2:16" ht="15.75" x14ac:dyDescent="0.25">
      <c r="B837" s="50" t="s">
        <v>1797</v>
      </c>
      <c r="C837" s="5" t="s">
        <v>140</v>
      </c>
      <c r="D837" s="36" t="s">
        <v>1353</v>
      </c>
      <c r="E837" s="7" t="s">
        <v>16</v>
      </c>
      <c r="F837" s="7">
        <v>2</v>
      </c>
      <c r="G837" s="7">
        <v>2</v>
      </c>
      <c r="H837" s="7"/>
      <c r="I837" s="7">
        <v>0</v>
      </c>
      <c r="J837" s="7">
        <f t="shared" si="97"/>
        <v>4</v>
      </c>
      <c r="K837" s="7">
        <f t="shared" si="98"/>
        <v>0</v>
      </c>
      <c r="L837" s="5"/>
      <c r="M837" s="5"/>
      <c r="N837" s="5"/>
      <c r="O837" s="5"/>
      <c r="P837" s="83"/>
    </row>
    <row r="838" spans="2:16" ht="15.75" x14ac:dyDescent="0.25">
      <c r="B838" s="50" t="s">
        <v>1798</v>
      </c>
      <c r="C838" s="5" t="s">
        <v>140</v>
      </c>
      <c r="D838" s="36" t="s">
        <v>1335</v>
      </c>
      <c r="E838" s="7" t="s">
        <v>16</v>
      </c>
      <c r="F838" s="7">
        <v>1</v>
      </c>
      <c r="G838" s="7">
        <v>2</v>
      </c>
      <c r="H838" s="7"/>
      <c r="I838" s="7">
        <v>0</v>
      </c>
      <c r="J838" s="7">
        <f t="shared" si="97"/>
        <v>2</v>
      </c>
      <c r="K838" s="7">
        <f t="shared" si="98"/>
        <v>0</v>
      </c>
      <c r="L838" s="5"/>
      <c r="M838" s="5"/>
      <c r="N838" s="5"/>
      <c r="O838" s="5"/>
      <c r="P838" s="83"/>
    </row>
    <row r="839" spans="2:16" ht="15.75" x14ac:dyDescent="0.25">
      <c r="B839" s="50" t="s">
        <v>1799</v>
      </c>
      <c r="C839" s="5" t="s">
        <v>140</v>
      </c>
      <c r="D839" s="36" t="s">
        <v>1343</v>
      </c>
      <c r="E839" s="7" t="s">
        <v>16</v>
      </c>
      <c r="F839" s="7">
        <v>2</v>
      </c>
      <c r="G839" s="7">
        <v>2</v>
      </c>
      <c r="H839" s="7"/>
      <c r="I839" s="7">
        <v>0</v>
      </c>
      <c r="J839" s="7">
        <f t="shared" si="97"/>
        <v>4</v>
      </c>
      <c r="K839" s="7">
        <f t="shared" si="98"/>
        <v>0</v>
      </c>
      <c r="L839" s="5"/>
      <c r="M839" s="5"/>
      <c r="N839" s="5"/>
      <c r="O839" s="5"/>
      <c r="P839" s="83"/>
    </row>
    <row r="840" spans="2:16" ht="15.75" x14ac:dyDescent="0.25">
      <c r="B840" s="50" t="s">
        <v>1800</v>
      </c>
      <c r="C840" s="5" t="s">
        <v>140</v>
      </c>
      <c r="D840" s="36" t="s">
        <v>1352</v>
      </c>
      <c r="E840" s="7" t="s">
        <v>16</v>
      </c>
      <c r="F840" s="7">
        <v>1</v>
      </c>
      <c r="G840" s="7">
        <v>2</v>
      </c>
      <c r="H840" s="7"/>
      <c r="I840" s="7">
        <v>0</v>
      </c>
      <c r="J840" s="7">
        <f t="shared" si="97"/>
        <v>2</v>
      </c>
      <c r="K840" s="7">
        <f t="shared" si="98"/>
        <v>0</v>
      </c>
      <c r="L840" s="5"/>
      <c r="M840" s="5"/>
      <c r="N840" s="5"/>
      <c r="O840" s="5"/>
      <c r="P840" s="83"/>
    </row>
    <row r="841" spans="2:16" ht="15.75" x14ac:dyDescent="0.25">
      <c r="B841" s="50" t="s">
        <v>1801</v>
      </c>
      <c r="C841" s="5" t="s">
        <v>140</v>
      </c>
      <c r="D841" s="36" t="s">
        <v>1345</v>
      </c>
      <c r="E841" s="7" t="s">
        <v>16</v>
      </c>
      <c r="F841" s="7">
        <v>2</v>
      </c>
      <c r="G841" s="7">
        <v>2</v>
      </c>
      <c r="H841" s="7"/>
      <c r="I841" s="7">
        <v>0</v>
      </c>
      <c r="J841" s="7">
        <f t="shared" si="97"/>
        <v>4</v>
      </c>
      <c r="K841" s="7">
        <f t="shared" si="98"/>
        <v>0</v>
      </c>
      <c r="L841" s="5"/>
      <c r="M841" s="5"/>
      <c r="N841" s="5"/>
      <c r="O841" s="5"/>
      <c r="P841" s="83"/>
    </row>
    <row r="842" spans="2:16" ht="15.75" x14ac:dyDescent="0.25">
      <c r="B842" s="50" t="s">
        <v>1802</v>
      </c>
      <c r="C842" s="5" t="s">
        <v>140</v>
      </c>
      <c r="D842" s="36" t="s">
        <v>1346</v>
      </c>
      <c r="E842" s="7" t="s">
        <v>16</v>
      </c>
      <c r="F842" s="7">
        <v>3</v>
      </c>
      <c r="G842" s="7">
        <v>2</v>
      </c>
      <c r="H842" s="7"/>
      <c r="I842" s="7">
        <v>0</v>
      </c>
      <c r="J842" s="7">
        <f t="shared" si="97"/>
        <v>6</v>
      </c>
      <c r="K842" s="7">
        <f t="shared" si="98"/>
        <v>0</v>
      </c>
      <c r="L842" s="5"/>
      <c r="M842" s="5"/>
      <c r="N842" s="5"/>
      <c r="O842" s="5"/>
      <c r="P842" s="83"/>
    </row>
    <row r="843" spans="2:16" ht="15.75" x14ac:dyDescent="0.25">
      <c r="B843" s="50" t="s">
        <v>1803</v>
      </c>
      <c r="C843" s="5" t="s">
        <v>140</v>
      </c>
      <c r="D843" s="36" t="s">
        <v>1351</v>
      </c>
      <c r="E843" s="7" t="s">
        <v>16</v>
      </c>
      <c r="F843" s="7">
        <v>12</v>
      </c>
      <c r="G843" s="7">
        <v>0</v>
      </c>
      <c r="H843" s="7"/>
      <c r="I843" s="7">
        <v>0.5</v>
      </c>
      <c r="J843" s="20">
        <f t="shared" si="97"/>
        <v>0</v>
      </c>
      <c r="K843" s="7">
        <f t="shared" si="98"/>
        <v>6</v>
      </c>
      <c r="L843" s="5"/>
      <c r="M843" s="5"/>
      <c r="N843" s="5"/>
      <c r="O843" s="5"/>
      <c r="P843" s="83"/>
    </row>
    <row r="844" spans="2:16" ht="15.75" x14ac:dyDescent="0.25">
      <c r="B844" s="50" t="s">
        <v>1804</v>
      </c>
      <c r="C844" s="5" t="s">
        <v>140</v>
      </c>
      <c r="D844" s="36" t="s">
        <v>1347</v>
      </c>
      <c r="E844" s="7" t="s">
        <v>16</v>
      </c>
      <c r="F844" s="7">
        <v>1</v>
      </c>
      <c r="G844" s="7">
        <v>0</v>
      </c>
      <c r="H844" s="7"/>
      <c r="I844" s="7">
        <v>0.5</v>
      </c>
      <c r="J844" s="20">
        <f t="shared" si="97"/>
        <v>0</v>
      </c>
      <c r="K844" s="7">
        <f t="shared" si="98"/>
        <v>0.5</v>
      </c>
      <c r="L844" s="5"/>
      <c r="M844" s="5"/>
      <c r="N844" s="5"/>
      <c r="O844" s="5"/>
      <c r="P844" s="83"/>
    </row>
    <row r="845" spans="2:16" ht="15.75" x14ac:dyDescent="0.25">
      <c r="B845" s="50" t="s">
        <v>1805</v>
      </c>
      <c r="C845" s="5" t="s">
        <v>140</v>
      </c>
      <c r="D845" s="36" t="s">
        <v>1340</v>
      </c>
      <c r="E845" s="7" t="s">
        <v>16</v>
      </c>
      <c r="F845" s="7">
        <v>11</v>
      </c>
      <c r="G845" s="7">
        <v>0</v>
      </c>
      <c r="H845" s="7"/>
      <c r="I845" s="7">
        <v>0.5</v>
      </c>
      <c r="J845" s="20">
        <f t="shared" si="97"/>
        <v>0</v>
      </c>
      <c r="K845" s="7">
        <f t="shared" si="98"/>
        <v>5.5</v>
      </c>
      <c r="L845" s="5"/>
      <c r="M845" s="5"/>
      <c r="N845" s="5"/>
      <c r="O845" s="5"/>
      <c r="P845" s="83"/>
    </row>
    <row r="846" spans="2:16" ht="16.5" thickBot="1" x14ac:dyDescent="0.3">
      <c r="B846" s="105"/>
      <c r="C846" s="106"/>
      <c r="D846" s="107"/>
      <c r="E846" s="9"/>
      <c r="F846" s="9"/>
      <c r="G846" s="9"/>
      <c r="H846" s="9"/>
      <c r="I846" s="9"/>
      <c r="J846" s="19">
        <f>SUM(J719:J845)</f>
        <v>160</v>
      </c>
      <c r="K846" s="19">
        <f>SUM(K719:K845)</f>
        <v>246</v>
      </c>
      <c r="L846" s="19">
        <f>J846*1</f>
        <v>160</v>
      </c>
      <c r="M846" s="19">
        <f>K846*1</f>
        <v>246</v>
      </c>
      <c r="N846" s="9"/>
      <c r="O846" s="9"/>
      <c r="P846" s="84"/>
    </row>
    <row r="847" spans="2:16" ht="16.5" thickBot="1" x14ac:dyDescent="0.3">
      <c r="B847" s="109"/>
      <c r="C847" s="110"/>
      <c r="D847" s="111" t="s">
        <v>862</v>
      </c>
      <c r="E847" s="111"/>
      <c r="F847" s="111">
        <f>SUM(F6:F819)</f>
        <v>2481</v>
      </c>
      <c r="G847" s="111"/>
      <c r="H847" s="111"/>
      <c r="I847" s="111"/>
      <c r="J847" s="111"/>
      <c r="K847" s="111"/>
      <c r="L847" s="111">
        <f>SUM(L6:L846)</f>
        <v>1768.5</v>
      </c>
      <c r="M847" s="111">
        <f>SUM(M6:M846)</f>
        <v>2139.25</v>
      </c>
      <c r="N847" s="112"/>
      <c r="O847" s="113"/>
      <c r="P847" s="108"/>
    </row>
    <row r="848" spans="2:16" ht="15.75" x14ac:dyDescent="0.25">
      <c r="B848" s="114"/>
      <c r="C848" s="115"/>
      <c r="D848" s="116" t="s">
        <v>863</v>
      </c>
      <c r="E848" s="117">
        <f>(L847+0.15*M847)</f>
        <v>2089.3874999999998</v>
      </c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9"/>
    </row>
    <row r="849" spans="2:16" ht="15.75" x14ac:dyDescent="0.25">
      <c r="B849" s="120"/>
      <c r="C849" s="13"/>
      <c r="D849" s="13" t="s">
        <v>864</v>
      </c>
      <c r="E849" s="16">
        <v>0</v>
      </c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121"/>
    </row>
    <row r="850" spans="2:16" ht="15.75" x14ac:dyDescent="0.25">
      <c r="B850" s="120"/>
      <c r="C850" s="13"/>
      <c r="D850" s="14" t="s">
        <v>865</v>
      </c>
      <c r="E850" s="17">
        <f>E848*E849</f>
        <v>0</v>
      </c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121"/>
    </row>
    <row r="851" spans="2:16" ht="15.75" x14ac:dyDescent="0.25">
      <c r="B851" s="120"/>
      <c r="C851" s="13"/>
      <c r="D851" s="13" t="s">
        <v>866</v>
      </c>
      <c r="E851" s="15">
        <f>0.23*E850</f>
        <v>0</v>
      </c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121"/>
    </row>
    <row r="852" spans="2:16" ht="15.75" x14ac:dyDescent="0.25">
      <c r="B852" s="120"/>
      <c r="C852" s="13"/>
      <c r="D852" s="14" t="s">
        <v>867</v>
      </c>
      <c r="E852" s="17">
        <f>E850+E851</f>
        <v>0</v>
      </c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121"/>
    </row>
    <row r="853" spans="2:16" ht="15.75" x14ac:dyDescent="0.25">
      <c r="B853" s="120"/>
      <c r="C853" s="13"/>
      <c r="D853" s="14" t="s">
        <v>868</v>
      </c>
      <c r="E853" s="17">
        <f>(E852)*2</f>
        <v>0</v>
      </c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121"/>
    </row>
    <row r="854" spans="2:16" ht="15.75" x14ac:dyDescent="0.25">
      <c r="B854" s="120"/>
      <c r="C854" s="8"/>
      <c r="D854" s="8" t="s">
        <v>869</v>
      </c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121"/>
    </row>
    <row r="855" spans="2:16" ht="31.5" x14ac:dyDescent="0.25">
      <c r="B855" s="120"/>
      <c r="C855" s="97">
        <v>1</v>
      </c>
      <c r="D855" s="8" t="s">
        <v>870</v>
      </c>
      <c r="E855" s="8"/>
      <c r="F855" s="8"/>
      <c r="G855" s="8" t="s">
        <v>949</v>
      </c>
      <c r="H855" s="8"/>
      <c r="I855" s="8"/>
      <c r="J855" s="8"/>
      <c r="K855" s="8"/>
      <c r="L855" s="8"/>
      <c r="M855" s="8"/>
      <c r="N855" s="8"/>
      <c r="O855" s="8"/>
      <c r="P855" s="121"/>
    </row>
    <row r="856" spans="2:16" ht="15.75" x14ac:dyDescent="0.25">
      <c r="B856" s="120"/>
      <c r="C856" s="97">
        <v>2</v>
      </c>
      <c r="D856" s="8" t="s">
        <v>871</v>
      </c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121"/>
    </row>
    <row r="857" spans="2:16" ht="31.5" x14ac:dyDescent="0.25">
      <c r="B857" s="120"/>
      <c r="C857" s="97">
        <v>3</v>
      </c>
      <c r="D857" s="8" t="s">
        <v>1232</v>
      </c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121"/>
    </row>
    <row r="858" spans="2:16" ht="15.75" x14ac:dyDescent="0.25">
      <c r="B858" s="120"/>
      <c r="C858" s="97">
        <v>4</v>
      </c>
      <c r="D858" s="8" t="s">
        <v>872</v>
      </c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121"/>
    </row>
    <row r="859" spans="2:16" ht="78.75" x14ac:dyDescent="0.25">
      <c r="B859" s="120"/>
      <c r="C859" s="97">
        <v>5</v>
      </c>
      <c r="D859" s="8" t="s">
        <v>1180</v>
      </c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121"/>
    </row>
    <row r="860" spans="2:16" ht="15.75" x14ac:dyDescent="0.25">
      <c r="B860" s="120"/>
      <c r="C860" s="97">
        <v>6</v>
      </c>
      <c r="D860" s="8" t="s">
        <v>873</v>
      </c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121"/>
    </row>
    <row r="861" spans="2:16" ht="31.5" x14ac:dyDescent="0.25">
      <c r="B861" s="120"/>
      <c r="C861" s="97">
        <v>7</v>
      </c>
      <c r="D861" s="8" t="s">
        <v>1252</v>
      </c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121"/>
    </row>
    <row r="862" spans="2:16" ht="15.75" x14ac:dyDescent="0.25">
      <c r="B862" s="136"/>
      <c r="C862" s="133"/>
      <c r="D862" s="133"/>
      <c r="E862" s="134"/>
      <c r="F862" s="134"/>
      <c r="G862" s="133"/>
      <c r="H862" s="133"/>
      <c r="I862" s="133"/>
      <c r="J862" s="133"/>
      <c r="K862" s="133"/>
      <c r="L862" s="133"/>
      <c r="M862" s="133"/>
      <c r="N862" s="133"/>
      <c r="O862" s="133"/>
      <c r="P862" s="137"/>
    </row>
    <row r="863" spans="2:16" x14ac:dyDescent="0.25">
      <c r="B863" s="138"/>
      <c r="C863" s="133"/>
      <c r="D863" s="135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7"/>
    </row>
    <row r="864" spans="2:16" x14ac:dyDescent="0.25">
      <c r="B864" s="138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7"/>
    </row>
    <row r="865" spans="2:16" ht="15.75" x14ac:dyDescent="0.25">
      <c r="B865" s="136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7"/>
    </row>
    <row r="866" spans="2:16" ht="15.75" x14ac:dyDescent="0.25">
      <c r="B866" s="136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7"/>
    </row>
    <row r="867" spans="2:16" x14ac:dyDescent="0.25">
      <c r="B867" s="138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7"/>
    </row>
    <row r="868" spans="2:16" x14ac:dyDescent="0.25">
      <c r="B868" s="138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7"/>
    </row>
    <row r="869" spans="2:16" ht="39" x14ac:dyDescent="0.25">
      <c r="B869" s="138"/>
      <c r="C869" s="133"/>
      <c r="D869" s="135" t="s">
        <v>874</v>
      </c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7"/>
    </row>
    <row r="870" spans="2:16" ht="15.75" thickBot="1" x14ac:dyDescent="0.3">
      <c r="B870" s="139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3"/>
    </row>
    <row r="902" spans="2:4" ht="15.75" x14ac:dyDescent="0.25">
      <c r="D902" s="2"/>
    </row>
    <row r="903" spans="2:4" ht="15.75" x14ac:dyDescent="0.25">
      <c r="C903" s="2"/>
      <c r="D903" s="2"/>
    </row>
    <row r="904" spans="2:4" ht="15.75" x14ac:dyDescent="0.25">
      <c r="B904" s="2"/>
      <c r="C904" s="2"/>
      <c r="D904" s="2"/>
    </row>
    <row r="905" spans="2:4" ht="49.5" customHeight="1" x14ac:dyDescent="0.25"/>
  </sheetData>
  <mergeCells count="3">
    <mergeCell ref="B3:P3"/>
    <mergeCell ref="O2:P2"/>
    <mergeCell ref="B2:N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9" manualBreakCount="9">
    <brk id="25" min="1" max="15" man="1"/>
    <brk id="48" min="1" max="15" man="1"/>
    <brk id="81" min="1" max="15" man="1"/>
    <brk id="109" min="1" max="15" man="1"/>
    <brk id="178" min="1" max="15" man="1"/>
    <brk id="221" min="1" max="15" man="1"/>
    <brk id="307" min="1" max="15" man="1"/>
    <brk id="376" min="1" max="15" man="1"/>
    <brk id="689" min="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2021-05-12T08:54:52Z</dcterms:modified>
</cp:coreProperties>
</file>