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c1\Zasoby\Broker\KLIENCI MAXIMA FIDES\POWIAT ŁASKI\2021-2022\MAJĄTEK\PZP\09_SIWZ-wersje\"/>
    </mc:Choice>
  </mc:AlternateContent>
  <bookViews>
    <workbookView xWindow="0" yWindow="0" windowWidth="23715" windowHeight="3570" tabRatio="858" activeTab="8"/>
  </bookViews>
  <sheets>
    <sheet name="informacje ogólne" sheetId="90" r:id="rId1"/>
    <sheet name="lokalizacje" sheetId="93" r:id="rId2"/>
    <sheet name="budynki" sheetId="105" r:id="rId3"/>
    <sheet name="budowle" sheetId="98" r:id="rId4"/>
    <sheet name="elektronika" sheetId="102" r:id="rId5"/>
    <sheet name="środki trwałe" sheetId="92" r:id="rId6"/>
    <sheet name="maszyny" sheetId="99" r:id="rId7"/>
    <sheet name="pojazdy" sheetId="106" r:id="rId8"/>
    <sheet name="szkodowość" sheetId="107" r:id="rId9"/>
  </sheets>
  <definedNames>
    <definedName name="_xlnm._FilterDatabase" localSheetId="2" hidden="1">budynki!$C$4:$AH$54</definedName>
    <definedName name="_xlnm._FilterDatabase" localSheetId="4" hidden="1">elektronika!#REF!</definedName>
    <definedName name="_xlnm.Print_Area" localSheetId="2">budynki!$B$1:$AH$61</definedName>
    <definedName name="_xlnm.Print_Area" localSheetId="4">elektronika!$A$1:$D$549</definedName>
    <definedName name="_xlnm.Print_Area" localSheetId="1">lokalizacje!$A$1:$C$42</definedName>
    <definedName name="_xlnm.Print_Area" localSheetId="7">pojazdy!$A$1:$T$54</definedName>
    <definedName name="_xlnm.Print_Area" localSheetId="5">'środki trwałe'!$A$1:$E$16</definedName>
  </definedNames>
  <calcPr calcId="152511"/>
</workbook>
</file>

<file path=xl/calcChain.xml><?xml version="1.0" encoding="utf-8"?>
<calcChain xmlns="http://schemas.openxmlformats.org/spreadsheetml/2006/main">
  <c r="E20" i="107" l="1"/>
  <c r="E19" i="107"/>
  <c r="E18" i="107"/>
  <c r="E17" i="107"/>
  <c r="E13" i="107"/>
  <c r="E12" i="107"/>
  <c r="E11" i="107"/>
  <c r="E10" i="107"/>
  <c r="E8" i="107"/>
  <c r="E7" i="107"/>
  <c r="E6" i="107"/>
  <c r="E5" i="107"/>
  <c r="D41" i="99" l="1"/>
  <c r="C5" i="92"/>
  <c r="C16" i="92"/>
  <c r="D16" i="92"/>
  <c r="E16" i="92"/>
  <c r="D3" i="102"/>
  <c r="D4" i="102"/>
  <c r="D9" i="102"/>
  <c r="G9" i="102"/>
  <c r="J9" i="102"/>
  <c r="M9" i="102"/>
  <c r="P9" i="102"/>
  <c r="S9" i="102"/>
  <c r="V9" i="102"/>
  <c r="Y9" i="102"/>
  <c r="AB9" i="102"/>
  <c r="AE9" i="102"/>
  <c r="AH9" i="102"/>
  <c r="AK9" i="102"/>
  <c r="AN9" i="102"/>
  <c r="AQ9" i="102"/>
  <c r="AT9" i="102"/>
  <c r="AW9" i="102"/>
  <c r="AZ9" i="102"/>
  <c r="BC9" i="102"/>
  <c r="BF9" i="102"/>
  <c r="BI9" i="102"/>
  <c r="BL9" i="102"/>
  <c r="BO9" i="102"/>
  <c r="BR9" i="102"/>
  <c r="G23" i="98"/>
  <c r="G27" i="98"/>
  <c r="G32" i="98"/>
  <c r="G37" i="98"/>
  <c r="G45" i="98"/>
  <c r="G50" i="98"/>
  <c r="G53" i="98"/>
  <c r="K54" i="105"/>
  <c r="L54" i="105"/>
  <c r="G2" i="90"/>
  <c r="G4" i="90"/>
  <c r="D17" i="92"/>
</calcChain>
</file>

<file path=xl/sharedStrings.xml><?xml version="1.0" encoding="utf-8"?>
<sst xmlns="http://schemas.openxmlformats.org/spreadsheetml/2006/main" count="2594" uniqueCount="1059">
  <si>
    <t>PKD</t>
  </si>
  <si>
    <t>L.p.</t>
  </si>
  <si>
    <t>Nazwa jednostki</t>
  </si>
  <si>
    <t>NIP</t>
  </si>
  <si>
    <t>REGON</t>
  </si>
  <si>
    <t>Liczba pracowników</t>
  </si>
  <si>
    <t>lokalizacja (adres)</t>
  </si>
  <si>
    <t>Jednostka</t>
  </si>
  <si>
    <t>Lp.</t>
  </si>
  <si>
    <t xml:space="preserve">Nazwa  </t>
  </si>
  <si>
    <t>Rok produkcji</t>
  </si>
  <si>
    <t>Wartość księgowa brutto</t>
  </si>
  <si>
    <t>Lokalizacja (adres)</t>
  </si>
  <si>
    <t>Zabezpieczenia (znane zabezpieczenia p-poż i przeciw kradzieżowe)</t>
  </si>
  <si>
    <t>Liczba uczniów/ wychowanków/ pensjonariuszy</t>
  </si>
  <si>
    <t>Rodzaj prowadzonej działalności (opisowo)</t>
  </si>
  <si>
    <t>Planowane imprezy w ciągu roku (nie biletowane i nie podlegające ubezpieczeniu obowiązkowemu OC)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</si>
  <si>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</si>
  <si>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</si>
  <si>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</si>
  <si>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</si>
  <si>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</si>
  <si>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</si>
  <si>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</si>
  <si>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powierzchnia zabudowy (w m²)*</t>
  </si>
  <si>
    <t>powierzchnia użytkowa (w m²)**</t>
  </si>
  <si>
    <t>ilość kondygnacji</t>
  </si>
  <si>
    <t>czy budynek jest podpiwniczony?</t>
  </si>
  <si>
    <t>czy znajdują się w nim instalacje sanitarne? (TAK/NIE)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</si>
  <si>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</si>
  <si>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</si>
  <si>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</si>
  <si>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</si>
  <si>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</si>
  <si>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</si>
  <si>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</si>
  <si>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</si>
  <si>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</si>
  <si>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</si>
  <si>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r>
      <t xml:space="preserve">opis stanu technicznego budynku wg poniższych elementów budynku </t>
    </r>
    <r>
      <rPr>
        <b/>
        <sz val="10"/>
        <color indexed="60"/>
        <rFont val="Arial"/>
        <family val="2"/>
        <charset val="238"/>
      </rPr>
      <t/>
    </r>
  </si>
  <si>
    <t>Zbiory bibioteczne</t>
  </si>
  <si>
    <t>SUMA:</t>
  </si>
  <si>
    <t>Elementy mające wpływ na ocenę ryzyka</t>
  </si>
  <si>
    <t>Czy od 1997 r. wystąpiło w jednostce ryzyko powodzi?</t>
  </si>
  <si>
    <t>Lp</t>
  </si>
  <si>
    <t>SUMA</t>
  </si>
  <si>
    <t>RAZEM:</t>
  </si>
  <si>
    <t>Starostwo Powiatowe</t>
  </si>
  <si>
    <t>Powiatowy Zarząd Dróg</t>
  </si>
  <si>
    <t>Powiatowy Urząd Pracy</t>
  </si>
  <si>
    <t>Powiatowe Centrum Pomocy Rodzinie</t>
  </si>
  <si>
    <t>-</t>
  </si>
  <si>
    <t>1. Starostwo Powiatowe</t>
  </si>
  <si>
    <t>Sprzęt elektroniczny stacjonarny</t>
  </si>
  <si>
    <t>Sprzęt elektroniczny przenośny</t>
  </si>
  <si>
    <t>4211Z</t>
  </si>
  <si>
    <t>8413Z</t>
  </si>
  <si>
    <t>brak</t>
  </si>
  <si>
    <t>8560Z</t>
  </si>
  <si>
    <t xml:space="preserve">zabezpieczenia
(znane zabiezpieczenia p-poż i przeciw kradzieżowe) </t>
  </si>
  <si>
    <t>TAK</t>
  </si>
  <si>
    <t>NIE</t>
  </si>
  <si>
    <t>nie dotyczy</t>
  </si>
  <si>
    <t>cegła</t>
  </si>
  <si>
    <t>czy budynek jest przeznaczony do rozbiórki? (TAK/NIE)</t>
  </si>
  <si>
    <t>dobry</t>
  </si>
  <si>
    <t>odległość od najbliższej rzeki lub innego zbiornika wodnego (proszę podać od czego)</t>
  </si>
  <si>
    <t>cegła pełna</t>
  </si>
  <si>
    <t>beton</t>
  </si>
  <si>
    <t>dobra</t>
  </si>
  <si>
    <t>Drukarka</t>
  </si>
  <si>
    <t>Laptop</t>
  </si>
  <si>
    <t>tak</t>
  </si>
  <si>
    <t>nie</t>
  </si>
  <si>
    <t>betonowe</t>
  </si>
  <si>
    <t>szkoła</t>
  </si>
  <si>
    <t>blacha</t>
  </si>
  <si>
    <t>betonowy</t>
  </si>
  <si>
    <t>żelbet</t>
  </si>
  <si>
    <t>2. Powiatowy Zarząd Dróg</t>
  </si>
  <si>
    <t>4. Powiatowy Urząd Pracy</t>
  </si>
  <si>
    <t>Telefax PANASONIC</t>
  </si>
  <si>
    <t>kubatura (w m³)***</t>
  </si>
  <si>
    <t>informacja o przeprowadzonych remontach i modernizacji budynków starszych niż 50 lat</t>
  </si>
  <si>
    <t>szatnia</t>
  </si>
  <si>
    <t>Tak</t>
  </si>
  <si>
    <t>Nie</t>
  </si>
  <si>
    <t>stropodach kryty papą</t>
  </si>
  <si>
    <t>Powiat Łaski</t>
  </si>
  <si>
    <t>730934884</t>
  </si>
  <si>
    <t>8411Z</t>
  </si>
  <si>
    <t>KIEROWANIE PODSTAWOWYMI RODZAJAMI  DZIAŁALNOŚCI PUBLICZNEJ</t>
  </si>
  <si>
    <t>831-14-67-069</t>
  </si>
  <si>
    <t>730977787</t>
  </si>
  <si>
    <t>831-145-76-16</t>
  </si>
  <si>
    <t>730939611</t>
  </si>
  <si>
    <t>8899Z</t>
  </si>
  <si>
    <t>831-10-27-577</t>
  </si>
  <si>
    <t>731581206</t>
  </si>
  <si>
    <t>Opracowanie i realizacja promocji zatrudnienia oraz aktywizycji lokalnego rynku pracy. Udzielanie pomocy bezrobotnym w znalezieniu pracy i pracodawcom w pozyskiwaniu pracowników. Rejestracja bezrobotnych. Przyznawanie i wypłacanie świadczeń z tytułu bezrobocia. Realizacja aktywnych form walki z bezrobociem.</t>
  </si>
  <si>
    <t>I Liceum Ogólnokształcące im. Tadeusza Kościuszki 98-100 Łask, ul. Mickiewicza 1</t>
  </si>
  <si>
    <t>831-124-72-73</t>
  </si>
  <si>
    <t>000228855</t>
  </si>
  <si>
    <t>szatnia, stołówka prowadzona przez podmiot zewnętrzny</t>
  </si>
  <si>
    <t>studniówka, andrzejki</t>
  </si>
  <si>
    <t>Zespół Szkół Ponadgimnazjalnych nr 1  im. Władysława Andersa 98-100 Łask, ul. 9 Maja 28</t>
  </si>
  <si>
    <t>831-12-87-373</t>
  </si>
  <si>
    <t>000097330</t>
  </si>
  <si>
    <t>Poradnia Psychologiczno-Pedagogiczna 98-100 Łask, ul. Batorego 31</t>
  </si>
  <si>
    <t>831 152 14 26</t>
  </si>
  <si>
    <t>000734943</t>
  </si>
  <si>
    <t>Poradnia udziela pomocy psychologiczno-pedagogicznej dzieciom i młodzieży, rodzicom i nauczycielom związanej z wychowaniem i edukacją, a także wspomaga przedszkola, szkoły i placówki w zakresie realizacji zadań dydaktycznych, wychowawczych i opiekuńczych</t>
  </si>
  <si>
    <t>Specjalny Ośrodek Szkolno-Wychowawczy 98-100 Łask, ul. Mickiewicza 6</t>
  </si>
  <si>
    <t>Placówka Opiekuńczo-Wychowawcza 98-100 Łask, ul. Mickiewicza 6</t>
  </si>
  <si>
    <t>831-155-01-90</t>
  </si>
  <si>
    <t>001075081</t>
  </si>
  <si>
    <t>8790 Z</t>
  </si>
  <si>
    <t>interwencyjna, opiekuńczo-wychowawcza</t>
  </si>
  <si>
    <t>Budynek gospodarczy przy internacie</t>
  </si>
  <si>
    <t>magazyn, składnica akt</t>
  </si>
  <si>
    <t>ul. Narutowicza 17, 98-100 Łask</t>
  </si>
  <si>
    <t>Budynek biurowy ul. Południowa 1</t>
  </si>
  <si>
    <t>biuro, składnica akt</t>
  </si>
  <si>
    <t>instalacja alarmowa Ppoż</t>
  </si>
  <si>
    <t>ul. Południowa 1, 98-100 Łask</t>
  </si>
  <si>
    <t>Budynek internatu ul. Narutowicza</t>
  </si>
  <si>
    <t>biuro</t>
  </si>
  <si>
    <t>ul. 9 Maja 33, 98-100 Łask</t>
  </si>
  <si>
    <t>Budynek rozdzielni ZUR - 78</t>
  </si>
  <si>
    <t>ul. Warszawska 62, 98-100 Łask</t>
  </si>
  <si>
    <t>Budynek stacji TRAFO</t>
  </si>
  <si>
    <t>Czy od 1997 r. wystąpiło w budynku ryzyko powodzi?</t>
  </si>
  <si>
    <t xml:space="preserve">rzeka Grabia </t>
  </si>
  <si>
    <t>cegła czerwona pełna i kratówka</t>
  </si>
  <si>
    <t>żelbet, papa</t>
  </si>
  <si>
    <t>DZ3</t>
  </si>
  <si>
    <t>cegła czerwona   i silikatowa</t>
  </si>
  <si>
    <t>drewno, papa</t>
  </si>
  <si>
    <t>żelbet , papa</t>
  </si>
  <si>
    <t>remont dachu i elewacji</t>
  </si>
  <si>
    <t>kompleksowa termomodernizacja</t>
  </si>
  <si>
    <t>Studnia przy internacie ul. Narutowicza</t>
  </si>
  <si>
    <t>Ogrodzenie przy internacie ul. Narutowicza</t>
  </si>
  <si>
    <t>Wodociąg SP ZOZ</t>
  </si>
  <si>
    <t>Kanał C.O. SP ZOZ</t>
  </si>
  <si>
    <t>Przyłącze gazowe kotłowni</t>
  </si>
  <si>
    <t>Kanał deszczowy SP ZOZ</t>
  </si>
  <si>
    <t>Kanał sanitrany SP ZOZ</t>
  </si>
  <si>
    <t>Drogi asfaltowe i chodniki SP ZOZ</t>
  </si>
  <si>
    <t>Oświetlenie terenu SP ZOZ</t>
  </si>
  <si>
    <t>Przyłącze kablowe SP ZOZ</t>
  </si>
  <si>
    <t>Ogrodzenie SP ZOZ</t>
  </si>
  <si>
    <t>Tabela nr 1 - Informacje ogólne do oceny ryzyka w Powiecie Łaskim</t>
  </si>
  <si>
    <t>Zestaw komputerowy 56</t>
  </si>
  <si>
    <t>Zestawk komputerowy BluSoft 66</t>
  </si>
  <si>
    <t>Zestawk komputerowy BluSoft 72</t>
  </si>
  <si>
    <t>Zestawk komputerowy BluSoft 76</t>
  </si>
  <si>
    <t>Zestawk komputerowy BluSoft 80</t>
  </si>
  <si>
    <t>Zestawk komputerowy BluSoft 82</t>
  </si>
  <si>
    <t>Ploter HP DESINGJET 500 AQ</t>
  </si>
  <si>
    <t>Skaner biurowy</t>
  </si>
  <si>
    <t>Skaner HP Scan Jet 6240</t>
  </si>
  <si>
    <t>Skaner EPSON GT- S50N</t>
  </si>
  <si>
    <t>Kserokopiarka KYOCERA TASKALFA 250ci</t>
  </si>
  <si>
    <t>Drukarka HP P2055D</t>
  </si>
  <si>
    <t>Drukarka HP P1606 DN</t>
  </si>
  <si>
    <t xml:space="preserve">Urządzenie dyskowe do kopii zapasowych </t>
  </si>
  <si>
    <t xml:space="preserve">Kieszeń zewnętrzna </t>
  </si>
  <si>
    <t>Dysk zewnętrzny HDD</t>
  </si>
  <si>
    <t>Router HP MSR 920</t>
  </si>
  <si>
    <t>Printserver D-link</t>
  </si>
  <si>
    <t>Printserver - 3x Parallel</t>
  </si>
  <si>
    <t>Printserver Airlive</t>
  </si>
  <si>
    <t>Klucz sprzetowy USB</t>
  </si>
  <si>
    <t>UPS EATON 35 700 FR</t>
  </si>
  <si>
    <t>Router Linksys E4200</t>
  </si>
  <si>
    <t>Nagrywarka Lite-On Blu-ray</t>
  </si>
  <si>
    <t>Prezłącznik HP ProCurve 1810G-24</t>
  </si>
  <si>
    <t>Drukarka HP 1320</t>
  </si>
  <si>
    <t>Drukarka laserowa HP P1606DN</t>
  </si>
  <si>
    <t>Światłokopiarka amoniak</t>
  </si>
  <si>
    <t>Drukarka HP LaserJet 1320</t>
  </si>
  <si>
    <t>Drukarka HP LaserJet Pro 400</t>
  </si>
  <si>
    <t>Nawigacja Goclever Navio 505PL</t>
  </si>
  <si>
    <t>Notebook Toshiba zk 19</t>
  </si>
  <si>
    <t>SYSTEM ALARMOWY I MONITORING FIRMY OCHRONIARSKIEJ</t>
  </si>
  <si>
    <t>UL. M. KPNOPNICKIEJ 21,     98-100 ŁASK</t>
  </si>
  <si>
    <t>300 m</t>
  </si>
  <si>
    <t>GARAŻOWY</t>
  </si>
  <si>
    <t>GARAŻ WŁASNY  647 M2</t>
  </si>
  <si>
    <t>drzwi zamykane na kłódki typu GERDA,Gaśnice proszkowe 6 szt, tj. 1 szt GP 4 kg, 3 szt. GP 2kg, 2 szt. GP 4 kg</t>
  </si>
  <si>
    <t>cegła biała</t>
  </si>
  <si>
    <t>betonowa, pokrycie papa</t>
  </si>
  <si>
    <t>400 m</t>
  </si>
  <si>
    <t>Odległość od najbliższej jednostki Straży Pożarnej</t>
  </si>
  <si>
    <t>1,5 km</t>
  </si>
  <si>
    <t>2. POWIATOWY ZARZĄD DRÓG W ŁASKU</t>
  </si>
  <si>
    <t>ZESTAW KOMPUTEROWY</t>
  </si>
  <si>
    <t>CENTRALA TELEFONICZNA</t>
  </si>
  <si>
    <t>APARAT FOTOGRAFICZNY CANON S-100</t>
  </si>
  <si>
    <t>NOTEBOOK</t>
  </si>
  <si>
    <t>98-100 Łask, uL. 9 Maja 33</t>
  </si>
  <si>
    <t>3. Powiatowe Centrum Pomocy Rodzinie</t>
  </si>
  <si>
    <t xml:space="preserve">Komputer Herkules TYTAN 15         Monitor LCD 22       </t>
  </si>
  <si>
    <t>Expres Krups EA8050</t>
  </si>
  <si>
    <t>ZESTAW GŁOŚNIKÓW -KOLUMNA LDM SAT SAS 18</t>
  </si>
  <si>
    <t>WZMACNIACZ- KOLUMNA LDM SUB SAS 18</t>
  </si>
  <si>
    <t>ZESTAW MIKROFONOWY-SHARE-PG24/PG58</t>
  </si>
  <si>
    <t>STATYW KOLUMNOWY NBOX 4-ATHLETIC</t>
  </si>
  <si>
    <t>MIKSER YAMA HA MG 82CX</t>
  </si>
  <si>
    <t>budynek biurowy</t>
  </si>
  <si>
    <t>biura</t>
  </si>
  <si>
    <t>brak danych remon i modernizacja w 1999 r.</t>
  </si>
  <si>
    <t>ul. Objazdowa 4, 98-100 Łask</t>
  </si>
  <si>
    <t>konstr. Murowana niepalna</t>
  </si>
  <si>
    <t>prefabrykaty adaptowane, niepalne</t>
  </si>
  <si>
    <t>ok 500 m</t>
  </si>
  <si>
    <t>staw, ok. 200 m</t>
  </si>
  <si>
    <t>modernizacja w 1999 r.</t>
  </si>
  <si>
    <t>podłączona do ist. Sieci - spełnia wym param.</t>
  </si>
  <si>
    <t>podł. do ist. sieci - sprawna</t>
  </si>
  <si>
    <t>okienna- plastykowa, dwuszybowa, drzwi-drewno i aluminium- stan dobry</t>
  </si>
  <si>
    <t>podł. Do istniejącej sieci - sprawna</t>
  </si>
  <si>
    <t>mechaniczna - sprawna</t>
  </si>
  <si>
    <t>311,2 m2</t>
  </si>
  <si>
    <t>2965 m3</t>
  </si>
  <si>
    <t>ogrodzenie</t>
  </si>
  <si>
    <t>parking</t>
  </si>
  <si>
    <t>ul. Objazdowa 4,  98-100 Łask</t>
  </si>
  <si>
    <t>żeliwo , beton</t>
  </si>
  <si>
    <t>asfalt, kostka brukowa</t>
  </si>
  <si>
    <t>Drukarka laserowa HP2055</t>
  </si>
  <si>
    <t>zestaw komputerowy</t>
  </si>
  <si>
    <t>Tablica interaktywna QOMO</t>
  </si>
  <si>
    <t>Kserokopiarka CANON IR2420</t>
  </si>
  <si>
    <t>Drukarka laserow HP3015</t>
  </si>
  <si>
    <t>Komputer LENOVO</t>
  </si>
  <si>
    <t>Drukarka laserowa HP3015</t>
  </si>
  <si>
    <t>Kserokopiarka KYOCERA</t>
  </si>
  <si>
    <t>Projektor SANYO DWL 100</t>
  </si>
  <si>
    <t>Notebook LENOVO</t>
  </si>
  <si>
    <t>ul. Objazdowa 4,   98-100 Łask</t>
  </si>
  <si>
    <t xml:space="preserve"> monitoring przez firmę ochrony mienia, 3 hydranty naścienne, 6 gaśnic proszkowych ABC</t>
  </si>
  <si>
    <t>I Liceum Ogólnokształcące im. Tadeusza Kościuszki</t>
  </si>
  <si>
    <t>5. I Liceum Ogólnokształcące im. Tadeusza Kościuszki</t>
  </si>
  <si>
    <t>budynek szkolny</t>
  </si>
  <si>
    <t>1964/2004</t>
  </si>
  <si>
    <t>budynek gospodarczy</t>
  </si>
  <si>
    <t>ul. Mickiewicza 1, Łask</t>
  </si>
  <si>
    <t>gaśnice, sztuk 13, na kontrolkach (etykietach) sprzętu gasniczego znajduje się potwierdzenie jego konserwacji przeprowadzonej co najmniej raz w rkou, hydranty, dozór techniczny, sygnalizacja alarmowa w miejscu chronionego obiektu, monitoring, umowa o interwencję z firmą ochrony mienia, drzwi wejściowe zamykane co najmniej na dwa zamki wielozadtawkowe lub jeden atestowany</t>
  </si>
  <si>
    <t>500 m</t>
  </si>
  <si>
    <t>cegła, płyty cementowe</t>
  </si>
  <si>
    <t>belki, między nimi gary</t>
  </si>
  <si>
    <t>stropodach,papa</t>
  </si>
  <si>
    <t>cegła,płyty cementowe</t>
  </si>
  <si>
    <t>rzeka Grabia 5 km.</t>
  </si>
  <si>
    <t>remont 2004</t>
  </si>
  <si>
    <t>b.dobry</t>
  </si>
  <si>
    <t>nawierzchnia</t>
  </si>
  <si>
    <t>boisko</t>
  </si>
  <si>
    <t>kostka brukowa</t>
  </si>
  <si>
    <t>płot metalowy, kamień</t>
  </si>
  <si>
    <t>nawierzchnia syntetyczna</t>
  </si>
  <si>
    <t>Tablica interaktywna</t>
  </si>
  <si>
    <t>98-100 Łask, ul. Mickiewicza 1</t>
  </si>
  <si>
    <t xml:space="preserve">dozór techniczny,sygnalizacja alarmowa w miejscu chronionego obiektu,monitoring, umowa o interwencję z firmą ochrony mienia </t>
  </si>
  <si>
    <t>ochrony mienia, drzwi wejściowezamykane co najmniej na dwa zamki wielozadtawkowe lui jeden atestowany</t>
  </si>
  <si>
    <t>831 103 96 75</t>
  </si>
  <si>
    <t>000656976</t>
  </si>
  <si>
    <t>Budynek szkolny</t>
  </si>
  <si>
    <t>zajęcia szkolne</t>
  </si>
  <si>
    <t>Sala gimnastyczna</t>
  </si>
  <si>
    <t>zajęcia sportowe</t>
  </si>
  <si>
    <t>Bunkier na opał</t>
  </si>
  <si>
    <t>gaśnice, hydranty, monitoring</t>
  </si>
  <si>
    <t>ul. 9 Maja 28, 98 - 100 Łask</t>
  </si>
  <si>
    <t>budowa II piętra 1966-67, ocieplenie i gaz 2005</t>
  </si>
  <si>
    <t>modernizacja 1998, nowa nawierzchnia 2005</t>
  </si>
  <si>
    <t>Boisko sportowe</t>
  </si>
  <si>
    <t>Nawierzchnia wokół budynków</t>
  </si>
  <si>
    <t>Ogrodzenie wokół szkoły</t>
  </si>
  <si>
    <t>klasa I niepalności</t>
  </si>
  <si>
    <t>modernizacja kostka brukowa 2005-07</t>
  </si>
  <si>
    <t>modernizacja 2003</t>
  </si>
  <si>
    <t>6. Zespół Szkół Ponadgimnazjalnych Nr 1</t>
  </si>
  <si>
    <t>Zespół Szkół Ponadgimnazjalnych Nr 1</t>
  </si>
  <si>
    <t>Monitoring w miejscu chronionego obiektu, na parterze okratowane okna lub wstawione okna przeciwwłamaniowe</t>
  </si>
  <si>
    <t>Drzwi wejsciowe zamykane co najmniej na dwa zamki wielozastawkowe lub jeden atestowany</t>
  </si>
  <si>
    <t>szatnia, własna stołówka</t>
  </si>
  <si>
    <t>czujniki dymu, częściowy monitoring</t>
  </si>
  <si>
    <t>czujniki dymu, częściowy alarm (bibliteka, księgowość)</t>
  </si>
  <si>
    <t>częściowy monitoring</t>
  </si>
  <si>
    <t>stropodach, papa termozgrzewalna</t>
  </si>
  <si>
    <t xml:space="preserve">cegła, </t>
  </si>
  <si>
    <t>konstrukcja drewniana, blacha</t>
  </si>
  <si>
    <t>pustak</t>
  </si>
  <si>
    <t>betonowe w zapleczu</t>
  </si>
  <si>
    <t>konstrukcja metalowa pokryta gontami</t>
  </si>
  <si>
    <t>0,5 km</t>
  </si>
  <si>
    <t>rzeka ok.. 1 km</t>
  </si>
  <si>
    <t>modernizacja 2008, docieplenie i wentylacja</t>
  </si>
  <si>
    <t>modernizacja 2008, docieplenie, malowanie dachu</t>
  </si>
  <si>
    <t>żelbet, papa termozgrzewalna</t>
  </si>
  <si>
    <t>PCV</t>
  </si>
  <si>
    <t>4 z piwnicami</t>
  </si>
  <si>
    <t>5 z piwnicami</t>
  </si>
  <si>
    <t>2 w zapleczu, hala - jedna</t>
  </si>
  <si>
    <t xml:space="preserve">nazwa budowli </t>
  </si>
  <si>
    <t xml:space="preserve">przeznaczenie budowli </t>
  </si>
  <si>
    <t>czy budowla jest użytkowana? (TAK/NIE)</t>
  </si>
  <si>
    <t>czy budowla jest przeznaczona do rozbiórki? (TAK/NIE)</t>
  </si>
  <si>
    <t>suma ubezpieczenia</t>
  </si>
  <si>
    <t>Rodzaj materiałów budowlanych, z jakich wykonano budowlę</t>
  </si>
  <si>
    <t>informacja o przeprowadzonych remontach i modernizacji</t>
  </si>
  <si>
    <t>2. Powiatowy Urząd Pracy</t>
  </si>
  <si>
    <t>brak danych</t>
  </si>
  <si>
    <t>brak dnych</t>
  </si>
  <si>
    <t>3. I Liceum Ogólnokształcące im. Tadeusza Kościuszki</t>
  </si>
  <si>
    <t>ul. Mickiewicza 1</t>
  </si>
  <si>
    <t>4. Zespół Szkół Ponadgimnazjalnych Nr 1</t>
  </si>
  <si>
    <t>Pałac</t>
  </si>
  <si>
    <t>cele dydaktyczne</t>
  </si>
  <si>
    <t>Internat</t>
  </si>
  <si>
    <t>cele dydatktyczne/mieszkalne</t>
  </si>
  <si>
    <t>Internat-barak</t>
  </si>
  <si>
    <t>Szkoła</t>
  </si>
  <si>
    <t>cele dydatktyczne</t>
  </si>
  <si>
    <t>Sala Gimnastyczna</t>
  </si>
  <si>
    <t>Budynek Gospodarczy</t>
  </si>
  <si>
    <t>cele mieszkalne</t>
  </si>
  <si>
    <t>Kotłownia</t>
  </si>
  <si>
    <t>ogrzewanie obiektów</t>
  </si>
  <si>
    <t>Budynek składu opału</t>
  </si>
  <si>
    <t>składowanie materiałów</t>
  </si>
  <si>
    <t>Pawilon sportowy</t>
  </si>
  <si>
    <t>jako szatnia  dla korzystajacych w boiska szkolnego</t>
  </si>
  <si>
    <t>Warsztaty Szkolne</t>
  </si>
  <si>
    <t>składowanie maszyn i urządzeń</t>
  </si>
  <si>
    <t>Garaż 5 segmentowy</t>
  </si>
  <si>
    <t>parkowanie pojazdów+sprzętu rolniczego</t>
  </si>
  <si>
    <t>Garaż 1 segmentowy</t>
  </si>
  <si>
    <t>Stodoła z chlewnią</t>
  </si>
  <si>
    <t>składowanie  produktów rolnych</t>
  </si>
  <si>
    <t>Magazyny murowane</t>
  </si>
  <si>
    <t>Obora murowana</t>
  </si>
  <si>
    <t>Szopa 6 segmentowa</t>
  </si>
  <si>
    <t>składowanie narzędzi</t>
  </si>
  <si>
    <t>Szopa narzędziowa</t>
  </si>
  <si>
    <t>skadowanie narzędzi,maszyn rolniczych</t>
  </si>
  <si>
    <t>drzwi wiejściowe zamykane na dwa zamki</t>
  </si>
  <si>
    <t>drzwi wejściowe zamykane na kłódki</t>
  </si>
  <si>
    <t>98-100 Łask Ostrów 55</t>
  </si>
  <si>
    <t>cegła wapienno-piaskowa</t>
  </si>
  <si>
    <t>drewniane</t>
  </si>
  <si>
    <t>konstrukcja drewniana ,kryty blachą,obróbki blacharskie ryny i rury spustowe z blachy ocynkowanej</t>
  </si>
  <si>
    <t>wentylowany ocieplony,betonowy</t>
  </si>
  <si>
    <t>kryty  papą,rynny i rury spustowe z PCV</t>
  </si>
  <si>
    <t>konstrukcja żelbetowa ,kryty papaą</t>
  </si>
  <si>
    <t xml:space="preserve">kryte papą </t>
  </si>
  <si>
    <t>stropodach wylewany żelbetonowy</t>
  </si>
  <si>
    <t>kryty papą</t>
  </si>
  <si>
    <t>cegła+elementy prefabrykowane</t>
  </si>
  <si>
    <t>elementy prefabrykowane</t>
  </si>
  <si>
    <t>drewniana pokryty papą</t>
  </si>
  <si>
    <t>drewniany</t>
  </si>
  <si>
    <t>nie ma</t>
  </si>
  <si>
    <t>eternit</t>
  </si>
  <si>
    <t>4km</t>
  </si>
  <si>
    <t>200m (staw)</t>
  </si>
  <si>
    <t>200m( staw)</t>
  </si>
  <si>
    <t>400m( staw)</t>
  </si>
  <si>
    <t>400m(staw)</t>
  </si>
  <si>
    <t>100m(staw)</t>
  </si>
  <si>
    <t>250m(staw)</t>
  </si>
  <si>
    <t>termomodernizacja-docieplenie dach wraz wymianą więzi dachowej łącznie ze stropem na I piętrze w 2012r.</t>
  </si>
  <si>
    <t>do wymiany</t>
  </si>
  <si>
    <t>poz2+poz4+poz.5-stanowi całość</t>
  </si>
  <si>
    <t>poz11+12+13+17 stanowi całość</t>
  </si>
  <si>
    <t>jest instalacja odgromowa</t>
  </si>
  <si>
    <t xml:space="preserve">nie ma </t>
  </si>
  <si>
    <t>Droga kołowa</t>
  </si>
  <si>
    <t>Ostrów 55</t>
  </si>
  <si>
    <t>asfalt</t>
  </si>
  <si>
    <t>nie było</t>
  </si>
  <si>
    <t>Linia wysokiego napęcia</t>
  </si>
  <si>
    <t>murawa trawa</t>
  </si>
  <si>
    <t>Stadion sportowy</t>
  </si>
  <si>
    <t>murawa trawa,bieżnia żuzlowa</t>
  </si>
  <si>
    <t>Ogrodzenia szkoły</t>
  </si>
  <si>
    <t>płyty betonowe</t>
  </si>
  <si>
    <t>Zbiornik na ścieki</t>
  </si>
  <si>
    <t>wylewka zelbetonowa</t>
  </si>
  <si>
    <t>Drukarka HP Laser Jet Pro 1102</t>
  </si>
  <si>
    <t>Środki trwałe</t>
  </si>
  <si>
    <t>wyposażenie i przedmioty poza ewidencją środków trwałych</t>
  </si>
  <si>
    <t>sygnalizacja alarmowa w miejscu chronionego obiektu, gaśnice 16 szt., detektor gazu z sygnalizacją akustyczną kotłowni, sieć hygrantowa wewnętrzna, monitoring, umowa o interwencję z firmą ochrony mienia, drzwi wiejściowe zamykane na dwa zamki wielozastawkowe, drzwi wejściowe zamykane na kłódki</t>
  </si>
  <si>
    <t>831-15-24-117</t>
  </si>
  <si>
    <t>001060910</t>
  </si>
  <si>
    <t>Rozgrywki sportowe w grach zespołowych</t>
  </si>
  <si>
    <t>Drukarka HP LaserJet P1102</t>
  </si>
  <si>
    <t>Drukarka + skaner BROTHER DCP - J1 40W</t>
  </si>
  <si>
    <t>11. Poradnia Psychologiczno-Pedagogiczna</t>
  </si>
  <si>
    <t>Poradnia Psychologiczno-Pedagogiczna</t>
  </si>
  <si>
    <t>9. Zespół Szkół Rolniczych</t>
  </si>
  <si>
    <t>13. Placówka Opiekuńczo-Wychowawcza w Łasku</t>
  </si>
  <si>
    <t xml:space="preserve">Placówka Opiekuńczo-Wychowawcza </t>
  </si>
  <si>
    <t>WYKAZ LOKALIZACJI, W KTÓRYCH PROWADZONA JEST DZIAŁALNOŚĆ ORAZ LOKALIZACJI, GDZIE ZNAJDUJE SIĘ MIENIE NALEŻĄCE DO JEDNOSTEK POWIATU ŁASKIEGO</t>
  </si>
  <si>
    <t>Tabela nr 2 - Wykaz budynków w Powiecie Łaskim</t>
  </si>
  <si>
    <t>Tabela nr 3 - Wykaz budowli w Powiecie Łaskim</t>
  </si>
  <si>
    <t>Tabela nr 4 - Wykaz sprzętu elektronicznego w Powiecie Łaskim</t>
  </si>
  <si>
    <t>Tabela nr 5 - Wykaz majątku trwałego Powiatu Łaskiego</t>
  </si>
  <si>
    <t>Tabela nr 7 - Wykaz lokalizacji</t>
  </si>
  <si>
    <t>Zespół Szkół Rolniczych im. Władysława Grabskiego w Sędziejowicach, Sędziejowice Kolonia 10 98-160 Sędziejowice</t>
  </si>
  <si>
    <t>831-14-40-538</t>
  </si>
  <si>
    <t>000095615</t>
  </si>
  <si>
    <t>szatnia, własna stołówka, szkołą prowadzi działalność na rzecz podmiotów zew.: wynajem pomieszczeń, usługi noclegowe, stołówkowe, działalność rolna - produkcja zbóż</t>
  </si>
  <si>
    <t>700 m</t>
  </si>
  <si>
    <t>Budynek szkoły</t>
  </si>
  <si>
    <t>działalność edukacyjna</t>
  </si>
  <si>
    <t>Budynek internatu</t>
  </si>
  <si>
    <t>zakwaterowanie młodzieży</t>
  </si>
  <si>
    <t>Dom dworek</t>
  </si>
  <si>
    <t>wynajem</t>
  </si>
  <si>
    <t>XIX</t>
  </si>
  <si>
    <t>Budynek warsztatowy</t>
  </si>
  <si>
    <t>Garaże murowane - 8 szt.</t>
  </si>
  <si>
    <t>Garaż 10-segmentowy</t>
  </si>
  <si>
    <t>Budynek mieszkalny 10c</t>
  </si>
  <si>
    <t>Wiata na maszyny</t>
  </si>
  <si>
    <t>Magazyn - warsztaty</t>
  </si>
  <si>
    <t>działalność rolnicza</t>
  </si>
  <si>
    <t>Budynek sali gimnastycznej</t>
  </si>
  <si>
    <t>gaśnice, monitoring, stały dozór</t>
  </si>
  <si>
    <t>Sędziejowice Kolonia 10, 98-160 Sędziejowice</t>
  </si>
  <si>
    <t>Sędziejowice Kolonia 10C, 98-160 Sędziejowice</t>
  </si>
  <si>
    <t xml:space="preserve">cegła </t>
  </si>
  <si>
    <t>papa</t>
  </si>
  <si>
    <t>krokwie drewniane + blacha</t>
  </si>
  <si>
    <t>gazobeton</t>
  </si>
  <si>
    <t>krokwie metalowe + blacha</t>
  </si>
  <si>
    <t>płyta betonowa</t>
  </si>
  <si>
    <t>krokwie drewniane + papa</t>
  </si>
  <si>
    <t>malowanie ścian, ocieplanie zewnętrzne</t>
  </si>
  <si>
    <t>stan dobry</t>
  </si>
  <si>
    <t>stan b. dobry</t>
  </si>
  <si>
    <t>Projektor</t>
  </si>
  <si>
    <t>Komputer</t>
  </si>
  <si>
    <t>Monitor</t>
  </si>
  <si>
    <t>Zespół Szkół Rolniczych</t>
  </si>
  <si>
    <t>gaśnice proszkowe z potwiedzoną konserwacją roczną, monitoring, stały dozór</t>
  </si>
  <si>
    <t>Razem sprzęt stacjonarny</t>
  </si>
  <si>
    <t>Razem sprzęt przenośny</t>
  </si>
  <si>
    <t>ewakuacyjna klatka schodowa</t>
  </si>
  <si>
    <t>ewakuacja ludności</t>
  </si>
  <si>
    <t>czujniki dymu, gaśnice ( 3 proszkowe ) całodobowy dozór wychowawców, monitoring, okna okratowane na parterze oraz pomieszczeniach dostępnych z innych budynków, drzwi wejściowe zamykane na dwa zamki</t>
  </si>
  <si>
    <t>98-100 Łask, ul. Mickiewicza 6</t>
  </si>
  <si>
    <t>bloczki ceramiczne ocieplone styropianem tynk akrylowy</t>
  </si>
  <si>
    <t>drewniany kryty papą termozgrzewalną</t>
  </si>
  <si>
    <t>Około 1 kilometra</t>
  </si>
  <si>
    <t>do rzeki 1,5 kilometra</t>
  </si>
  <si>
    <t>dach drewniany kryty papą termozgrzewalną</t>
  </si>
  <si>
    <t>jest</t>
  </si>
  <si>
    <t>okna PCV drzwi metal</t>
  </si>
  <si>
    <t>klapa dymna</t>
  </si>
  <si>
    <t>13.Placówka Opiekuńczo Wychowawcza</t>
  </si>
  <si>
    <t>000198864</t>
  </si>
  <si>
    <t>8790Z</t>
  </si>
  <si>
    <t>12. Specjalny Ośrodek Szkolno-Wychowawczy</t>
  </si>
  <si>
    <t>budynek przeznaczony do nauki dzieci</t>
  </si>
  <si>
    <t>Budynek szkolny/gospodarczy</t>
  </si>
  <si>
    <t>Mury przyziemia i pietro z cegły kartówki, mury środkowe nośne z cegły syligatowej</t>
  </si>
  <si>
    <t xml:space="preserve">Strop nad parterem z płyt  żelbetowych, docieplony styropianem 20 cm. </t>
  </si>
  <si>
    <t>papa termozgrzewalna na ociepleniu ze styropianu.</t>
  </si>
  <si>
    <t>1 km.</t>
  </si>
  <si>
    <t>do rzeki 1,5 km.</t>
  </si>
  <si>
    <t>protokoły z przegladu instalacji elektrycznej - aktualne</t>
  </si>
  <si>
    <t xml:space="preserve">Instalacja zasilana z kotłowni </t>
  </si>
  <si>
    <t>Stolrka okienna i drzwiowa  nowa z PCV</t>
  </si>
  <si>
    <t xml:space="preserve">przeglad kotłowni, szczelności  </t>
  </si>
  <si>
    <t>Stan techniczny istnienjacych przewodów kominowych i spalinowych jest dobry- aktualne protokół z kontroli.</t>
  </si>
  <si>
    <t>Ploter HP DESINGJET T520 "36"</t>
  </si>
  <si>
    <t>Skaner Fujitsu fi- 5530C2</t>
  </si>
  <si>
    <t>Komputer BlackBox</t>
  </si>
  <si>
    <t>Urządzenie dyskowe do kopii zapasowych D-Link</t>
  </si>
  <si>
    <t>Switch D-Link DGS-1210-24</t>
  </si>
  <si>
    <t>Switch D-Link DGS-1024-24D</t>
  </si>
  <si>
    <t>Macierz dyskowa RAID</t>
  </si>
  <si>
    <t>Urządzenie Wielofunkcyjne KYOCERA ECOSYS</t>
  </si>
  <si>
    <t>Zestaw naglośnieniowy</t>
  </si>
  <si>
    <t>Drukarka HP X476DW</t>
  </si>
  <si>
    <t>Drukarka HP CN 463A</t>
  </si>
  <si>
    <t>Drukarka HP X 476 DW</t>
  </si>
  <si>
    <t>FortiGate - 600 Bundle</t>
  </si>
  <si>
    <t>Notebook TOSHIBA L-70</t>
  </si>
  <si>
    <t>Zestaw tablica interaktywna QOMOQWS100WS,statyw QCMO do tablicy,projektor multimedialny SANYO,stolik AVTEX</t>
  </si>
  <si>
    <t>Komputer Actina prime i10HD/G3220/4GB/500GB/W7H</t>
  </si>
  <si>
    <t>Kserokopiarka /urzadzenie wielofunkcyjne Canon I-Sensys MF5940dn</t>
  </si>
  <si>
    <t>Zestaw komputerowy HP Pro 3500MT</t>
  </si>
  <si>
    <t>Notbook DELL INSPIRON V 3560</t>
  </si>
  <si>
    <t>Zestaw komputerowy Herkulesline Business I3, MS WINDOWS 7, 64BIT</t>
  </si>
  <si>
    <t xml:space="preserve">Drukarka HP Laser Jet P 2055 </t>
  </si>
  <si>
    <t>Komputer HERKULESINE BUSINESS + MS WIDOWS 7 HOME PREMIUM PL OEM</t>
  </si>
  <si>
    <t>Komputer HERKULESINE BUSINESS + MS WIDOWS 7 HOME PREMIUM 64BIT Pl + MS OFFICE 2013 PL HOME AND BUSINESS</t>
  </si>
  <si>
    <t>Monitor 22 LED SAMSUNG</t>
  </si>
  <si>
    <t>Drukarka HP Laser Jet P 1102</t>
  </si>
  <si>
    <t>Drukarka +Skaner Brother DCP-J315W</t>
  </si>
  <si>
    <t>Kserokopiarka Canon Image RUNNER (IR)</t>
  </si>
  <si>
    <t>Komputer HERKULESLINE BUSINSESS + MS WINDOWS 7 HOME PREMIUM 64 BIT PL + MS OFFICE 2013 PL MOME AND BUSINESS</t>
  </si>
  <si>
    <t>Monitor 22 LED Samsung S22B300B</t>
  </si>
  <si>
    <t>Drukarka HP LASER JET P1102</t>
  </si>
  <si>
    <t>Notebook Toshiba SATTELITE C550-1A3+ MS OFFICE 2013 PL HOME AND BUSINESS</t>
  </si>
  <si>
    <t>Tablica interaktywna DULBOARD + Notebook  ASUS K53TK + Głosniki 2=1 LOGITECH + Projekt Multimedialny ACERX 1211P</t>
  </si>
  <si>
    <t>Aparat cyfrowy Panasonic DMC-FS37</t>
  </si>
  <si>
    <t>Notebook Toshiba C875D</t>
  </si>
  <si>
    <t>Tablet Lenovo S6000</t>
  </si>
  <si>
    <t xml:space="preserve">Notebook HP PAVILION SLEEKBOOK 15 + MS WINDOWS 8 PL 64 BIT </t>
  </si>
  <si>
    <t>Specjalny Ośrodek Szkolno-Wychowawczy</t>
  </si>
  <si>
    <t>831-14-52-949</t>
  </si>
  <si>
    <t>Zestaw komputerowy 22</t>
  </si>
  <si>
    <t>Komputer zestaw Dell Optiplex 990</t>
  </si>
  <si>
    <t>Przełącznik planet</t>
  </si>
  <si>
    <t>Przełacznik Edimax</t>
  </si>
  <si>
    <t>Napęd 4word</t>
  </si>
  <si>
    <t>Dysk zewnętrzny 2,5" 500 GB VERBATIM Store'n'GO</t>
  </si>
  <si>
    <t>Kieszeń Tandberg RDX USB3.0 + kaseta 1TB</t>
  </si>
  <si>
    <t xml:space="preserve">Kieszeń Tandberg RDX USB3.0 </t>
  </si>
  <si>
    <t>ROUTER xDSZ WLAN TP-LINK TL-WR 841N 300 Mbps</t>
  </si>
  <si>
    <t>Drukarka HP LASER JET P1102 CE 651A</t>
  </si>
  <si>
    <t>Drukarka HP CLJ-1025</t>
  </si>
  <si>
    <t>Drukark HP LJ-177FN</t>
  </si>
  <si>
    <t xml:space="preserve">Drukarka HP LASER JET </t>
  </si>
  <si>
    <t>Drukarka HP PRO400</t>
  </si>
  <si>
    <t>Drukarka HP LASER JET PRO 400</t>
  </si>
  <si>
    <t>Drukarka Oki B431d</t>
  </si>
  <si>
    <t>Drukarka HP laser color PRO M 452dn</t>
  </si>
  <si>
    <t>Kserokopiarka KYOCERA ECOSYS FS-6525 mfp</t>
  </si>
  <si>
    <t>Skaner HP G2710</t>
  </si>
  <si>
    <t>Komputer Herkulesline 1155 OFFICE + MS Windows 7 Home Premium</t>
  </si>
  <si>
    <t>Komputer Vostro 3800ST Win781Pro</t>
  </si>
  <si>
    <t>NOTEBOOK DELL Ins 15 5558 i3 5005U/8/5500/1/W10Pro</t>
  </si>
  <si>
    <t>Laptop Lenowo</t>
  </si>
  <si>
    <t>gaśnice</t>
  </si>
  <si>
    <t>Sędziejowice Kolonia 10F, 98-160 Sędziejowice</t>
  </si>
  <si>
    <t>stropodach</t>
  </si>
  <si>
    <t xml:space="preserve">Blok mieszkalny 10F (2 mieszkania) </t>
  </si>
  <si>
    <t>Telewizor</t>
  </si>
  <si>
    <t>Urządzenie wielofunkcyjne</t>
  </si>
  <si>
    <t>Radiomagnetofon</t>
  </si>
  <si>
    <t>98-100 Łask, Ostrów 55</t>
  </si>
  <si>
    <t>gaśnice proszkowe 4 szt.</t>
  </si>
  <si>
    <t>9. Zespół Szkół Rolniczych w Sędziejowicach</t>
  </si>
  <si>
    <t xml:space="preserve">98-160 Sędziejowice, Sędziejowice Kolonia 10 </t>
  </si>
  <si>
    <t>98-100 Łask, ul. Południowa 1</t>
  </si>
  <si>
    <t>98-100 Łask, ul. Narutowicza 17</t>
  </si>
  <si>
    <t>98-100 Łask, ul.  9 Maja 33</t>
  </si>
  <si>
    <t xml:space="preserve">98-100 Łask, ul. Objazdowa 4  </t>
  </si>
  <si>
    <t>98 - 100 Łask, ul. 9 Maja 28</t>
  </si>
  <si>
    <t>98-100 Łask, ul. Batorego 31</t>
  </si>
  <si>
    <t>Notebook Lenovo</t>
  </si>
  <si>
    <t xml:space="preserve">ul. Mickiewicza 6
98-100 Łask
</t>
  </si>
  <si>
    <t>7. Specjalny Ośrodek Szkolno-Wychowawczy</t>
  </si>
  <si>
    <t>siłownia zewnetrzna</t>
  </si>
  <si>
    <t xml:space="preserve">miejsce ćwiczeń </t>
  </si>
  <si>
    <t>Łak ul. Mickiewicza 6</t>
  </si>
  <si>
    <t>Plac zabaw</t>
  </si>
  <si>
    <t>miejsce zabawy</t>
  </si>
  <si>
    <t xml:space="preserve">Łask ul. Mickiewicza </t>
  </si>
  <si>
    <t>Monitor LED Philips 23,6</t>
  </si>
  <si>
    <t xml:space="preserve">Zestaw komputerowy wraz z sysatemem operacyjnym Windows Serwer 2012 </t>
  </si>
  <si>
    <t>Zestaw komputerowy wraz z sysatemem operacyjnym Windows 2 szt</t>
  </si>
  <si>
    <t xml:space="preserve">zestaw komputerowy PHILIPS wraz z systemem operacyjnym Windows </t>
  </si>
  <si>
    <t xml:space="preserve">EEG BIOFEEDBACK </t>
  </si>
  <si>
    <t>stół multimedialny 9 szt.</t>
  </si>
  <si>
    <t xml:space="preserve">System monitoringu wizyjnego 11 kamer zewnetrznych i 13 kamer wewnetrznych </t>
  </si>
  <si>
    <t>Fax Panasonic KX-FC268PD</t>
  </si>
  <si>
    <t xml:space="preserve">Urzadzenie wielofunkcyjne HP Color LJ PRO </t>
  </si>
  <si>
    <t xml:space="preserve">Urzadzenie wielofunkcyjne  HP Laser Jet </t>
  </si>
  <si>
    <t>Tablica interaktywna + projektor +notebook + programy intergracyjne 4 szt.</t>
  </si>
  <si>
    <t xml:space="preserve">Telefon Samsung Galaxy S5 Neo (G903F)LTESA-H-T79010 </t>
  </si>
  <si>
    <t>komputer HERKULES BUSINESS</t>
  </si>
  <si>
    <t>komputer LENOVO</t>
  </si>
  <si>
    <t>831-14-60-357</t>
  </si>
  <si>
    <t>Starostwo Powiatowe w Łasku 98-100 Łask, ul. Południowa 1</t>
  </si>
  <si>
    <t>Powiatowe Centrum Pomocy Rodzinie 98-100 Łask, ul. 9 Maja 33</t>
  </si>
  <si>
    <t>Powiatowy Urząd Pracy 98-100 Łask, ul. Objazdowa 4</t>
  </si>
  <si>
    <t xml:space="preserve">nazwa  </t>
  </si>
  <si>
    <t>rok produkcji</t>
  </si>
  <si>
    <t>Zagęszczarka</t>
  </si>
  <si>
    <t>Przecinarka spalinowa</t>
  </si>
  <si>
    <t>Walec chodnikowy</t>
  </si>
  <si>
    <t>Agregat z młotem</t>
  </si>
  <si>
    <t>Pług odśnieżny</t>
  </si>
  <si>
    <t>Skrapiarka do betonu</t>
  </si>
  <si>
    <t>Pilarka MS 260</t>
  </si>
  <si>
    <t>Kosa FS 350</t>
  </si>
  <si>
    <t>Świder ziemny</t>
  </si>
  <si>
    <t>Pilarka MS 192 T</t>
  </si>
  <si>
    <t>Kosa FS 450</t>
  </si>
  <si>
    <t>Kosa FS 400</t>
  </si>
  <si>
    <t>Agregat Honda</t>
  </si>
  <si>
    <t>Kosa spalinowa</t>
  </si>
  <si>
    <t>Dmuchawa plecakowa</t>
  </si>
  <si>
    <t>Odśnieżarka spalinowa</t>
  </si>
  <si>
    <t>Pilarka spalinowa</t>
  </si>
  <si>
    <t>Pilarka MS 231</t>
  </si>
  <si>
    <t>Podkszesywarka</t>
  </si>
  <si>
    <t>Fumikar – urządzenie wielofunkcyjne</t>
  </si>
  <si>
    <t>Tabela nr 8 - Wykaz maszyn do robót drogowych</t>
  </si>
  <si>
    <t>Dmuchawa STHIL</t>
  </si>
  <si>
    <t>Podkrzesywarka HT131</t>
  </si>
  <si>
    <t xml:space="preserve">DRUKARKA KYOCERA  </t>
  </si>
  <si>
    <t>DRUKARKA CANON LBP 253X</t>
  </si>
  <si>
    <t>komputer i5-4460/1TB/4GB</t>
  </si>
  <si>
    <t>Drukarka HP X476D</t>
  </si>
  <si>
    <t>drukarka HP Pro400 M402d</t>
  </si>
  <si>
    <t>komputer + Windows server 2012</t>
  </si>
  <si>
    <t>drukarka HP M402dn</t>
  </si>
  <si>
    <t>drukarka HP X476 dw</t>
  </si>
  <si>
    <t>kserokopiarka DEVELOP INEO 213</t>
  </si>
  <si>
    <t>komputery HP DC 7900, szt. 8</t>
  </si>
  <si>
    <t>komputer z oprogramowaniem 24" BENQ GL 2450 sekretariat</t>
  </si>
  <si>
    <t>komputer z oprogramowaniem  sekretariat</t>
  </si>
  <si>
    <t xml:space="preserve">komputery HP XW4600/win 7 Pro,9szt. </t>
  </si>
  <si>
    <t>komputer DELL Inspiron 3543,dysk</t>
  </si>
  <si>
    <t>komputer</t>
  </si>
  <si>
    <t>komputery wraz z oprogramowaniem 4szt.</t>
  </si>
  <si>
    <t>tablet WACOM 451 RUPLINT 340</t>
  </si>
  <si>
    <t>tablet 4000PLI 1024 szt. 7</t>
  </si>
  <si>
    <t>tablica interaktywna QOMO QWB 200 BW 88'/79' projektor Vivitek,laptop Leonovo,głośniki zestaw</t>
  </si>
  <si>
    <t xml:space="preserve">rzutnik benq PJ GP </t>
  </si>
  <si>
    <t>telewizor Thompson 26'</t>
  </si>
  <si>
    <t>odtwarzacz Blu-ray Samsung kabel</t>
  </si>
  <si>
    <t>radiomagnetofon Sony zs-r 509cp</t>
  </si>
  <si>
    <t>ploter canon image</t>
  </si>
  <si>
    <t>radiomagnetofon</t>
  </si>
  <si>
    <t>aparat fotograficzny NIKON D3100,2obiektywy,lampa błyskowa</t>
  </si>
  <si>
    <t>laptop DELL 6400</t>
  </si>
  <si>
    <t>laptop KLA PX202 ECT 009 z torbą</t>
  </si>
  <si>
    <t>wizualizer</t>
  </si>
  <si>
    <t>odtwarzacz DVD</t>
  </si>
  <si>
    <t>drukarka HP laserJet kolorowa Pro 200 M251n</t>
  </si>
  <si>
    <t>drukarka</t>
  </si>
  <si>
    <t>mikrofon</t>
  </si>
  <si>
    <t>drukarka HP Color LaserJet Pro200 M251n</t>
  </si>
  <si>
    <t>budynek szkoły</t>
  </si>
  <si>
    <t>budynek internatu+budynek stołówki z zapleczem+kotłownia</t>
  </si>
  <si>
    <t>Hala sportowa</t>
  </si>
  <si>
    <t>ul. Warszawska 13, 98-100 Łask</t>
  </si>
  <si>
    <t>Przyłącze kanalizacyjne</t>
  </si>
  <si>
    <t>Drogi, place, chodniki</t>
  </si>
  <si>
    <t>Ogrodzenie terenu</t>
  </si>
  <si>
    <t>Oświetlenie terenu</t>
  </si>
  <si>
    <t>Przyłącze gazowe</t>
  </si>
  <si>
    <t>Chodniki</t>
  </si>
  <si>
    <t>Sieć c.o.</t>
  </si>
  <si>
    <t>Notebook LENOVO IDEAPAD 100/300</t>
  </si>
  <si>
    <t>Zasilacz awaryjny UPS 1500 PCM Raptor RPT-1500AP (4 szt.)</t>
  </si>
  <si>
    <t>Drukarka laser. HP Laser Jet Pro 400 M402dn</t>
  </si>
  <si>
    <t>Zestaw komputerowy PC</t>
  </si>
  <si>
    <t>Stacja dokująca HDD i-tec SATA USB</t>
  </si>
  <si>
    <t>Dysk zewnętrzny 2.5" 2 TB TOSHIBA CANVIO USB3.0</t>
  </si>
  <si>
    <t>PowerBank USB Huawei 13000 mAh</t>
  </si>
  <si>
    <t xml:space="preserve">Skaner CANON LIDE120 2400x4800dpi flat </t>
  </si>
  <si>
    <t>Drukarka+skaner laser. HP LaserJet Pro M426fdn</t>
  </si>
  <si>
    <t>UL. WARSZAWSKA 13</t>
  </si>
  <si>
    <t>Kserokopiarka CANON IR 2520</t>
  </si>
  <si>
    <t>Notebook Asus</t>
  </si>
  <si>
    <t>Screeningowy audiometr tonalny</t>
  </si>
  <si>
    <t>Zespół Szkół Mundurowo - Technicznych w Ostrowie 98-100 Łask, Ostrów 55</t>
  </si>
  <si>
    <t>8. Zespół Szkół  Mundurowo-Technicznych w Ostrowie</t>
  </si>
  <si>
    <t>Zespół Szkół Mundurowo-Technicznych w Ostrowie</t>
  </si>
  <si>
    <t>drzwi wejściowe zamykane na dwa zamki</t>
  </si>
  <si>
    <t>drzwi wijściowe zamykane na dwa zamki wielozastawowe</t>
  </si>
  <si>
    <t>drzwi wejściowe zamykane na zamki</t>
  </si>
  <si>
    <t>drzwie wejściowe zamykane na kłodki</t>
  </si>
  <si>
    <t>drzwi wejściowe zamykane na kłodki</t>
  </si>
  <si>
    <t>6. Zespół Szkół Mundurowo-Technicznych w Ostrowie</t>
  </si>
  <si>
    <t>Tor do nauki jazdy</t>
  </si>
  <si>
    <t>8. Zespół Szkół Mundurowo - Technicznych w Ostrowie</t>
  </si>
  <si>
    <t>8551Z</t>
  </si>
  <si>
    <t>Pozaszkolna edukacyjna działalność sportowa i wychowawcza, wynajem hali sportowej</t>
  </si>
  <si>
    <t>98-100 Łask, ul. Warszawska 13 (hala sportowa)</t>
  </si>
  <si>
    <t>Laptop DELL 15,6"</t>
  </si>
  <si>
    <t>Tablica interaktywna Sensonic</t>
  </si>
  <si>
    <t>Projektor Ricoh</t>
  </si>
  <si>
    <t>Ekran projekcyjny 200x200</t>
  </si>
  <si>
    <t>Monitor AOC 27" LED</t>
  </si>
  <si>
    <t>Tablica wyników sportowa</t>
  </si>
  <si>
    <t>zamykane na kłódki typu GERDA</t>
  </si>
  <si>
    <t xml:space="preserve">gaśnice,sztuk 13,na kontrolkach(etykietach) sprzętu gasniczego znajduje się potwierdzenie jego konserwacji przeprowadzonej co najmniej raz w rkou, </t>
  </si>
  <si>
    <t>Laptop ASUS</t>
  </si>
  <si>
    <t>działalność oświatowo-edukacyjna sszkolnictwo zawodowe</t>
  </si>
  <si>
    <t>Szkoła posiada 15 szt. gaśnic  proszkowych, przegląd agaśnic raz w roku, 6 punktów hydrantowych (wąż gaśniczy z prądownicą).</t>
  </si>
  <si>
    <t>laptop HP15-bs031nwi5-7200U/4GB/1TB/INT/ Win1/0/Cz</t>
  </si>
  <si>
    <t>6 gaśnic proszkowych ABC, 3 hydranty naścienne (na każdym piętrze), sygnalizacja alarmowa w miejscu odległym, monitoring, umowa o interwencję z firmą ochrony mienia, drzwi wejściowe zamykane.</t>
  </si>
  <si>
    <t>s.i.OPTI=terminal H15 drukarak kodów</t>
  </si>
  <si>
    <t>komputer ZALMAN Core i 3-4</t>
  </si>
  <si>
    <t>komputer MODECORE</t>
  </si>
  <si>
    <t>serwer NAS QNAP TS-251</t>
  </si>
  <si>
    <t>drukarka HP PRO MFP 477DW</t>
  </si>
  <si>
    <t>zestaw komputerowy ZK-322100/2017</t>
  </si>
  <si>
    <t>drukarka kol.Kyocera Ecosys P3055dn</t>
  </si>
  <si>
    <t>drukarka kol.Kyocera Ecosys P6130cdn</t>
  </si>
  <si>
    <t>komputer notebook /laptop 15,6” AcerE5-575 i 5-7200U/8GB/240+500/Win</t>
  </si>
  <si>
    <t>monitorin, okratowanie okien</t>
  </si>
  <si>
    <t>monitoring, okratowane okna na parterze</t>
  </si>
  <si>
    <t xml:space="preserve">Boisko wielofunkcyjne </t>
  </si>
  <si>
    <t>Drukarka A4 - urzadzenie wielofunkcyjne Ricoh SP3610SF</t>
  </si>
  <si>
    <t>Monitor "22" ASUS 223VM</t>
  </si>
  <si>
    <t>Drukarka Canon LBP 251 dw</t>
  </si>
  <si>
    <t>Drukarka BIXOLON + terminal danych PA-20 BATCH GUN</t>
  </si>
  <si>
    <t>Komputer Herkulesline Businessi3</t>
  </si>
  <si>
    <t>Drukarka Laserowa HP</t>
  </si>
  <si>
    <t>Monitor LCD 17 Gateway 790</t>
  </si>
  <si>
    <t>Komputer Magic homeV 2003 z oprogramowaniem</t>
  </si>
  <si>
    <t>Drukarka laserowa  BROTHER HL-111OE</t>
  </si>
  <si>
    <t>Projektor NEC VE 281</t>
  </si>
  <si>
    <t>Laptop ASUS In search Incredible F555L</t>
  </si>
  <si>
    <t>Notebook Toshiba R50-B-11C</t>
  </si>
  <si>
    <t>Notebook Asus R556LA z oprogramowaniem</t>
  </si>
  <si>
    <t>Kserokopiarka Panasonic</t>
  </si>
  <si>
    <t>Skaner Fujitsu fi-7460</t>
  </si>
  <si>
    <t>Drukarka HP Color LaserJet CP 2025DN</t>
  </si>
  <si>
    <t>Drukarka HP Color LJ CP5225dn</t>
  </si>
  <si>
    <t>EEGBIOFEEDBACK</t>
  </si>
  <si>
    <t>Komputer Herkulisine Business+ Monitor 22 LCD Samsung S22E-</t>
  </si>
  <si>
    <t>Komputer Herkulisine Business+ Monitor 22 LCD Samsung S22E</t>
  </si>
  <si>
    <t>Komputer Herkulisine Office + Monitor 19 LCD LED LG 19EN33</t>
  </si>
  <si>
    <t>Komputer Herkulisine Office + Monitor 19 LCD LED LG 19EN3</t>
  </si>
  <si>
    <t>Telewizor LG 49UJ634V</t>
  </si>
  <si>
    <t>Sprzęt do terapi metoda Tomatisa (Elektroniczne ucho, odtwarzacz Tescam, mikrofon z kablem,tester słuchawek</t>
  </si>
  <si>
    <t>Aparat NIKON P900</t>
  </si>
  <si>
    <t>Kamera SONY FDEAX33B</t>
  </si>
  <si>
    <t>Spychacz czołowy T-201</t>
  </si>
  <si>
    <t>OSOBOWY</t>
  </si>
  <si>
    <t>ELA 77E7</t>
  </si>
  <si>
    <t xml:space="preserve"> WVWZZZ3CZGE247122</t>
  </si>
  <si>
    <t>PASSAT B8</t>
  </si>
  <si>
    <t>VOLKSWAGEN</t>
  </si>
  <si>
    <t>STAROSTWO POWIATOWE W ŁASKU, 98-100 Łask, ul. Południowa 1, REGON: 730934884</t>
  </si>
  <si>
    <t>ELA99CP</t>
  </si>
  <si>
    <t>WV2ZZZ7HZ6X015508</t>
  </si>
  <si>
    <t>CARAVELLE</t>
  </si>
  <si>
    <t>30.04.2014</t>
  </si>
  <si>
    <t>Autobus</t>
  </si>
  <si>
    <t>ELA 5N99</t>
  </si>
  <si>
    <t>ZCFC50A40ED520466</t>
  </si>
  <si>
    <t>Autobus IVECO DAILY 50C15V</t>
  </si>
  <si>
    <t>IVECO DAILY</t>
  </si>
  <si>
    <t>Specjalny Ośrodek Szkolno-Wychowawczy w Łasku, 98-100 Łask, ul. Mickiewicza 6, REGON: 000198864</t>
  </si>
  <si>
    <t>21.12.1995</t>
  </si>
  <si>
    <t>ciągnik rolniczy</t>
  </si>
  <si>
    <t>ZETOR</t>
  </si>
  <si>
    <t xml:space="preserve">09.01.1990
</t>
  </si>
  <si>
    <t>C-330</t>
  </si>
  <si>
    <t>URSUS</t>
  </si>
  <si>
    <t xml:space="preserve">17.10.1984
</t>
  </si>
  <si>
    <t>przyczepa</t>
  </si>
  <si>
    <t>0700</t>
  </si>
  <si>
    <t>D-732</t>
  </si>
  <si>
    <t>SANOK</t>
  </si>
  <si>
    <t xml:space="preserve">25.07.1984
</t>
  </si>
  <si>
    <t>0684</t>
  </si>
  <si>
    <t>D-73200</t>
  </si>
  <si>
    <t>AUTOSAN</t>
  </si>
  <si>
    <t>KOMBAJN ZBOŻOWY</t>
  </si>
  <si>
    <t>BIZON</t>
  </si>
  <si>
    <t>PRZYCZEPA</t>
  </si>
  <si>
    <t>SAI 0944</t>
  </si>
  <si>
    <t>D-47 B</t>
  </si>
  <si>
    <t>SIL 144E</t>
  </si>
  <si>
    <t>SIL 145E</t>
  </si>
  <si>
    <t>SIL 602E</t>
  </si>
  <si>
    <t>D-46 B</t>
  </si>
  <si>
    <t>SIL 293F</t>
  </si>
  <si>
    <t>CIĄGNIK ROLNICZY</t>
  </si>
  <si>
    <t>ELA 61EE</t>
  </si>
  <si>
    <t>01674R</t>
  </si>
  <si>
    <t>MTZ-1 1025A</t>
  </si>
  <si>
    <t>MTZ</t>
  </si>
  <si>
    <t>SIK 6244</t>
  </si>
  <si>
    <t>01559</t>
  </si>
  <si>
    <t>ELA 04XC</t>
  </si>
  <si>
    <t>C-360 3P</t>
  </si>
  <si>
    <t>SIL 163T</t>
  </si>
  <si>
    <t>MF-255</t>
  </si>
  <si>
    <t>Zespół Szkół Rolniczych im. Władysława Grabskiego w Sędziejowicach, 98-160 Sędziejowice, Sędziejowice-Kolonia 10 REGON:000095615</t>
  </si>
  <si>
    <t>SIK 302T</t>
  </si>
  <si>
    <t>C-360</t>
  </si>
  <si>
    <t>SIL 330F</t>
  </si>
  <si>
    <t>0619</t>
  </si>
  <si>
    <t>ELA 95KS</t>
  </si>
  <si>
    <t>VF7GJ9HWC93440642</t>
  </si>
  <si>
    <t>BERLINGO II MULTISPACE</t>
  </si>
  <si>
    <t>CITROEN</t>
  </si>
  <si>
    <t>Zespół Szkół Mundurowo-Technicznych w Ostrowie, 98-100 Łask, Ostrów 55, REGON: 000097330</t>
  </si>
  <si>
    <t>ELA 27SY</t>
  </si>
  <si>
    <t>WV2ZZZ7HZ9H112290</t>
  </si>
  <si>
    <t>TRANSPORTER T5</t>
  </si>
  <si>
    <t>VOLSWAGEN</t>
  </si>
  <si>
    <t>Powiatowe Centrum Pomocy Rodzinie, 98-100 Łask, ul. 9 Maja 33, REGON: 730939611</t>
  </si>
  <si>
    <t>1981.06</t>
  </si>
  <si>
    <t>SIL 107F</t>
  </si>
  <si>
    <t>D-47B</t>
  </si>
  <si>
    <t>SIL 317F</t>
  </si>
  <si>
    <t>ELA 88C8</t>
  </si>
  <si>
    <t>1014Z/kabina</t>
  </si>
  <si>
    <t>CIĘŻAROWY</t>
  </si>
  <si>
    <t>ELA 62F6</t>
  </si>
  <si>
    <t>WF0EXXTTGEGR12395</t>
  </si>
  <si>
    <t>TRANSIT DCAB 350 L2 2.2 TDCi Trend</t>
  </si>
  <si>
    <t>FORD</t>
  </si>
  <si>
    <t>POJAZD WIELOFUNKCYJNY</t>
  </si>
  <si>
    <t>FUMIKAR</t>
  </si>
  <si>
    <t>ELA 90KM</t>
  </si>
  <si>
    <t>ELA 39FJ</t>
  </si>
  <si>
    <t>2125A</t>
  </si>
  <si>
    <t>T653</t>
  </si>
  <si>
    <t>PRONAR</t>
  </si>
  <si>
    <t>ELA 55FH</t>
  </si>
  <si>
    <t>L23S094WVT1476</t>
  </si>
  <si>
    <t>23SR4110</t>
  </si>
  <si>
    <t>LAMBORGHINI</t>
  </si>
  <si>
    <t>WALEC</t>
  </si>
  <si>
    <t>BW80ADW</t>
  </si>
  <si>
    <t>BOMAG</t>
  </si>
  <si>
    <t>ELA 55CA</t>
  </si>
  <si>
    <t>SWNBZ000040003646</t>
  </si>
  <si>
    <t>B 200</t>
  </si>
  <si>
    <t>NIEWIADÓW</t>
  </si>
  <si>
    <t>ELA P512</t>
  </si>
  <si>
    <t>SWNB7500010012515</t>
  </si>
  <si>
    <t>B 751</t>
  </si>
  <si>
    <t>ELA 56CA</t>
  </si>
  <si>
    <t>SWNB7500040017086</t>
  </si>
  <si>
    <t>B 750</t>
  </si>
  <si>
    <t>ELA 60LU</t>
  </si>
  <si>
    <t>WV1ZZZ70ZYH132528</t>
  </si>
  <si>
    <t>TRANSPORTER T4 MIXT</t>
  </si>
  <si>
    <t>ELA 40FF</t>
  </si>
  <si>
    <t>VF7GJ9HWC93337777</t>
  </si>
  <si>
    <t>Do</t>
  </si>
  <si>
    <t>Od</t>
  </si>
  <si>
    <t>Okres ubezpieczenia NNW</t>
  </si>
  <si>
    <t>Okres ubezpieczenia AC i KR</t>
  </si>
  <si>
    <t xml:space="preserve">Okres ubezpieczenia OC </t>
  </si>
  <si>
    <t>Czy pojazd służy do nauki jazdy? (TAK/NIE)</t>
  </si>
  <si>
    <t>Ładowność</t>
  </si>
  <si>
    <t>Ilość miejsc</t>
  </si>
  <si>
    <t>Data I rejestracji</t>
  </si>
  <si>
    <t>Rok prod.</t>
  </si>
  <si>
    <t>Poj.</t>
  </si>
  <si>
    <t>Rodzaj pojazdu zgodnie z dowodem rejestracyjnym lub innymi dokumentami</t>
  </si>
  <si>
    <t>Nr rej.</t>
  </si>
  <si>
    <t>Nr podw./ nadw.</t>
  </si>
  <si>
    <t>Typ, model</t>
  </si>
  <si>
    <t>Marka</t>
  </si>
  <si>
    <t>Dane pojazdów</t>
  </si>
  <si>
    <t>Suma ubezpieczenia BRUTTO (z aktualnie obowiązujących umów)</t>
  </si>
  <si>
    <t>OC</t>
  </si>
  <si>
    <t>Międzyszkolny Ośrodek Sportowy w Łasku 98-160 Sędziejowice, Sędziejowice-Kolonia 10</t>
  </si>
  <si>
    <t>10. Międzyszkolny Ośrodek Sportowy w Łasku</t>
  </si>
  <si>
    <t>Międzyszkolny Ośrodek Sportowy w Łasku</t>
  </si>
  <si>
    <t>AC</t>
  </si>
  <si>
    <t>OPEL</t>
  </si>
  <si>
    <t>VIVARO</t>
  </si>
  <si>
    <t>W0LJ7UHA68V602608</t>
  </si>
  <si>
    <t>ELA36A8</t>
  </si>
  <si>
    <t>osobowy</t>
  </si>
  <si>
    <t>21.09.2007</t>
  </si>
  <si>
    <t>Zespół Szkół Rolniczych im. Władysława Grabskiego w Sędziejowicach</t>
  </si>
  <si>
    <t>wyceniony przy poz. 11 - Garaż 5 segmentowy</t>
  </si>
  <si>
    <t>wyceniony przy poz. 2 - Internat</t>
  </si>
  <si>
    <t>Zespół Szkół Ponadgimnazjalnych nr 1</t>
  </si>
  <si>
    <t xml:space="preserve"> I Liceum Ogólnokształcące im. Tadeusza Kościuszki</t>
  </si>
  <si>
    <t>POWIATOWY ZARZĄD DRÓG W ŁASKU</t>
  </si>
  <si>
    <t>Budynek biurowy Łask ul. 9 Maja 33</t>
  </si>
  <si>
    <t>suma ubezpieczenia wg wartości odtworzeniowej</t>
  </si>
  <si>
    <t>suma ubezpieczenia wg wartosci księgowej brutto</t>
  </si>
  <si>
    <t>Powiatowy Zarząd Dróg w Łasku 98 -100 Łask, ul. Narutowicza 17</t>
  </si>
  <si>
    <t xml:space="preserve">98-100 Łask, ul. Narutowicza 17 </t>
  </si>
  <si>
    <t>Powiatowy Zarząd Dróg w Łasku , 98-100 Łask, ul. Narutowicza 17, REGON: 730977787</t>
  </si>
  <si>
    <t xml:space="preserve">TYM </t>
  </si>
  <si>
    <t>T503</t>
  </si>
  <si>
    <t>2018.</t>
  </si>
  <si>
    <t>CIĄGNIK ROLNICZY wraz z wyposażeniem dodatkowym</t>
  </si>
  <si>
    <t>Drukarka Epson Aculaser M20000DN</t>
  </si>
  <si>
    <t>UPS MUSTEK</t>
  </si>
  <si>
    <t>Projektor EPSON</t>
  </si>
  <si>
    <t>Kieszeń Tandberg</t>
  </si>
  <si>
    <t xml:space="preserve">Router xDSL </t>
  </si>
  <si>
    <t>Drukarka laser. HP Laser Jet Pro 400 M402dne</t>
  </si>
  <si>
    <t>Dell Switch N1548</t>
  </si>
  <si>
    <t>Dell R630 2xE5-2620v4 64GB 2x600GB 4x2TB</t>
  </si>
  <si>
    <t>Dell R630 2xE5-2637v4 64GB 2x600GB 4xTB</t>
  </si>
  <si>
    <t>Dell R430 E5-2620v4 32GB 2x600GB 2x2TB 3Ypro</t>
  </si>
  <si>
    <t>UPS Eaton 9155-8-S-15 8kVA</t>
  </si>
  <si>
    <t>Dell OptiPlex 3050MT I3-7300 + System operacyjny PC Win10PRO + MS Office 2016 Home and Business</t>
  </si>
  <si>
    <t>Dell OptiPlex 3050MT I3-7100 + System operacyjny PC Win10PRO + MS Office 2016 Home and Business</t>
  </si>
  <si>
    <t>Skaner Fujitsu fi-7160</t>
  </si>
  <si>
    <t>QNAP TS-431XU</t>
  </si>
  <si>
    <t>Drukarka +skaner laser. HP LaserJet Pro</t>
  </si>
  <si>
    <t>Urządzenie Wielofunkcyjne KYOCERA TASKALFA</t>
  </si>
  <si>
    <t>Skaner rolkowy formatu A4 Fujitsu fi-7160</t>
  </si>
  <si>
    <t>Skaner Fujitsu fi-7160 A4 rolkowy</t>
  </si>
  <si>
    <t>Konwerter HD-TVI</t>
  </si>
  <si>
    <t>Mikser muzyczny 6-kanałowy</t>
  </si>
  <si>
    <t>Kolorowa kamera TVI/AHD + Obiektyw</t>
  </si>
  <si>
    <t>Drukarka laser. HP LaserJet Pro 400 M402dne</t>
  </si>
  <si>
    <t>Drukarka laser. HP LaserJet M506dn</t>
  </si>
  <si>
    <t>Drukarka laser. HP LaserJet M608dn</t>
  </si>
  <si>
    <t>RouterBoard 3011UiAS-RM</t>
  </si>
  <si>
    <t>RouterBoard Wireless Wire Dish (zestaw 2 anten)</t>
  </si>
  <si>
    <t>HP drukarka LaserJet Pro M402dne</t>
  </si>
  <si>
    <t>Urządzenie wielofunkcyjne A3 Kyocera Taskalfa 4052ci</t>
  </si>
  <si>
    <t>Kyocera TASalfa 3221i</t>
  </si>
  <si>
    <t>Kyocera Taskalfa 3212i + podajnik</t>
  </si>
  <si>
    <t>Drukarka laser. HP LaserJet Pro M15a</t>
  </si>
  <si>
    <t>Skaner Fujitsu Fi-7160 A4</t>
  </si>
  <si>
    <t>Kamera cyfrowa Sony HDR-CX450</t>
  </si>
  <si>
    <t>Kyocera Taskalfa 3212i + podajnik dokumentów</t>
  </si>
  <si>
    <t>Telewizor Samsung + antena TV</t>
  </si>
  <si>
    <t>Kamera IP Hikvision</t>
  </si>
  <si>
    <t>Notebook Latitude 5580 Win10Pro I5-7200U/500/8/INT/3YNBD + System operacyjny PC Win10PRO + MS Office 2016 Home and Business</t>
  </si>
  <si>
    <t>Tablet Lenovo YOGA Tab 3</t>
  </si>
  <si>
    <t>Tablet Lenovo YOGA Tab3+</t>
  </si>
  <si>
    <t>Dysk Tanderg RDX 2TB</t>
  </si>
  <si>
    <t>NIKON D5600+18 + wyposażenie</t>
  </si>
  <si>
    <t>Tablet LENOVO YOGA</t>
  </si>
  <si>
    <t>garaże ul. M. Konopnickiej 21 98-100 Łask</t>
  </si>
  <si>
    <t>Pług odśnieżny 2M</t>
  </si>
  <si>
    <t>Posypywarka soli i piasku</t>
  </si>
  <si>
    <t>Zamiatarka T 801  1,6M</t>
  </si>
  <si>
    <t>Kosiarka bijakowa Piko 150H</t>
  </si>
  <si>
    <t>Kosiarka tylno-boczna ZMTE 1800</t>
  </si>
  <si>
    <t>Kosiarka bijakowa KB 140L</t>
  </si>
  <si>
    <t>Rębak do gałęzi SORPION</t>
  </si>
  <si>
    <t>Zamiatarka JOHNSTON c201</t>
  </si>
  <si>
    <t>Pilarka MS 170</t>
  </si>
  <si>
    <t>Zestaw komputerowy BluSoft</t>
  </si>
  <si>
    <t>PROXIMA POWER HS 100</t>
  </si>
  <si>
    <t>MOVANO</t>
  </si>
  <si>
    <t>SKORPION</t>
  </si>
  <si>
    <t>RĘBAK DO GAŁĘZI</t>
  </si>
  <si>
    <t xml:space="preserve">JOHNSON </t>
  </si>
  <si>
    <t>C201</t>
  </si>
  <si>
    <t>000S2B4R41VK01780</t>
  </si>
  <si>
    <t>WOLMSM6C3AB017382</t>
  </si>
  <si>
    <t>SVA130R16KLR00046</t>
  </si>
  <si>
    <t>SA92V52XXD5068173</t>
  </si>
  <si>
    <t>ELA 47W2</t>
  </si>
  <si>
    <t>ELA CK70</t>
  </si>
  <si>
    <t>ELA 49MB</t>
  </si>
  <si>
    <t>ELA CW15</t>
  </si>
  <si>
    <t>SAMOCHÓD CIĘŻAROWY DO 3,5 TONY</t>
  </si>
  <si>
    <t>PRZYCZEPA SPECJALNA</t>
  </si>
  <si>
    <t>ZAMIATARKA</t>
  </si>
  <si>
    <t>BRAK PLANOWANYCH IMPREZ</t>
  </si>
  <si>
    <t>niszczarka REXEL 130X</t>
  </si>
  <si>
    <t>Drukarka KYOCERA ECOSYS</t>
  </si>
  <si>
    <t>Odkurzacz KARCHER</t>
  </si>
  <si>
    <t>Drukarka Brother</t>
  </si>
  <si>
    <t>Monitor Philips led</t>
  </si>
  <si>
    <t>drukarka BROTER T310</t>
  </si>
  <si>
    <t>Zasilacz UPS SMART APC</t>
  </si>
  <si>
    <t>Drukarka 3D</t>
  </si>
  <si>
    <t>serwer NAS</t>
  </si>
  <si>
    <t>RAZEM</t>
  </si>
  <si>
    <t>Laptop z opragramowaniem</t>
  </si>
  <si>
    <t xml:space="preserve">tablica interaktywna QOMO z oprogr. </t>
  </si>
  <si>
    <t>komputer z oprogramowaniem</t>
  </si>
  <si>
    <t>kserokopiarka Canon IR 3035N</t>
  </si>
  <si>
    <t>niszczarka Shredcat 8283</t>
  </si>
  <si>
    <t>komputery 18szt</t>
  </si>
  <si>
    <t>tablica interaktywna ActivBoard z oprogr.  2szt</t>
  </si>
  <si>
    <t>drukarka PIXIMA/P7250</t>
  </si>
  <si>
    <t>tablica interaktywna QWB200 BW 88</t>
  </si>
  <si>
    <t>projektor DX 881ST</t>
  </si>
  <si>
    <t>laptop z win. 7 15,6 Leonowo</t>
  </si>
  <si>
    <t>zestaw głośników</t>
  </si>
  <si>
    <t>wizualizer  Lumens PC 170</t>
  </si>
  <si>
    <t>tablet HYUAWEI 10''MSM8916  4szt</t>
  </si>
  <si>
    <t>odtwarzacz CD BLAUPUNKT MP3</t>
  </si>
  <si>
    <t>drukarka HPLaserJetProM12a szt 2</t>
  </si>
  <si>
    <t>projektor OPTOMAS331(DLP;800X600;3200ANS</t>
  </si>
  <si>
    <t>urządzenie wielof.HPLaserJetProMFP M26nw</t>
  </si>
  <si>
    <t>głośniki Creative A120 2.1</t>
  </si>
  <si>
    <t>projektor BenQ MS506(DLP;800x600; 3200ANSI</t>
  </si>
  <si>
    <t>router zarządzalny Mikrotik 6szt</t>
  </si>
  <si>
    <t>switch zarządzalny TP-Link 6szt</t>
  </si>
  <si>
    <t>telefon VolP /3szt</t>
  </si>
  <si>
    <t>projektor multimedialny Optoma 2szt.</t>
  </si>
  <si>
    <t xml:space="preserve">notebook HP250G7SSD256/8/W10HP </t>
  </si>
  <si>
    <t>drukarka HP Lase Jet M12w WiFi</t>
  </si>
  <si>
    <t xml:space="preserve">notebook NOT DELL V3590/i3-10110U/ 4GB/1TB/W1    5szt </t>
  </si>
  <si>
    <t>Działalność edukacyjna w zakresie szkolnictwa ponadpodstawowego</t>
  </si>
  <si>
    <t>Ponadpodstawowa szkoła publiczna prowadząca działalność edukacyjną, wychowawczą, posiadająca internat</t>
  </si>
  <si>
    <t>gaśnice, stały dozór</t>
  </si>
  <si>
    <t>Zestaw komputerowy OptiPlex 360</t>
  </si>
  <si>
    <t xml:space="preserve">Zestaw komputerowy OptiPlex 360 </t>
  </si>
  <si>
    <t>Niszczarka Tarnator C7S-DIN P4</t>
  </si>
  <si>
    <t>Komputer z Windows 10</t>
  </si>
  <si>
    <t>Zestaw komputerowy</t>
  </si>
  <si>
    <t>Monitor Dell P2417H 24" LED</t>
  </si>
  <si>
    <t>Notebook NOT DELL</t>
  </si>
  <si>
    <t>ELA 85L9</t>
  </si>
  <si>
    <t xml:space="preserve"> ELA 86L9</t>
  </si>
  <si>
    <t>447688</t>
  </si>
  <si>
    <t>00077</t>
  </si>
  <si>
    <t xml:space="preserve"> ELA 77N1</t>
  </si>
  <si>
    <t>ELA 79N1</t>
  </si>
  <si>
    <t>częściowy monitoring, gaśnice</t>
  </si>
  <si>
    <t>zajęcia sportowe własne i wynajem</t>
  </si>
  <si>
    <t>Traktor do koszenia trawy TC1395 + pług + przyczepka</t>
  </si>
  <si>
    <t>Sprzęt muzyczny VENTIS 115 A KOL.ACTIV</t>
  </si>
  <si>
    <t>urzadzenie wielofunkcyjne HP ProM 477 fdn</t>
  </si>
  <si>
    <t>KeyboardPSR-SX700</t>
  </si>
  <si>
    <t>Zestaw komputerowy wraz z sysatemem operacyjnym Windows 9 szt (sala komputerowa)</t>
  </si>
  <si>
    <t xml:space="preserve">Drukarka Brother j 100 </t>
  </si>
  <si>
    <t>komputer Herkulesline Business+ MS Windows 10 Pro + monitor 19 LCD LED LG19EN33- 4 szt. W biblotece</t>
  </si>
  <si>
    <t xml:space="preserve">Komputer Herkulesine Busines + MS Windows 10 PRO </t>
  </si>
  <si>
    <t>Urzadzenie wielofunkcyjne HP LASER JET</t>
  </si>
  <si>
    <t>Telewizor TV Sharp LC- 50CFE5102E</t>
  </si>
  <si>
    <t>Telewizor Samsung UE55K5500</t>
  </si>
  <si>
    <t>Telewizor Samsung cecha 22581R</t>
  </si>
  <si>
    <t xml:space="preserve">Tablica interaktywana DualBoard 1279 z projektorem ultraogniskowym  BenQMX </t>
  </si>
  <si>
    <t>Piec konwekcyjny</t>
  </si>
  <si>
    <t>FAX Canon L-70</t>
  </si>
  <si>
    <t>Laptop HP- Intel Core  i5 . Ram 8 GB</t>
  </si>
  <si>
    <t>Tablet + etui zakupione do obsługi programu "MÓWIK" 2 szt w gab. Logopedia</t>
  </si>
  <si>
    <t>Projektor A MITSUBISHI SL 2V</t>
  </si>
  <si>
    <t xml:space="preserve">Notebook DELL VOSTRO 3584+ nagrywarka </t>
  </si>
  <si>
    <t xml:space="preserve">Notebook DELL VOSTRO 3584 </t>
  </si>
  <si>
    <t xml:space="preserve">telefon Huawei HU-H-T644010 </t>
  </si>
  <si>
    <t>telewizor Philips Led 65 PUS 6754 UHD 4K HDR SAPHI</t>
  </si>
  <si>
    <t>komputer notebook /laptop Asus Vivobook S 350F</t>
  </si>
  <si>
    <t>Laptop IMB Lenovo T 431s i 5 3337U 4GB 240GB SSD</t>
  </si>
  <si>
    <t>Komputer DESKOPT DELL</t>
  </si>
  <si>
    <t>Komputer ZE PC I3-7100/4GB/1TB/B250/550W/M10/W10PRO</t>
  </si>
  <si>
    <t>Komputer ZE.PCi3-8100/B360/512SSD/8GB/550W/RG4  + WINDOWS 10 64BIT PL OEM</t>
  </si>
  <si>
    <t>Skaner Epson WorkFarce DS.-1630</t>
  </si>
  <si>
    <t>Zestaw komputerowy OptiPlex 360 DT Standard Base Deskop Chassis</t>
  </si>
  <si>
    <t>BS750</t>
  </si>
  <si>
    <t>SWNB75000KE111113</t>
  </si>
  <si>
    <t>ELAAU76</t>
  </si>
  <si>
    <t>SZKODOWOŚĆ POWIATU ŁASKIEGO na dn. 22.07.2020 r.</t>
  </si>
  <si>
    <t>mienie</t>
  </si>
  <si>
    <t>suma</t>
  </si>
  <si>
    <t>MIENIE</t>
  </si>
  <si>
    <t>l. szkód zgłoszonych</t>
  </si>
  <si>
    <t>l. szkód wypłaconych</t>
  </si>
  <si>
    <t>kwota wypłat</t>
  </si>
  <si>
    <t xml:space="preserve">rezerwny </t>
  </si>
  <si>
    <t>rezerwy</t>
  </si>
  <si>
    <t>KOMUNIKACJA</t>
  </si>
  <si>
    <t>OC - brak szkód</t>
  </si>
  <si>
    <t>TY1503SMPJKI00041</t>
  </si>
  <si>
    <t>ELA 82U2</t>
  </si>
  <si>
    <t>DMC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</si>
</sst>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#,##0.00\ _z_ł"/>
    <numFmt numFmtId="166" formatCode="yyyy/mm/dd;@"/>
    <numFmt numFmtId="167" formatCode="_-* #,##0.00&quot; zł&quot;_-;\-* #,##0.00&quot; zł&quot;_-;_-* \-??&quot; zł&quot;_-;_-@_-"/>
    <numFmt numFmtId="168" formatCode="#,##0.00&quot; zł&quot;"/>
    <numFmt numFmtId="169" formatCode="_-* #,##0.00\ [$zł-415]_-;\-* #,##0.00\ [$zł-415]_-;_-* &quot;-&quot;??\ [$zł-415]_-;_-@_-"/>
    <numFmt numFmtId="170" formatCode="\ #,##0.00&quot; zł &quot;;\-#,##0.00&quot; zł &quot;;&quot; -&quot;#&quot; zł &quot;;\ @\ "/>
  </numFmts>
  <fonts count="46">
    <font>
      <sz val="10"/>
      <name val="Arial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0"/>
      <color indexed="6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1"/>
      <name val="Calibri"/>
      <family val="2"/>
      <charset val="238"/>
    </font>
    <font>
      <i/>
      <sz val="10"/>
      <name val="Cambria"/>
      <family val="1"/>
      <charset val="238"/>
    </font>
    <font>
      <sz val="10"/>
      <name val="Cambria"/>
      <family val="1"/>
      <charset val="238"/>
    </font>
    <font>
      <sz val="10"/>
      <name val="Calibri"/>
      <family val="2"/>
      <charset val="238"/>
    </font>
    <font>
      <sz val="10"/>
      <name val="Calibri Light"/>
      <family val="1"/>
      <charset val="238"/>
    </font>
    <font>
      <sz val="10"/>
      <color indexed="8"/>
      <name val="Calibri"/>
      <family val="2"/>
      <charset val="238"/>
    </font>
    <font>
      <sz val="10"/>
      <name val="Arial CE"/>
      <family val="2"/>
      <charset val="238"/>
    </font>
    <font>
      <sz val="8"/>
      <name val="Calibri"/>
      <family val="2"/>
      <charset val="238"/>
    </font>
    <font>
      <sz val="10"/>
      <color indexed="53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u/>
      <sz val="10"/>
      <color rgb="FF0000FF"/>
      <name val="Arial"/>
      <family val="2"/>
      <charset val="238"/>
    </font>
    <font>
      <sz val="11"/>
      <color rgb="FF000000"/>
      <name val="Czcionka tekstu podstawowego"/>
      <family val="2"/>
      <charset val="238"/>
    </font>
    <font>
      <sz val="11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sz val="12"/>
      <name val="Cambria"/>
      <family val="1"/>
      <charset val="238"/>
      <scheme val="major"/>
    </font>
    <font>
      <b/>
      <i/>
      <sz val="12"/>
      <name val="Cambria"/>
      <family val="1"/>
      <charset val="238"/>
      <scheme val="major"/>
    </font>
    <font>
      <i/>
      <sz val="10"/>
      <name val="Cambria"/>
      <family val="1"/>
      <charset val="238"/>
      <scheme val="major"/>
    </font>
    <font>
      <i/>
      <sz val="11"/>
      <name val="Cambria"/>
      <family val="1"/>
      <charset val="238"/>
      <scheme val="major"/>
    </font>
    <font>
      <b/>
      <i/>
      <sz val="10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sz val="10"/>
      <color rgb="FFFF0000"/>
      <name val="Cambria"/>
      <family val="1"/>
      <charset val="238"/>
      <scheme val="maj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1"/>
      <color rgb="FF00B05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sz val="10"/>
      <color rgb="FFFF0000"/>
      <name val="Calibri"/>
      <family val="2"/>
      <charset val="238"/>
    </font>
    <font>
      <b/>
      <sz val="9"/>
      <name val="Cambria"/>
      <family val="1"/>
      <charset val="238"/>
      <scheme val="major"/>
    </font>
    <font>
      <b/>
      <i/>
      <sz val="11"/>
      <name val="Cambria"/>
      <family val="1"/>
      <charset val="238"/>
      <scheme val="major"/>
    </font>
    <font>
      <b/>
      <sz val="11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19" fillId="0" borderId="0" applyBorder="0" applyProtection="0"/>
    <xf numFmtId="0" fontId="19" fillId="0" borderId="0" applyBorder="0" applyProtection="0"/>
    <xf numFmtId="0" fontId="4" fillId="0" borderId="0"/>
    <xf numFmtId="0" fontId="13" fillId="0" borderId="0"/>
    <xf numFmtId="0" fontId="2" fillId="0" borderId="0"/>
    <xf numFmtId="0" fontId="18" fillId="0" borderId="0"/>
    <xf numFmtId="0" fontId="1" fillId="0" borderId="0"/>
    <xf numFmtId="0" fontId="20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2" fillId="0" borderId="0" applyFill="0" applyBorder="0" applyAlignment="0" applyProtection="0"/>
    <xf numFmtId="44" fontId="4" fillId="0" borderId="0" applyFont="0" applyFill="0" applyBorder="0" applyAlignment="0" applyProtection="0"/>
    <xf numFmtId="167" fontId="2" fillId="0" borderId="0" applyBorder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2" fillId="0" borderId="0" applyFill="0" applyBorder="0" applyAlignment="0" applyProtection="0"/>
    <xf numFmtId="44" fontId="2" fillId="0" borderId="0" applyFont="0" applyFill="0" applyBorder="0" applyAlignment="0" applyProtection="0"/>
    <xf numFmtId="167" fontId="2" fillId="0" borderId="0" applyBorder="0" applyProtection="0"/>
  </cellStyleXfs>
  <cellXfs count="495">
    <xf numFmtId="0" fontId="0" fillId="0" borderId="0" xfId="0"/>
    <xf numFmtId="0" fontId="21" fillId="0" borderId="0" xfId="0" applyFont="1"/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/>
    <xf numFmtId="0" fontId="23" fillId="6" borderId="1" xfId="0" applyFont="1" applyFill="1" applyBorder="1" applyAlignment="1">
      <alignment horizontal="center" vertical="center" wrapText="1"/>
    </xf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5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6" fillId="0" borderId="0" xfId="0" applyFont="1"/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164" fontId="2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 horizontal="right"/>
    </xf>
    <xf numFmtId="0" fontId="29" fillId="0" borderId="0" xfId="0" applyFont="1" applyAlignment="1">
      <alignment horizontal="center" vertical="center"/>
    </xf>
    <xf numFmtId="164" fontId="29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164" fontId="21" fillId="6" borderId="1" xfId="0" applyNumberFormat="1" applyFont="1" applyFill="1" applyBorder="1" applyAlignment="1">
      <alignment horizontal="right" vertical="center"/>
    </xf>
    <xf numFmtId="164" fontId="21" fillId="6" borderId="1" xfId="0" applyNumberFormat="1" applyFont="1" applyFill="1" applyBorder="1" applyAlignment="1">
      <alignment horizontal="center" vertical="center"/>
    </xf>
    <xf numFmtId="0" fontId="29" fillId="6" borderId="1" xfId="0" applyFont="1" applyFill="1" applyBorder="1" applyAlignment="1">
      <alignment horizontal="center" vertical="center"/>
    </xf>
    <xf numFmtId="0" fontId="21" fillId="0" borderId="0" xfId="0" applyFont="1" applyFill="1"/>
    <xf numFmtId="0" fontId="21" fillId="0" borderId="0" xfId="0" applyFont="1" applyFill="1" applyAlignment="1">
      <alignment horizontal="center" vertical="center" wrapText="1"/>
    </xf>
    <xf numFmtId="164" fontId="23" fillId="7" borderId="2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vertical="center" wrapText="1"/>
    </xf>
    <xf numFmtId="164" fontId="24" fillId="0" borderId="0" xfId="0" applyNumberFormat="1" applyFont="1" applyAlignment="1">
      <alignment horizontal="right" vertical="center"/>
    </xf>
    <xf numFmtId="164" fontId="25" fillId="0" borderId="0" xfId="0" applyNumberFormat="1" applyFont="1" applyAlignment="1">
      <alignment horizontal="right" vertical="center"/>
    </xf>
    <xf numFmtId="0" fontId="25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22" fillId="0" borderId="0" xfId="0" applyFont="1" applyAlignment="1">
      <alignment horizontal="center" wrapText="1"/>
    </xf>
    <xf numFmtId="0" fontId="27" fillId="0" borderId="0" xfId="0" applyFont="1" applyAlignment="1">
      <alignment horizontal="center" vertical="center" wrapText="1"/>
    </xf>
    <xf numFmtId="0" fontId="25" fillId="8" borderId="1" xfId="0" applyFont="1" applyFill="1" applyBorder="1" applyAlignment="1">
      <alignment horizontal="center" vertical="center" wrapText="1"/>
    </xf>
    <xf numFmtId="0" fontId="25" fillId="8" borderId="1" xfId="0" applyFont="1" applyFill="1" applyBorder="1" applyAlignment="1">
      <alignment vertical="center" wrapText="1"/>
    </xf>
    <xf numFmtId="164" fontId="29" fillId="0" borderId="0" xfId="0" applyNumberFormat="1" applyFont="1" applyAlignment="1">
      <alignment horizontal="center" vertical="center" wrapText="1"/>
    </xf>
    <xf numFmtId="0" fontId="26" fillId="8" borderId="1" xfId="0" applyFont="1" applyFill="1" applyBorder="1" applyAlignment="1">
      <alignment horizontal="center" vertical="center"/>
    </xf>
    <xf numFmtId="49" fontId="26" fillId="8" borderId="1" xfId="0" applyNumberFormat="1" applyFont="1" applyFill="1" applyBorder="1" applyAlignment="1">
      <alignment horizontal="center" vertical="center"/>
    </xf>
    <xf numFmtId="0" fontId="26" fillId="8" borderId="1" xfId="0" applyFont="1" applyFill="1" applyBorder="1" applyAlignment="1">
      <alignment horizontal="center" vertical="center" wrapText="1"/>
    </xf>
    <xf numFmtId="0" fontId="24" fillId="8" borderId="0" xfId="0" applyFont="1" applyFill="1" applyBorder="1" applyAlignment="1">
      <alignment vertical="center" wrapText="1"/>
    </xf>
    <xf numFmtId="44" fontId="21" fillId="0" borderId="0" xfId="0" applyNumberFormat="1" applyFont="1" applyAlignment="1">
      <alignment horizontal="center" vertical="center"/>
    </xf>
    <xf numFmtId="44" fontId="23" fillId="0" borderId="0" xfId="0" applyNumberFormat="1" applyFont="1" applyAlignment="1">
      <alignment horizontal="center" vertical="center"/>
    </xf>
    <xf numFmtId="44" fontId="21" fillId="6" borderId="1" xfId="0" applyNumberFormat="1" applyFont="1" applyFill="1" applyBorder="1" applyAlignment="1">
      <alignment horizontal="center" vertical="center" wrapText="1"/>
    </xf>
    <xf numFmtId="44" fontId="25" fillId="0" borderId="1" xfId="0" applyNumberFormat="1" applyFont="1" applyFill="1" applyBorder="1" applyAlignment="1">
      <alignment vertical="center" wrapText="1"/>
    </xf>
    <xf numFmtId="44" fontId="25" fillId="0" borderId="1" xfId="0" applyNumberFormat="1" applyFont="1" applyFill="1" applyBorder="1" applyAlignment="1">
      <alignment horizontal="right" vertical="center" wrapText="1"/>
    </xf>
    <xf numFmtId="0" fontId="25" fillId="8" borderId="1" xfId="0" applyFont="1" applyFill="1" applyBorder="1" applyAlignment="1">
      <alignment horizontal="left" vertical="center" wrapText="1"/>
    </xf>
    <xf numFmtId="44" fontId="25" fillId="0" borderId="0" xfId="0" applyNumberFormat="1" applyFont="1" applyAlignment="1">
      <alignment wrapText="1"/>
    </xf>
    <xf numFmtId="0" fontId="25" fillId="0" borderId="0" xfId="0" applyFont="1" applyAlignment="1">
      <alignment horizontal="center" wrapText="1"/>
    </xf>
    <xf numFmtId="0" fontId="25" fillId="0" borderId="0" xfId="0" applyFont="1" applyFill="1" applyAlignment="1">
      <alignment wrapText="1"/>
    </xf>
    <xf numFmtId="44" fontId="25" fillId="0" borderId="0" xfId="0" applyNumberFormat="1" applyFont="1" applyFill="1" applyAlignment="1">
      <alignment wrapText="1"/>
    </xf>
    <xf numFmtId="0" fontId="25" fillId="0" borderId="0" xfId="0" applyFont="1" applyAlignment="1">
      <alignment wrapText="1"/>
    </xf>
    <xf numFmtId="0" fontId="25" fillId="0" borderId="1" xfId="0" applyFont="1" applyBorder="1" applyAlignment="1">
      <alignment vertical="center" wrapText="1"/>
    </xf>
    <xf numFmtId="0" fontId="25" fillId="0" borderId="1" xfId="0" applyFont="1" applyBorder="1" applyAlignment="1">
      <alignment horizontal="center" vertical="center"/>
    </xf>
    <xf numFmtId="164" fontId="25" fillId="0" borderId="1" xfId="0" applyNumberFormat="1" applyFont="1" applyBorder="1" applyAlignment="1">
      <alignment horizontal="right" vertical="center"/>
    </xf>
    <xf numFmtId="0" fontId="24" fillId="9" borderId="1" xfId="0" applyFont="1" applyFill="1" applyBorder="1" applyAlignment="1">
      <alignment horizontal="center" vertical="center" wrapText="1"/>
    </xf>
    <xf numFmtId="0" fontId="24" fillId="9" borderId="1" xfId="0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 wrapText="1"/>
    </xf>
    <xf numFmtId="0" fontId="26" fillId="6" borderId="1" xfId="0" applyFont="1" applyFill="1" applyBorder="1" applyAlignment="1">
      <alignment horizontal="center" vertical="center"/>
    </xf>
    <xf numFmtId="0" fontId="25" fillId="8" borderId="0" xfId="0" applyFont="1" applyFill="1"/>
    <xf numFmtId="0" fontId="21" fillId="8" borderId="0" xfId="0" applyFont="1" applyFill="1" applyAlignment="1">
      <alignment horizontal="center"/>
    </xf>
    <xf numFmtId="0" fontId="24" fillId="6" borderId="1" xfId="0" applyFont="1" applyFill="1" applyBorder="1" applyAlignment="1">
      <alignment horizontal="center" vertical="center" wrapText="1"/>
    </xf>
    <xf numFmtId="44" fontId="24" fillId="6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5" fillId="0" borderId="0" xfId="0" applyFont="1" applyFill="1"/>
    <xf numFmtId="0" fontId="26" fillId="0" borderId="0" xfId="0" applyFont="1" applyFill="1" applyAlignment="1">
      <alignment vertical="center"/>
    </xf>
    <xf numFmtId="0" fontId="26" fillId="0" borderId="0" xfId="0" applyFont="1" applyFill="1"/>
    <xf numFmtId="0" fontId="22" fillId="0" borderId="3" xfId="0" applyFont="1" applyFill="1" applyBorder="1" applyAlignment="1">
      <alignment horizontal="center" vertical="center" wrapText="1"/>
    </xf>
    <xf numFmtId="44" fontId="22" fillId="0" borderId="3" xfId="0" applyNumberFormat="1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44" fontId="25" fillId="0" borderId="0" xfId="0" applyNumberFormat="1" applyFont="1"/>
    <xf numFmtId="0" fontId="25" fillId="8" borderId="0" xfId="0" applyFont="1" applyFill="1" applyAlignment="1">
      <alignment wrapText="1"/>
    </xf>
    <xf numFmtId="164" fontId="25" fillId="8" borderId="0" xfId="0" applyNumberFormat="1" applyFont="1" applyFill="1" applyAlignment="1">
      <alignment vertical="center" wrapText="1"/>
    </xf>
    <xf numFmtId="164" fontId="25" fillId="8" borderId="0" xfId="0" applyNumberFormat="1" applyFont="1" applyFill="1" applyAlignment="1">
      <alignment wrapText="1"/>
    </xf>
    <xf numFmtId="164" fontId="25" fillId="0" borderId="0" xfId="0" applyNumberFormat="1" applyFont="1" applyFill="1" applyAlignment="1">
      <alignment wrapText="1"/>
    </xf>
    <xf numFmtId="164" fontId="25" fillId="0" borderId="0" xfId="0" applyNumberFormat="1" applyFont="1" applyFill="1" applyAlignment="1">
      <alignment vertical="center" wrapText="1"/>
    </xf>
    <xf numFmtId="164" fontId="25" fillId="0" borderId="0" xfId="0" applyNumberFormat="1" applyFont="1" applyAlignment="1">
      <alignment wrapText="1"/>
    </xf>
    <xf numFmtId="0" fontId="24" fillId="8" borderId="0" xfId="0" applyFont="1" applyFill="1" applyBorder="1"/>
    <xf numFmtId="0" fontId="24" fillId="0" borderId="0" xfId="0" applyFont="1" applyBorder="1"/>
    <xf numFmtId="0" fontId="24" fillId="8" borderId="0" xfId="0" applyFont="1" applyFill="1"/>
    <xf numFmtId="0" fontId="25" fillId="0" borderId="0" xfId="0" applyFont="1" applyBorder="1"/>
    <xf numFmtId="0" fontId="25" fillId="8" borderId="0" xfId="0" applyFont="1" applyFill="1" applyBorder="1"/>
    <xf numFmtId="0" fontId="28" fillId="0" borderId="1" xfId="0" applyFont="1" applyFill="1" applyBorder="1" applyAlignment="1" applyProtection="1">
      <alignment horizontal="center" vertical="center" wrapText="1"/>
      <protection locked="0"/>
    </xf>
    <xf numFmtId="167" fontId="25" fillId="0" borderId="1" xfId="0" applyNumberFormat="1" applyFont="1" applyFill="1" applyBorder="1" applyAlignment="1">
      <alignment vertical="center" wrapText="1"/>
    </xf>
    <xf numFmtId="0" fontId="23" fillId="10" borderId="1" xfId="0" applyFont="1" applyFill="1" applyBorder="1" applyAlignment="1">
      <alignment horizontal="center" vertical="center" wrapText="1"/>
    </xf>
    <xf numFmtId="168" fontId="23" fillId="10" borderId="1" xfId="0" applyNumberFormat="1" applyFont="1" applyFill="1" applyBorder="1" applyAlignment="1">
      <alignment horizontal="center" vertical="center" wrapText="1"/>
    </xf>
    <xf numFmtId="14" fontId="26" fillId="0" borderId="0" xfId="0" applyNumberFormat="1" applyFont="1" applyAlignment="1">
      <alignment horizontal="center"/>
    </xf>
    <xf numFmtId="0" fontId="24" fillId="0" borderId="1" xfId="0" applyFont="1" applyFill="1" applyBorder="1" applyAlignment="1">
      <alignment horizontal="center" vertical="center" wrapText="1"/>
    </xf>
    <xf numFmtId="164" fontId="24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/>
    <xf numFmtId="164" fontId="24" fillId="7" borderId="5" xfId="0" applyNumberFormat="1" applyFont="1" applyFill="1" applyBorder="1" applyAlignment="1">
      <alignment horizontal="right" vertical="center" wrapText="1"/>
    </xf>
    <xf numFmtId="164" fontId="24" fillId="7" borderId="6" xfId="0" applyNumberFormat="1" applyFont="1" applyFill="1" applyBorder="1" applyAlignment="1">
      <alignment horizontal="right" vertical="center" wrapText="1"/>
    </xf>
    <xf numFmtId="0" fontId="32" fillId="0" borderId="0" xfId="0" applyFont="1"/>
    <xf numFmtId="0" fontId="32" fillId="0" borderId="0" xfId="0" applyFont="1" applyAlignment="1">
      <alignment vertical="center" wrapText="1"/>
    </xf>
    <xf numFmtId="0" fontId="32" fillId="0" borderId="0" xfId="0" applyFont="1" applyAlignment="1">
      <alignment horizontal="center" vertical="center"/>
    </xf>
    <xf numFmtId="164" fontId="32" fillId="0" borderId="0" xfId="0" applyNumberFormat="1" applyFont="1" applyAlignment="1">
      <alignment horizontal="right" vertical="center"/>
    </xf>
    <xf numFmtId="0" fontId="7" fillId="0" borderId="7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/>
    </xf>
    <xf numFmtId="168" fontId="7" fillId="0" borderId="8" xfId="0" applyNumberFormat="1" applyFont="1" applyBorder="1" applyAlignment="1">
      <alignment horizontal="right" vertical="center"/>
    </xf>
    <xf numFmtId="0" fontId="7" fillId="0" borderId="1" xfId="0" applyFont="1" applyFill="1" applyBorder="1" applyAlignment="1">
      <alignment vertical="center" wrapText="1"/>
    </xf>
    <xf numFmtId="0" fontId="26" fillId="8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 wrapText="1"/>
      <protection locked="0" hidden="1"/>
    </xf>
    <xf numFmtId="164" fontId="7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44" fontId="21" fillId="0" borderId="1" xfId="0" applyNumberFormat="1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right" vertical="center" wrapText="1"/>
    </xf>
    <xf numFmtId="4" fontId="29" fillId="0" borderId="1" xfId="0" applyNumberFormat="1" applyFont="1" applyFill="1" applyBorder="1" applyAlignment="1">
      <alignment horizontal="center" vertical="center" wrapText="1"/>
    </xf>
    <xf numFmtId="44" fontId="21" fillId="8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44" fontId="23" fillId="3" borderId="1" xfId="0" applyNumberFormat="1" applyFont="1" applyFill="1" applyBorder="1" applyAlignment="1">
      <alignment vertical="center" wrapText="1"/>
    </xf>
    <xf numFmtId="0" fontId="28" fillId="8" borderId="1" xfId="0" applyFont="1" applyFill="1" applyBorder="1" applyAlignment="1" applyProtection="1">
      <alignment horizontal="center" vertical="center" wrapText="1"/>
      <protection locked="0" hidden="1"/>
    </xf>
    <xf numFmtId="0" fontId="26" fillId="8" borderId="1" xfId="0" applyFont="1" applyFill="1" applyBorder="1" applyAlignment="1">
      <alignment horizontal="left" vertical="center" wrapText="1"/>
    </xf>
    <xf numFmtId="0" fontId="26" fillId="8" borderId="1" xfId="0" quotePrefix="1" applyNumberFormat="1" applyFont="1" applyFill="1" applyBorder="1" applyAlignment="1">
      <alignment horizontal="center" vertical="center"/>
    </xf>
    <xf numFmtId="0" fontId="26" fillId="8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 wrapText="1"/>
    </xf>
    <xf numFmtId="0" fontId="25" fillId="8" borderId="1" xfId="0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horizontal="left" vertical="center"/>
    </xf>
    <xf numFmtId="0" fontId="25" fillId="8" borderId="1" xfId="0" applyFont="1" applyFill="1" applyBorder="1" applyAlignment="1" applyProtection="1">
      <alignment horizontal="left" vertical="center" wrapText="1"/>
      <protection locked="0" hidden="1"/>
    </xf>
    <xf numFmtId="0" fontId="28" fillId="8" borderId="1" xfId="0" applyFont="1" applyFill="1" applyBorder="1" applyAlignment="1">
      <alignment horizontal="center" vertical="center" wrapText="1"/>
    </xf>
    <xf numFmtId="0" fontId="21" fillId="10" borderId="1" xfId="0" applyFont="1" applyFill="1" applyBorder="1" applyAlignment="1">
      <alignment horizontal="center" vertical="center" wrapText="1"/>
    </xf>
    <xf numFmtId="49" fontId="25" fillId="8" borderId="1" xfId="0" applyNumberFormat="1" applyFont="1" applyFill="1" applyBorder="1" applyAlignment="1" applyProtection="1">
      <alignment horizontal="left" vertical="center"/>
      <protection locked="0"/>
    </xf>
    <xf numFmtId="49" fontId="26" fillId="8" borderId="1" xfId="0" quotePrefix="1" applyNumberFormat="1" applyFont="1" applyFill="1" applyBorder="1" applyAlignment="1">
      <alignment horizontal="center" vertical="center"/>
    </xf>
    <xf numFmtId="49" fontId="26" fillId="8" borderId="1" xfId="0" applyNumberFormat="1" applyFont="1" applyFill="1" applyBorder="1" applyAlignment="1">
      <alignment horizontal="center" vertical="center" wrapText="1"/>
    </xf>
    <xf numFmtId="0" fontId="25" fillId="0" borderId="1" xfId="0" applyFont="1" applyBorder="1"/>
    <xf numFmtId="0" fontId="25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44" fontId="7" fillId="0" borderId="1" xfId="0" applyNumberFormat="1" applyFont="1" applyFill="1" applyBorder="1" applyAlignment="1">
      <alignment vertical="center" wrapText="1"/>
    </xf>
    <xf numFmtId="0" fontId="8" fillId="0" borderId="9" xfId="0" applyFont="1" applyFill="1" applyBorder="1" applyAlignment="1" applyProtection="1">
      <alignment horizontal="center" vertical="center" wrapText="1"/>
      <protection locked="0" hidden="1"/>
    </xf>
    <xf numFmtId="44" fontId="7" fillId="0" borderId="9" xfId="0" applyNumberFormat="1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 wrapText="1"/>
    </xf>
    <xf numFmtId="164" fontId="23" fillId="3" borderId="1" xfId="0" applyNumberFormat="1" applyFont="1" applyFill="1" applyBorder="1" applyAlignment="1">
      <alignment vertical="center" wrapText="1"/>
    </xf>
    <xf numFmtId="0" fontId="28" fillId="0" borderId="9" xfId="0" applyFont="1" applyFill="1" applyBorder="1" applyAlignment="1" applyProtection="1">
      <alignment horizontal="center" vertical="center" wrapText="1"/>
      <protection locked="0" hidden="1"/>
    </xf>
    <xf numFmtId="0" fontId="25" fillId="0" borderId="1" xfId="0" applyFont="1" applyFill="1" applyBorder="1" applyAlignment="1" applyProtection="1">
      <alignment horizontal="left" vertical="center" wrapText="1"/>
      <protection locked="0" hidden="1"/>
    </xf>
    <xf numFmtId="0" fontId="25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center" vertical="center" wrapText="1"/>
    </xf>
    <xf numFmtId="44" fontId="24" fillId="4" borderId="1" xfId="0" applyNumberFormat="1" applyFont="1" applyFill="1" applyBorder="1" applyAlignment="1">
      <alignment horizontal="center" vertical="center" wrapText="1"/>
    </xf>
    <xf numFmtId="0" fontId="21" fillId="10" borderId="3" xfId="0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34" fillId="0" borderId="0" xfId="0" applyFont="1"/>
    <xf numFmtId="0" fontId="21" fillId="8" borderId="0" xfId="0" applyFont="1" applyFill="1" applyAlignment="1">
      <alignment horizontal="center" vertical="center" wrapText="1"/>
    </xf>
    <xf numFmtId="164" fontId="21" fillId="8" borderId="0" xfId="0" applyNumberFormat="1" applyFont="1" applyFill="1" applyAlignment="1">
      <alignment horizontal="right"/>
    </xf>
    <xf numFmtId="0" fontId="34" fillId="0" borderId="0" xfId="0" applyFont="1" applyAlignment="1">
      <alignment horizontal="center" vertical="center" wrapText="1"/>
    </xf>
    <xf numFmtId="0" fontId="34" fillId="8" borderId="0" xfId="0" applyFont="1" applyFill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164" fontId="34" fillId="0" borderId="0" xfId="0" applyNumberFormat="1" applyFont="1" applyAlignment="1">
      <alignment horizontal="center" vertical="center"/>
    </xf>
    <xf numFmtId="164" fontId="34" fillId="8" borderId="0" xfId="0" applyNumberFormat="1" applyFont="1" applyFill="1" applyAlignment="1">
      <alignment horizontal="right"/>
    </xf>
    <xf numFmtId="0" fontId="34" fillId="0" borderId="0" xfId="0" applyFont="1" applyAlignment="1">
      <alignment horizontal="center" vertical="center"/>
    </xf>
    <xf numFmtId="164" fontId="36" fillId="0" borderId="0" xfId="0" applyNumberFormat="1" applyFont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34" fillId="0" borderId="0" xfId="0" applyFont="1" applyFill="1" applyAlignment="1">
      <alignment horizontal="center" vertical="center" wrapText="1"/>
    </xf>
    <xf numFmtId="0" fontId="34" fillId="0" borderId="0" xfId="0" applyFont="1" applyFill="1"/>
    <xf numFmtId="164" fontId="34" fillId="0" borderId="0" xfId="0" applyNumberFormat="1" applyFont="1" applyFill="1" applyBorder="1" applyAlignment="1">
      <alignment horizontal="center" vertical="center"/>
    </xf>
    <xf numFmtId="164" fontId="35" fillId="8" borderId="1" xfId="0" applyNumberFormat="1" applyFont="1" applyFill="1" applyBorder="1" applyAlignment="1">
      <alignment horizontal="right"/>
    </xf>
    <xf numFmtId="0" fontId="34" fillId="8" borderId="1" xfId="0" applyFont="1" applyFill="1" applyBorder="1" applyAlignment="1">
      <alignment horizontal="center" vertical="center" wrapText="1"/>
    </xf>
    <xf numFmtId="0" fontId="36" fillId="8" borderId="1" xfId="0" applyFont="1" applyFill="1" applyBorder="1" applyAlignment="1">
      <alignment horizontal="center" vertical="center" wrapText="1"/>
    </xf>
    <xf numFmtId="4" fontId="34" fillId="8" borderId="1" xfId="0" applyNumberFormat="1" applyFont="1" applyFill="1" applyBorder="1" applyAlignment="1">
      <alignment horizontal="center" vertical="center" wrapText="1"/>
    </xf>
    <xf numFmtId="164" fontId="34" fillId="8" borderId="1" xfId="0" applyNumberFormat="1" applyFont="1" applyFill="1" applyBorder="1" applyAlignment="1">
      <alignment horizontal="right" vertical="center" wrapText="1"/>
    </xf>
    <xf numFmtId="0" fontId="34" fillId="8" borderId="1" xfId="0" applyFont="1" applyFill="1" applyBorder="1" applyAlignment="1">
      <alignment horizontal="left" vertical="center" wrapText="1"/>
    </xf>
    <xf numFmtId="0" fontId="35" fillId="11" borderId="1" xfId="0" applyFont="1" applyFill="1" applyBorder="1" applyAlignment="1">
      <alignment horizontal="center" vertical="center"/>
    </xf>
    <xf numFmtId="4" fontId="36" fillId="8" borderId="1" xfId="0" applyNumberFormat="1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 vertical="center" wrapText="1"/>
    </xf>
    <xf numFmtId="0" fontId="34" fillId="8" borderId="1" xfId="0" applyFont="1" applyFill="1" applyBorder="1" applyAlignment="1">
      <alignment vertical="center" wrapText="1"/>
    </xf>
    <xf numFmtId="164" fontId="34" fillId="8" borderId="1" xfId="0" applyNumberFormat="1" applyFont="1" applyFill="1" applyBorder="1" applyAlignment="1">
      <alignment horizontal="center" vertical="center"/>
    </xf>
    <xf numFmtId="0" fontId="35" fillId="11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4" fillId="8" borderId="1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center" vertical="center" wrapText="1"/>
    </xf>
    <xf numFmtId="4" fontId="36" fillId="0" borderId="1" xfId="0" applyNumberFormat="1" applyFont="1" applyFill="1" applyBorder="1" applyAlignment="1">
      <alignment horizontal="center" vertical="center" wrapText="1"/>
    </xf>
    <xf numFmtId="0" fontId="35" fillId="11" borderId="10" xfId="0" applyFont="1" applyFill="1" applyBorder="1" applyAlignment="1">
      <alignment horizontal="center" vertical="center"/>
    </xf>
    <xf numFmtId="0" fontId="34" fillId="8" borderId="1" xfId="0" applyFont="1" applyFill="1" applyBorder="1" applyAlignment="1">
      <alignment vertical="center"/>
    </xf>
    <xf numFmtId="0" fontId="34" fillId="8" borderId="11" xfId="0" applyFont="1" applyFill="1" applyBorder="1" applyAlignment="1">
      <alignment vertical="center"/>
    </xf>
    <xf numFmtId="0" fontId="36" fillId="8" borderId="1" xfId="0" applyFont="1" applyFill="1" applyBorder="1" applyAlignment="1" applyProtection="1">
      <alignment horizontal="center" vertical="center" wrapText="1"/>
      <protection locked="0" hidden="1"/>
    </xf>
    <xf numFmtId="4" fontId="34" fillId="8" borderId="1" xfId="0" applyNumberFormat="1" applyFont="1" applyFill="1" applyBorder="1" applyAlignment="1">
      <alignment vertical="center" wrapText="1"/>
    </xf>
    <xf numFmtId="0" fontId="34" fillId="0" borderId="1" xfId="0" applyFont="1" applyFill="1" applyBorder="1" applyAlignment="1">
      <alignment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 wrapText="1"/>
    </xf>
    <xf numFmtId="0" fontId="22" fillId="8" borderId="0" xfId="0" applyFont="1" applyFill="1"/>
    <xf numFmtId="167" fontId="25" fillId="0" borderId="1" xfId="0" applyNumberFormat="1" applyFont="1" applyFill="1" applyBorder="1" applyAlignment="1">
      <alignment horizontal="right" vertical="center" wrapText="1"/>
    </xf>
    <xf numFmtId="44" fontId="7" fillId="0" borderId="9" xfId="0" applyNumberFormat="1" applyFont="1" applyFill="1" applyBorder="1" applyAlignment="1">
      <alignment horizontal="right" vertical="center" wrapText="1"/>
    </xf>
    <xf numFmtId="0" fontId="33" fillId="8" borderId="1" xfId="0" applyFont="1" applyFill="1" applyBorder="1" applyAlignment="1">
      <alignment vertical="center" wrapText="1"/>
    </xf>
    <xf numFmtId="169" fontId="33" fillId="8" borderId="1" xfId="0" applyNumberFormat="1" applyFont="1" applyFill="1" applyBorder="1" applyAlignment="1">
      <alignment horizontal="right" vertical="center" wrapText="1"/>
    </xf>
    <xf numFmtId="164" fontId="33" fillId="0" borderId="9" xfId="0" applyNumberFormat="1" applyFont="1" applyBorder="1" applyAlignment="1" applyProtection="1">
      <alignment horizontal="right" vertical="center"/>
      <protection locked="0" hidden="1"/>
    </xf>
    <xf numFmtId="0" fontId="25" fillId="0" borderId="1" xfId="0" applyFont="1" applyFill="1" applyBorder="1" applyAlignment="1">
      <alignment horizontal="left"/>
    </xf>
    <xf numFmtId="0" fontId="25" fillId="0" borderId="1" xfId="0" applyFont="1" applyFill="1" applyBorder="1" applyAlignment="1">
      <alignment horizontal="center"/>
    </xf>
    <xf numFmtId="0" fontId="33" fillId="0" borderId="1" xfId="0" applyFont="1" applyBorder="1" applyAlignment="1">
      <alignment vertical="center" wrapText="1"/>
    </xf>
    <xf numFmtId="0" fontId="33" fillId="0" borderId="1" xfId="0" applyFont="1" applyBorder="1" applyAlignment="1">
      <alignment horizontal="center" vertical="center"/>
    </xf>
    <xf numFmtId="0" fontId="25" fillId="0" borderId="3" xfId="0" applyFont="1" applyBorder="1" applyAlignment="1">
      <alignment vertical="center" wrapText="1"/>
    </xf>
    <xf numFmtId="0" fontId="25" fillId="0" borderId="3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0" xfId="0" applyFont="1" applyBorder="1" applyAlignment="1">
      <alignment vertical="center" wrapText="1"/>
    </xf>
    <xf numFmtId="164" fontId="33" fillId="0" borderId="1" xfId="0" applyNumberFormat="1" applyFont="1" applyBorder="1" applyAlignment="1">
      <alignment horizontal="right" vertical="center"/>
    </xf>
    <xf numFmtId="0" fontId="33" fillId="0" borderId="1" xfId="0" applyFont="1" applyBorder="1" applyAlignment="1">
      <alignment horizontal="left" vertical="center" wrapText="1"/>
    </xf>
    <xf numFmtId="164" fontId="25" fillId="0" borderId="1" xfId="0" applyNumberFormat="1" applyFont="1" applyFill="1" applyBorder="1" applyAlignment="1">
      <alignment vertical="center" wrapText="1"/>
    </xf>
    <xf numFmtId="164" fontId="25" fillId="0" borderId="1" xfId="0" applyNumberFormat="1" applyFont="1" applyFill="1" applyBorder="1" applyAlignment="1">
      <alignment horizontal="right"/>
    </xf>
    <xf numFmtId="164" fontId="25" fillId="0" borderId="1" xfId="0" applyNumberFormat="1" applyFont="1" applyBorder="1"/>
    <xf numFmtId="164" fontId="25" fillId="0" borderId="3" xfId="0" applyNumberFormat="1" applyFont="1" applyBorder="1" applyAlignment="1">
      <alignment horizontal="right" vertical="center"/>
    </xf>
    <xf numFmtId="164" fontId="25" fillId="0" borderId="1" xfId="0" applyNumberFormat="1" applyFont="1" applyBorder="1" applyAlignment="1">
      <alignment horizontal="right" vertical="center" wrapText="1"/>
    </xf>
    <xf numFmtId="164" fontId="25" fillId="0" borderId="3" xfId="0" applyNumberFormat="1" applyFont="1" applyBorder="1" applyAlignment="1">
      <alignment horizontal="right" vertical="center" wrapText="1"/>
    </xf>
    <xf numFmtId="164" fontId="25" fillId="0" borderId="10" xfId="0" applyNumberFormat="1" applyFont="1" applyBorder="1" applyAlignment="1">
      <alignment horizontal="right" vertical="center"/>
    </xf>
    <xf numFmtId="164" fontId="30" fillId="9" borderId="1" xfId="0" applyNumberFormat="1" applyFont="1" applyFill="1" applyBorder="1" applyAlignment="1">
      <alignment horizontal="right" vertical="center" wrapText="1"/>
    </xf>
    <xf numFmtId="0" fontId="38" fillId="0" borderId="1" xfId="0" applyFont="1" applyFill="1" applyBorder="1" applyAlignment="1">
      <alignment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9" fillId="0" borderId="1" xfId="0" applyFont="1" applyBorder="1"/>
    <xf numFmtId="164" fontId="25" fillId="8" borderId="1" xfId="0" applyNumberFormat="1" applyFont="1" applyFill="1" applyBorder="1" applyAlignment="1">
      <alignment vertical="center" wrapText="1"/>
    </xf>
    <xf numFmtId="164" fontId="25" fillId="0" borderId="1" xfId="0" applyNumberFormat="1" applyFont="1" applyBorder="1" applyAlignment="1">
      <alignment horizontal="right"/>
    </xf>
    <xf numFmtId="164" fontId="38" fillId="0" borderId="1" xfId="0" applyNumberFormat="1" applyFont="1" applyFill="1" applyBorder="1" applyAlignment="1">
      <alignment vertical="center" wrapText="1"/>
    </xf>
    <xf numFmtId="164" fontId="38" fillId="0" borderId="9" xfId="0" applyNumberFormat="1" applyFont="1" applyFill="1" applyBorder="1" applyAlignment="1">
      <alignment vertical="center" wrapText="1"/>
    </xf>
    <xf numFmtId="164" fontId="25" fillId="0" borderId="0" xfId="0" applyNumberFormat="1" applyFont="1"/>
    <xf numFmtId="164" fontId="30" fillId="12" borderId="1" xfId="0" applyNumberFormat="1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horizontal="center" vertical="center" wrapText="1"/>
    </xf>
    <xf numFmtId="167" fontId="11" fillId="0" borderId="7" xfId="0" applyNumberFormat="1" applyFont="1" applyFill="1" applyBorder="1" applyAlignment="1">
      <alignment vertical="center" wrapText="1"/>
    </xf>
    <xf numFmtId="0" fontId="11" fillId="5" borderId="7" xfId="0" applyFont="1" applyFill="1" applyBorder="1" applyAlignment="1">
      <alignment vertical="center" wrapText="1"/>
    </xf>
    <xf numFmtId="0" fontId="11" fillId="5" borderId="13" xfId="0" applyFont="1" applyFill="1" applyBorder="1" applyAlignment="1">
      <alignment horizontal="center" vertical="center" wrapText="1"/>
    </xf>
    <xf numFmtId="167" fontId="11" fillId="5" borderId="7" xfId="0" applyNumberFormat="1" applyFont="1" applyFill="1" applyBorder="1" applyAlignment="1">
      <alignment vertical="center" wrapText="1"/>
    </xf>
    <xf numFmtId="0" fontId="11" fillId="5" borderId="14" xfId="0" applyFont="1" applyFill="1" applyBorder="1" applyAlignment="1">
      <alignment vertical="center" wrapText="1"/>
    </xf>
    <xf numFmtId="0" fontId="11" fillId="5" borderId="15" xfId="0" applyFont="1" applyFill="1" applyBorder="1" applyAlignment="1">
      <alignment horizontal="center" vertical="center" wrapText="1"/>
    </xf>
    <xf numFmtId="167" fontId="11" fillId="5" borderId="14" xfId="0" applyNumberFormat="1" applyFont="1" applyFill="1" applyBorder="1" applyAlignment="1">
      <alignment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horizontal="center" vertical="center" wrapText="1"/>
    </xf>
    <xf numFmtId="167" fontId="12" fillId="0" borderId="8" xfId="0" applyNumberFormat="1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167" fontId="7" fillId="0" borderId="8" xfId="0" applyNumberFormat="1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horizontal="center" vertical="center" wrapText="1"/>
    </xf>
    <xf numFmtId="167" fontId="10" fillId="0" borderId="8" xfId="0" applyNumberFormat="1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167" fontId="30" fillId="9" borderId="1" xfId="0" applyNumberFormat="1" applyFont="1" applyFill="1" applyBorder="1" applyAlignment="1">
      <alignment horizontal="center" vertical="center" wrapText="1"/>
    </xf>
    <xf numFmtId="167" fontId="30" fillId="12" borderId="1" xfId="0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44" fontId="9" fillId="0" borderId="1" xfId="0" applyNumberFormat="1" applyFont="1" applyFill="1" applyBorder="1" applyAlignment="1">
      <alignment vertical="center" wrapText="1"/>
    </xf>
    <xf numFmtId="44" fontId="30" fillId="9" borderId="1" xfId="0" applyNumberFormat="1" applyFont="1" applyFill="1" applyBorder="1" applyAlignment="1">
      <alignment horizontal="center" vertical="center" wrapText="1"/>
    </xf>
    <xf numFmtId="44" fontId="0" fillId="0" borderId="1" xfId="0" applyNumberFormat="1" applyBorder="1"/>
    <xf numFmtId="0" fontId="9" fillId="0" borderId="1" xfId="0" applyFont="1" applyFill="1" applyBorder="1" applyAlignment="1">
      <alignment horizontal="left" vertical="center" wrapText="1"/>
    </xf>
    <xf numFmtId="44" fontId="9" fillId="0" borderId="1" xfId="0" applyNumberFormat="1" applyFont="1" applyFill="1" applyBorder="1" applyAlignment="1">
      <alignment horizontal="center" vertical="center" wrapText="1"/>
    </xf>
    <xf numFmtId="44" fontId="30" fillId="12" borderId="11" xfId="0" applyNumberFormat="1" applyFont="1" applyFill="1" applyBorder="1" applyAlignment="1">
      <alignment vertical="center" wrapText="1"/>
    </xf>
    <xf numFmtId="44" fontId="30" fillId="12" borderId="1" xfId="0" applyNumberFormat="1" applyFont="1" applyFill="1" applyBorder="1" applyAlignment="1">
      <alignment horizontal="center" vertical="center" wrapText="1"/>
    </xf>
    <xf numFmtId="0" fontId="21" fillId="8" borderId="0" xfId="0" applyFont="1" applyFill="1" applyAlignment="1">
      <alignment horizontal="center" vertical="center"/>
    </xf>
    <xf numFmtId="167" fontId="9" fillId="0" borderId="1" xfId="0" applyNumberFormat="1" applyFont="1" applyFill="1" applyBorder="1" applyAlignment="1">
      <alignment vertical="center" wrapText="1"/>
    </xf>
    <xf numFmtId="44" fontId="30" fillId="9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vertical="center" wrapText="1"/>
    </xf>
    <xf numFmtId="0" fontId="33" fillId="0" borderId="10" xfId="0" applyFont="1" applyFill="1" applyBorder="1" applyAlignment="1">
      <alignment vertical="center" wrapText="1"/>
    </xf>
    <xf numFmtId="44" fontId="33" fillId="0" borderId="9" xfId="0" applyNumberFormat="1" applyFont="1" applyFill="1" applyBorder="1" applyAlignment="1">
      <alignment vertical="center" wrapText="1"/>
    </xf>
    <xf numFmtId="0" fontId="25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 wrapText="1"/>
    </xf>
    <xf numFmtId="44" fontId="25" fillId="0" borderId="1" xfId="0" applyNumberFormat="1" applyFont="1" applyFill="1" applyBorder="1" applyAlignment="1">
      <alignment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vertical="center" wrapText="1"/>
    </xf>
    <xf numFmtId="44" fontId="33" fillId="0" borderId="9" xfId="0" applyNumberFormat="1" applyFont="1" applyFill="1" applyBorder="1" applyAlignment="1">
      <alignment vertical="center" wrapText="1"/>
    </xf>
    <xf numFmtId="164" fontId="33" fillId="0" borderId="9" xfId="0" applyNumberFormat="1" applyFont="1" applyBorder="1" applyAlignment="1" applyProtection="1">
      <alignment horizontal="right" vertical="center"/>
      <protection locked="0" hidden="1"/>
    </xf>
    <xf numFmtId="4" fontId="36" fillId="8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 wrapText="1"/>
    </xf>
    <xf numFmtId="44" fontId="25" fillId="0" borderId="1" xfId="0" applyNumberFormat="1" applyFont="1" applyFill="1" applyBorder="1" applyAlignment="1">
      <alignment vertical="center" wrapText="1"/>
    </xf>
    <xf numFmtId="0" fontId="25" fillId="0" borderId="0" xfId="0" applyFont="1"/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164" fontId="30" fillId="12" borderId="1" xfId="0" applyNumberFormat="1" applyFont="1" applyFill="1" applyBorder="1" applyAlignment="1">
      <alignment horizontal="center" vertical="center" wrapText="1"/>
    </xf>
    <xf numFmtId="44" fontId="7" fillId="0" borderId="17" xfId="0" applyNumberFormat="1" applyFont="1" applyFill="1" applyBorder="1" applyAlignment="1">
      <alignment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vertical="center" wrapText="1"/>
    </xf>
    <xf numFmtId="44" fontId="33" fillId="0" borderId="17" xfId="0" applyNumberFormat="1" applyFont="1" applyFill="1" applyBorder="1" applyAlignment="1">
      <alignment vertical="center" wrapText="1"/>
    </xf>
    <xf numFmtId="44" fontId="33" fillId="0" borderId="9" xfId="0" applyNumberFormat="1" applyFont="1" applyFill="1" applyBorder="1" applyAlignment="1">
      <alignment vertical="center" wrapText="1"/>
    </xf>
    <xf numFmtId="0" fontId="25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 wrapText="1"/>
    </xf>
    <xf numFmtId="44" fontId="25" fillId="0" borderId="1" xfId="0" applyNumberFormat="1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vertical="center" wrapText="1"/>
    </xf>
    <xf numFmtId="44" fontId="40" fillId="0" borderId="9" xfId="0" applyNumberFormat="1" applyFont="1" applyFill="1" applyBorder="1" applyAlignment="1">
      <alignment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vertical="center" wrapText="1"/>
    </xf>
    <xf numFmtId="8" fontId="33" fillId="0" borderId="17" xfId="0" applyNumberFormat="1" applyFont="1" applyFill="1" applyBorder="1" applyAlignment="1">
      <alignment vertical="center" wrapText="1"/>
    </xf>
    <xf numFmtId="0" fontId="25" fillId="8" borderId="1" xfId="0" applyFont="1" applyFill="1" applyBorder="1" applyAlignment="1">
      <alignment vertical="center" wrapText="1"/>
    </xf>
    <xf numFmtId="0" fontId="25" fillId="8" borderId="1" xfId="0" applyFont="1" applyFill="1" applyBorder="1" applyAlignment="1">
      <alignment horizontal="center" vertical="center"/>
    </xf>
    <xf numFmtId="164" fontId="25" fillId="8" borderId="1" xfId="0" applyNumberFormat="1" applyFont="1" applyFill="1" applyBorder="1" applyAlignment="1">
      <alignment horizontal="right" vertical="center"/>
    </xf>
    <xf numFmtId="0" fontId="3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33" fillId="8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vertical="center" wrapText="1"/>
    </xf>
    <xf numFmtId="0" fontId="32" fillId="0" borderId="1" xfId="0" applyFont="1" applyFill="1" applyBorder="1" applyAlignment="1">
      <alignment horizontal="center" vertical="center" wrapText="1"/>
    </xf>
    <xf numFmtId="44" fontId="32" fillId="0" borderId="1" xfId="0" applyNumberFormat="1" applyFont="1" applyFill="1" applyBorder="1" applyAlignment="1">
      <alignment horizontal="right" vertical="center" wrapText="1"/>
    </xf>
    <xf numFmtId="167" fontId="32" fillId="0" borderId="1" xfId="0" applyNumberFormat="1" applyFont="1" applyFill="1" applyBorder="1" applyAlignment="1">
      <alignment horizontal="right" vertical="center" wrapText="1"/>
    </xf>
    <xf numFmtId="0" fontId="41" fillId="0" borderId="0" xfId="0" applyFont="1" applyFill="1"/>
    <xf numFmtId="0" fontId="41" fillId="0" borderId="1" xfId="0" applyFont="1" applyFill="1" applyBorder="1" applyAlignment="1">
      <alignment vertical="center" wrapText="1"/>
    </xf>
    <xf numFmtId="0" fontId="41" fillId="0" borderId="1" xfId="0" applyFont="1" applyFill="1" applyBorder="1" applyAlignment="1">
      <alignment horizontal="center" vertical="center" wrapText="1"/>
    </xf>
    <xf numFmtId="44" fontId="41" fillId="0" borderId="9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170" fontId="30" fillId="9" borderId="0" xfId="0" applyNumberFormat="1" applyFont="1" applyFill="1" applyBorder="1" applyAlignment="1">
      <alignment horizontal="center" vertical="center" wrapText="1"/>
    </xf>
    <xf numFmtId="0" fontId="11" fillId="0" borderId="10" xfId="8" applyFont="1" applyBorder="1" applyAlignment="1">
      <alignment vertical="center" wrapText="1"/>
    </xf>
    <xf numFmtId="0" fontId="11" fillId="0" borderId="1" xfId="8" applyFont="1" applyBorder="1" applyAlignment="1">
      <alignment horizontal="center" vertical="center" wrapText="1"/>
    </xf>
    <xf numFmtId="170" fontId="11" fillId="0" borderId="1" xfId="8" applyNumberFormat="1" applyFont="1" applyBorder="1" applyAlignment="1">
      <alignment vertical="center" wrapText="1"/>
    </xf>
    <xf numFmtId="0" fontId="11" fillId="0" borderId="18" xfId="8" applyFont="1" applyBorder="1" applyAlignment="1">
      <alignment vertical="center" wrapText="1"/>
    </xf>
    <xf numFmtId="0" fontId="11" fillId="0" borderId="3" xfId="8" applyFont="1" applyBorder="1" applyAlignment="1">
      <alignment horizontal="center" vertical="center" wrapText="1"/>
    </xf>
    <xf numFmtId="170" fontId="11" fillId="0" borderId="3" xfId="8" applyNumberFormat="1" applyFont="1" applyBorder="1" applyAlignment="1">
      <alignment vertical="center" wrapText="1"/>
    </xf>
    <xf numFmtId="0" fontId="11" fillId="0" borderId="1" xfId="8" applyFont="1" applyBorder="1" applyAlignment="1">
      <alignment vertical="center" wrapText="1"/>
    </xf>
    <xf numFmtId="167" fontId="30" fillId="12" borderId="11" xfId="0" applyNumberFormat="1" applyFont="1" applyFill="1" applyBorder="1" applyAlignment="1">
      <alignment horizontal="center" vertical="center" wrapText="1"/>
    </xf>
    <xf numFmtId="0" fontId="7" fillId="0" borderId="10" xfId="8" applyFont="1" applyBorder="1" applyAlignment="1">
      <alignment vertical="center" wrapText="1"/>
    </xf>
    <xf numFmtId="0" fontId="7" fillId="0" borderId="10" xfId="8" applyFont="1" applyBorder="1" applyAlignment="1">
      <alignment horizontal="center" vertical="center" wrapText="1"/>
    </xf>
    <xf numFmtId="167" fontId="7" fillId="0" borderId="17" xfId="8" applyNumberFormat="1" applyFont="1" applyBorder="1" applyAlignment="1">
      <alignment vertical="center" wrapText="1"/>
    </xf>
    <xf numFmtId="167" fontId="7" fillId="0" borderId="9" xfId="8" applyNumberFormat="1" applyFont="1" applyBorder="1" applyAlignment="1">
      <alignment vertical="center" wrapText="1"/>
    </xf>
    <xf numFmtId="0" fontId="42" fillId="0" borderId="10" xfId="0" applyFont="1" applyFill="1" applyBorder="1" applyAlignment="1">
      <alignment vertical="center" wrapText="1"/>
    </xf>
    <xf numFmtId="0" fontId="41" fillId="0" borderId="1" xfId="0" applyFont="1" applyFill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right" vertical="center"/>
    </xf>
    <xf numFmtId="44" fontId="9" fillId="0" borderId="1" xfId="0" applyNumberFormat="1" applyFont="1" applyBorder="1" applyAlignment="1">
      <alignment vertical="center"/>
    </xf>
    <xf numFmtId="44" fontId="41" fillId="0" borderId="9" xfId="0" applyNumberFormat="1" applyFont="1" applyFill="1" applyBorder="1" applyAlignment="1">
      <alignment vertical="center" wrapText="1"/>
    </xf>
    <xf numFmtId="44" fontId="25" fillId="8" borderId="0" xfId="0" applyNumberFormat="1" applyFont="1" applyFill="1"/>
    <xf numFmtId="0" fontId="41" fillId="0" borderId="10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horizontal="center" vertical="center" wrapText="1"/>
    </xf>
    <xf numFmtId="167" fontId="11" fillId="0" borderId="14" xfId="0" applyNumberFormat="1" applyFont="1" applyFill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7" xfId="0" applyFont="1" applyBorder="1" applyAlignment="1">
      <alignment horizontal="center" vertical="center"/>
    </xf>
    <xf numFmtId="168" fontId="10" fillId="0" borderId="8" xfId="0" applyNumberFormat="1" applyFont="1" applyBorder="1" applyAlignment="1">
      <alignment horizontal="right" vertical="center"/>
    </xf>
    <xf numFmtId="0" fontId="15" fillId="0" borderId="16" xfId="0" applyFont="1" applyFill="1" applyBorder="1" applyAlignment="1">
      <alignment vertical="center" wrapText="1"/>
    </xf>
    <xf numFmtId="0" fontId="15" fillId="0" borderId="7" xfId="0" applyFont="1" applyBorder="1" applyAlignment="1">
      <alignment horizontal="center" vertical="center"/>
    </xf>
    <xf numFmtId="167" fontId="15" fillId="0" borderId="8" xfId="0" applyNumberFormat="1" applyFont="1" applyFill="1" applyBorder="1" applyAlignment="1">
      <alignment vertical="center" wrapText="1"/>
    </xf>
    <xf numFmtId="167" fontId="30" fillId="9" borderId="3" xfId="0" applyNumberFormat="1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vertical="center" wrapText="1"/>
    </xf>
    <xf numFmtId="0" fontId="16" fillId="0" borderId="7" xfId="0" applyFont="1" applyFill="1" applyBorder="1" applyAlignment="1">
      <alignment horizontal="center" vertical="center" wrapText="1"/>
    </xf>
    <xf numFmtId="167" fontId="16" fillId="0" borderId="8" xfId="0" applyNumberFormat="1" applyFont="1" applyFill="1" applyBorder="1" applyAlignment="1">
      <alignment vertical="center" wrapText="1"/>
    </xf>
    <xf numFmtId="167" fontId="30" fillId="12" borderId="21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right" vertical="center" wrapText="1"/>
    </xf>
    <xf numFmtId="44" fontId="17" fillId="0" borderId="17" xfId="0" applyNumberFormat="1" applyFont="1" applyFill="1" applyBorder="1" applyAlignment="1">
      <alignment vertical="center" wrapText="1"/>
    </xf>
    <xf numFmtId="166" fontId="34" fillId="8" borderId="7" xfId="8" applyNumberFormat="1" applyFont="1" applyFill="1" applyBorder="1" applyAlignment="1">
      <alignment horizontal="center" vertical="top" wrapText="1"/>
    </xf>
    <xf numFmtId="166" fontId="34" fillId="8" borderId="0" xfId="8" applyNumberFormat="1" applyFont="1" applyFill="1" applyBorder="1" applyAlignment="1">
      <alignment horizontal="center" vertical="top" wrapText="1"/>
    </xf>
    <xf numFmtId="164" fontId="34" fillId="0" borderId="1" xfId="0" applyNumberFormat="1" applyFont="1" applyFill="1" applyBorder="1" applyAlignment="1">
      <alignment vertical="center" wrapText="1"/>
    </xf>
    <xf numFmtId="164" fontId="34" fillId="8" borderId="1" xfId="0" applyNumberFormat="1" applyFont="1" applyFill="1" applyBorder="1" applyAlignment="1">
      <alignment vertical="center" wrapText="1"/>
    </xf>
    <xf numFmtId="164" fontId="34" fillId="13" borderId="1" xfId="0" applyNumberFormat="1" applyFont="1" applyFill="1" applyBorder="1" applyAlignment="1">
      <alignment vertical="center" wrapText="1"/>
    </xf>
    <xf numFmtId="168" fontId="7" fillId="0" borderId="8" xfId="0" applyNumberFormat="1" applyFont="1" applyBorder="1" applyAlignment="1" applyProtection="1">
      <alignment horizontal="right" vertical="center"/>
      <protection locked="0" hidden="1"/>
    </xf>
    <xf numFmtId="167" fontId="7" fillId="0" borderId="8" xfId="0" applyNumberFormat="1" applyFont="1" applyBorder="1" applyAlignment="1" applyProtection="1">
      <alignment horizontal="right" vertical="center"/>
      <protection locked="0" hidden="1"/>
    </xf>
    <xf numFmtId="0" fontId="25" fillId="0" borderId="0" xfId="8" applyFont="1" applyFill="1" applyAlignment="1">
      <alignment vertical="center"/>
    </xf>
    <xf numFmtId="44" fontId="32" fillId="0" borderId="0" xfId="8" applyNumberFormat="1" applyFont="1" applyFill="1" applyAlignment="1">
      <alignment vertical="center"/>
    </xf>
    <xf numFmtId="0" fontId="25" fillId="0" borderId="0" xfId="8" applyFont="1" applyFill="1" applyAlignment="1">
      <alignment horizontal="center" vertical="center"/>
    </xf>
    <xf numFmtId="0" fontId="24" fillId="0" borderId="0" xfId="8" applyFont="1" applyFill="1" applyAlignment="1">
      <alignment vertical="center"/>
    </xf>
    <xf numFmtId="165" fontId="25" fillId="0" borderId="0" xfId="8" applyNumberFormat="1" applyFont="1" applyFill="1" applyAlignment="1">
      <alignment horizontal="center" vertical="center" wrapText="1"/>
    </xf>
    <xf numFmtId="0" fontId="25" fillId="0" borderId="0" xfId="8" applyFont="1" applyFill="1" applyAlignment="1">
      <alignment horizontal="left" vertical="center"/>
    </xf>
    <xf numFmtId="0" fontId="25" fillId="0" borderId="1" xfId="8" applyFont="1" applyFill="1" applyBorder="1" applyAlignment="1">
      <alignment vertical="center"/>
    </xf>
    <xf numFmtId="44" fontId="32" fillId="0" borderId="1" xfId="8" applyNumberFormat="1" applyFont="1" applyFill="1" applyBorder="1" applyAlignment="1">
      <alignment vertical="center"/>
    </xf>
    <xf numFmtId="0" fontId="25" fillId="0" borderId="1" xfId="8" applyFont="1" applyFill="1" applyBorder="1" applyAlignment="1">
      <alignment horizontal="center" vertical="center"/>
    </xf>
    <xf numFmtId="0" fontId="24" fillId="0" borderId="1" xfId="8" applyFont="1" applyFill="1" applyBorder="1" applyAlignment="1">
      <alignment vertical="center"/>
    </xf>
    <xf numFmtId="165" fontId="25" fillId="0" borderId="1" xfId="8" applyNumberFormat="1" applyFont="1" applyFill="1" applyBorder="1" applyAlignment="1">
      <alignment horizontal="center" vertical="center" wrapText="1"/>
    </xf>
    <xf numFmtId="0" fontId="25" fillId="0" borderId="1" xfId="8" applyFont="1" applyFill="1" applyBorder="1" applyAlignment="1">
      <alignment horizontal="left" vertical="center"/>
    </xf>
    <xf numFmtId="0" fontId="25" fillId="8" borderId="0" xfId="8" applyFont="1" applyFill="1" applyAlignment="1">
      <alignment vertical="center"/>
    </xf>
    <xf numFmtId="14" fontId="35" fillId="8" borderId="1" xfId="8" applyNumberFormat="1" applyFont="1" applyFill="1" applyBorder="1" applyAlignment="1">
      <alignment horizontal="center" vertical="center" wrapText="1"/>
    </xf>
    <xf numFmtId="166" fontId="35" fillId="8" borderId="1" xfId="8" applyNumberFormat="1" applyFont="1" applyFill="1" applyBorder="1" applyAlignment="1">
      <alignment horizontal="center" vertical="center" wrapText="1"/>
    </xf>
    <xf numFmtId="44" fontId="34" fillId="0" borderId="1" xfId="8" applyNumberFormat="1" applyFont="1" applyFill="1" applyBorder="1" applyAlignment="1">
      <alignment horizontal="center" vertical="center" wrapText="1"/>
    </xf>
    <xf numFmtId="0" fontId="34" fillId="8" borderId="1" xfId="8" applyFont="1" applyFill="1" applyBorder="1" applyAlignment="1">
      <alignment horizontal="center" vertical="center" wrapText="1"/>
    </xf>
    <xf numFmtId="0" fontId="34" fillId="8" borderId="1" xfId="8" applyNumberFormat="1" applyFont="1" applyFill="1" applyBorder="1" applyAlignment="1">
      <alignment horizontal="center" vertical="center" wrapText="1"/>
    </xf>
    <xf numFmtId="14" fontId="34" fillId="8" borderId="1" xfId="8" applyNumberFormat="1" applyFont="1" applyFill="1" applyBorder="1" applyAlignment="1">
      <alignment horizontal="center" vertical="center" wrapText="1"/>
    </xf>
    <xf numFmtId="0" fontId="34" fillId="8" borderId="1" xfId="8" applyFont="1" applyFill="1" applyBorder="1" applyAlignment="1">
      <alignment vertical="center"/>
    </xf>
    <xf numFmtId="0" fontId="24" fillId="0" borderId="0" xfId="8" applyFont="1" applyFill="1" applyAlignment="1">
      <alignment horizontal="left" vertical="center"/>
    </xf>
    <xf numFmtId="0" fontId="34" fillId="0" borderId="7" xfId="8" applyFont="1" applyFill="1" applyBorder="1" applyAlignment="1">
      <alignment horizontal="center" vertical="center" wrapText="1"/>
    </xf>
    <xf numFmtId="0" fontId="34" fillId="0" borderId="1" xfId="8" applyFont="1" applyFill="1" applyBorder="1" applyAlignment="1">
      <alignment horizontal="center" vertical="center" wrapText="1"/>
    </xf>
    <xf numFmtId="169" fontId="34" fillId="8" borderId="1" xfId="8" applyNumberFormat="1" applyFont="1" applyFill="1" applyBorder="1" applyAlignment="1">
      <alignment horizontal="left" vertical="center" wrapText="1"/>
    </xf>
    <xf numFmtId="0" fontId="34" fillId="8" borderId="7" xfId="8" applyFont="1" applyFill="1" applyBorder="1" applyAlignment="1">
      <alignment horizontal="center" vertical="center" wrapText="1"/>
    </xf>
    <xf numFmtId="44" fontId="34" fillId="8" borderId="1" xfId="8" applyNumberFormat="1" applyFont="1" applyFill="1" applyBorder="1" applyAlignment="1">
      <alignment horizontal="center" vertical="center" wrapText="1"/>
    </xf>
    <xf numFmtId="0" fontId="36" fillId="0" borderId="1" xfId="8" applyFont="1" applyFill="1" applyBorder="1" applyAlignment="1">
      <alignment horizontal="center" vertical="center" wrapText="1"/>
    </xf>
    <xf numFmtId="0" fontId="34" fillId="8" borderId="0" xfId="8" applyFont="1" applyFill="1" applyBorder="1" applyAlignment="1">
      <alignment horizontal="center" vertical="center" wrapText="1"/>
    </xf>
    <xf numFmtId="49" fontId="34" fillId="8" borderId="1" xfId="8" applyNumberFormat="1" applyFont="1" applyFill="1" applyBorder="1" applyAlignment="1">
      <alignment horizontal="center" vertical="center" wrapText="1"/>
    </xf>
    <xf numFmtId="0" fontId="34" fillId="8" borderId="3" xfId="8" applyFont="1" applyFill="1" applyBorder="1" applyAlignment="1">
      <alignment horizontal="center" vertical="center" wrapText="1"/>
    </xf>
    <xf numFmtId="0" fontId="36" fillId="0" borderId="3" xfId="8" applyFont="1" applyFill="1" applyBorder="1" applyAlignment="1">
      <alignment horizontal="center" vertical="center" wrapText="1"/>
    </xf>
    <xf numFmtId="49" fontId="36" fillId="0" borderId="3" xfId="8" applyNumberFormat="1" applyFont="1" applyFill="1" applyBorder="1" applyAlignment="1">
      <alignment horizontal="center" vertical="center" wrapText="1"/>
    </xf>
    <xf numFmtId="166" fontId="34" fillId="8" borderId="1" xfId="8" applyNumberFormat="1" applyFont="1" applyFill="1" applyBorder="1" applyAlignment="1">
      <alignment horizontal="center" vertical="center" wrapText="1"/>
    </xf>
    <xf numFmtId="49" fontId="36" fillId="0" borderId="1" xfId="8" applyNumberFormat="1" applyFont="1" applyFill="1" applyBorder="1" applyAlignment="1">
      <alignment horizontal="center" vertical="center" wrapText="1"/>
    </xf>
    <xf numFmtId="14" fontId="35" fillId="0" borderId="1" xfId="8" applyNumberFormat="1" applyFont="1" applyFill="1" applyBorder="1" applyAlignment="1">
      <alignment horizontal="center" vertical="center" wrapText="1"/>
    </xf>
    <xf numFmtId="166" fontId="35" fillId="0" borderId="1" xfId="8" applyNumberFormat="1" applyFont="1" applyFill="1" applyBorder="1" applyAlignment="1">
      <alignment horizontal="center" vertical="center" wrapText="1"/>
    </xf>
    <xf numFmtId="0" fontId="34" fillId="0" borderId="3" xfId="8" applyFont="1" applyFill="1" applyBorder="1" applyAlignment="1">
      <alignment horizontal="center" vertical="center" wrapText="1"/>
    </xf>
    <xf numFmtId="0" fontId="35" fillId="8" borderId="1" xfId="8" applyFont="1" applyFill="1" applyBorder="1" applyAlignment="1">
      <alignment horizontal="center" vertical="center" wrapText="1"/>
    </xf>
    <xf numFmtId="166" fontId="34" fillId="0" borderId="1" xfId="8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>
      <alignment vertical="center"/>
    </xf>
    <xf numFmtId="166" fontId="35" fillId="8" borderId="10" xfId="8" applyNumberFormat="1" applyFont="1" applyFill="1" applyBorder="1" applyAlignment="1">
      <alignment horizontal="center" vertical="center" wrapText="1"/>
    </xf>
    <xf numFmtId="168" fontId="34" fillId="8" borderId="10" xfId="8" applyNumberFormat="1" applyFont="1" applyFill="1" applyBorder="1" applyAlignment="1">
      <alignment horizontal="center" vertical="center" wrapText="1"/>
    </xf>
    <xf numFmtId="0" fontId="34" fillId="8" borderId="10" xfId="8" applyFont="1" applyFill="1" applyBorder="1" applyAlignment="1">
      <alignment horizontal="center" vertical="center" wrapText="1"/>
    </xf>
    <xf numFmtId="168" fontId="35" fillId="8" borderId="10" xfId="8" applyNumberFormat="1" applyFont="1" applyFill="1" applyBorder="1" applyAlignment="1">
      <alignment horizontal="center" vertical="center" wrapText="1"/>
    </xf>
    <xf numFmtId="14" fontId="35" fillId="8" borderId="10" xfId="8" applyNumberFormat="1" applyFont="1" applyFill="1" applyBorder="1" applyAlignment="1">
      <alignment horizontal="center" vertical="center" wrapText="1"/>
    </xf>
    <xf numFmtId="164" fontId="34" fillId="8" borderId="10" xfId="8" applyNumberFormat="1" applyFont="1" applyFill="1" applyBorder="1" applyAlignment="1">
      <alignment horizontal="center" vertical="center" wrapText="1"/>
    </xf>
    <xf numFmtId="17" fontId="34" fillId="8" borderId="10" xfId="8" applyNumberFormat="1" applyFont="1" applyFill="1" applyBorder="1" applyAlignment="1">
      <alignment horizontal="center" vertical="center" wrapText="1"/>
    </xf>
    <xf numFmtId="168" fontId="34" fillId="8" borderId="1" xfId="8" applyNumberFormat="1" applyFont="1" applyFill="1" applyBorder="1" applyAlignment="1">
      <alignment horizontal="center" vertical="center" wrapText="1"/>
    </xf>
    <xf numFmtId="168" fontId="35" fillId="8" borderId="1" xfId="8" applyNumberFormat="1" applyFont="1" applyFill="1" applyBorder="1" applyAlignment="1">
      <alignment horizontal="center" vertical="center" wrapText="1"/>
    </xf>
    <xf numFmtId="17" fontId="34" fillId="8" borderId="1" xfId="8" applyNumberFormat="1" applyFont="1" applyFill="1" applyBorder="1" applyAlignment="1">
      <alignment horizontal="center" vertical="center" wrapText="1"/>
    </xf>
    <xf numFmtId="0" fontId="7" fillId="0" borderId="0" xfId="8" applyFont="1" applyFill="1" applyAlignment="1">
      <alignment vertical="center"/>
    </xf>
    <xf numFmtId="0" fontId="24" fillId="9" borderId="1" xfId="8" applyFont="1" applyFill="1" applyBorder="1" applyAlignment="1">
      <alignment horizontal="center" vertical="center" wrapText="1"/>
    </xf>
    <xf numFmtId="44" fontId="25" fillId="0" borderId="0" xfId="8" applyNumberFormat="1" applyFont="1" applyFill="1" applyAlignment="1">
      <alignment vertical="center"/>
    </xf>
    <xf numFmtId="0" fontId="30" fillId="0" borderId="0" xfId="8" applyFont="1" applyFill="1" applyBorder="1" applyAlignment="1">
      <alignment horizontal="right" vertical="center"/>
    </xf>
    <xf numFmtId="14" fontId="34" fillId="0" borderId="3" xfId="8" applyNumberFormat="1" applyFont="1" applyFill="1" applyBorder="1" applyAlignment="1">
      <alignment horizontal="center" vertical="center" wrapText="1"/>
    </xf>
    <xf numFmtId="44" fontId="34" fillId="0" borderId="3" xfId="8" applyNumberFormat="1" applyFont="1" applyFill="1" applyBorder="1" applyAlignment="1">
      <alignment horizontal="center" vertical="center" wrapText="1"/>
    </xf>
    <xf numFmtId="166" fontId="35" fillId="8" borderId="3" xfId="8" applyNumberFormat="1" applyFont="1" applyFill="1" applyBorder="1" applyAlignment="1">
      <alignment horizontal="center" vertical="center" wrapText="1"/>
    </xf>
    <xf numFmtId="14" fontId="35" fillId="8" borderId="3" xfId="8" applyNumberFormat="1" applyFont="1" applyFill="1" applyBorder="1" applyAlignment="1">
      <alignment horizontal="center" vertical="center" wrapText="1"/>
    </xf>
    <xf numFmtId="0" fontId="45" fillId="0" borderId="0" xfId="0" applyFont="1"/>
    <xf numFmtId="0" fontId="45" fillId="15" borderId="1" xfId="0" applyFont="1" applyFill="1" applyBorder="1"/>
    <xf numFmtId="0" fontId="45" fillId="15" borderId="1" xfId="0" applyFont="1" applyFill="1" applyBorder="1" applyAlignment="1">
      <alignment horizontal="center"/>
    </xf>
    <xf numFmtId="0" fontId="45" fillId="0" borderId="1" xfId="0" applyFont="1" applyBorder="1"/>
    <xf numFmtId="0" fontId="0" fillId="0" borderId="1" xfId="0" applyBorder="1"/>
    <xf numFmtId="0" fontId="28" fillId="8" borderId="1" xfId="0" applyFont="1" applyFill="1" applyBorder="1" applyAlignment="1">
      <alignment horizontal="center" vertical="center" wrapText="1"/>
    </xf>
    <xf numFmtId="0" fontId="25" fillId="8" borderId="1" xfId="0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horizontal="left" vertical="center"/>
    </xf>
    <xf numFmtId="0" fontId="43" fillId="6" borderId="1" xfId="0" applyFont="1" applyFill="1" applyBorder="1" applyAlignment="1">
      <alignment horizontal="left" vertical="center" wrapText="1"/>
    </xf>
    <xf numFmtId="0" fontId="24" fillId="6" borderId="1" xfId="0" applyFont="1" applyFill="1" applyBorder="1" applyAlignment="1">
      <alignment horizontal="left" vertical="center"/>
    </xf>
    <xf numFmtId="0" fontId="22" fillId="0" borderId="22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2" fillId="0" borderId="24" xfId="0" applyFont="1" applyBorder="1" applyAlignment="1">
      <alignment horizontal="center" wrapText="1"/>
    </xf>
    <xf numFmtId="0" fontId="24" fillId="6" borderId="1" xfId="0" applyFont="1" applyFill="1" applyBorder="1" applyAlignment="1">
      <alignment horizontal="left" vertical="center" wrapText="1"/>
    </xf>
    <xf numFmtId="0" fontId="35" fillId="11" borderId="3" xfId="0" applyFont="1" applyFill="1" applyBorder="1" applyAlignment="1">
      <alignment horizontal="center" vertical="center" wrapText="1"/>
    </xf>
    <xf numFmtId="0" fontId="35" fillId="11" borderId="18" xfId="0" applyFont="1" applyFill="1" applyBorder="1" applyAlignment="1">
      <alignment horizontal="center" vertical="center" wrapText="1"/>
    </xf>
    <xf numFmtId="0" fontId="35" fillId="11" borderId="10" xfId="0" applyFont="1" applyFill="1" applyBorder="1" applyAlignment="1">
      <alignment horizontal="center" vertical="center" wrapText="1"/>
    </xf>
    <xf numFmtId="0" fontId="35" fillId="11" borderId="3" xfId="0" applyFont="1" applyFill="1" applyBorder="1" applyAlignment="1">
      <alignment vertical="center"/>
    </xf>
    <xf numFmtId="0" fontId="35" fillId="11" borderId="10" xfId="0" applyFont="1" applyFill="1" applyBorder="1" applyAlignment="1">
      <alignment vertical="center"/>
    </xf>
    <xf numFmtId="0" fontId="37" fillId="0" borderId="1" xfId="0" applyFont="1" applyFill="1" applyBorder="1" applyAlignment="1">
      <alignment horizontal="center" vertical="center" wrapText="1"/>
    </xf>
    <xf numFmtId="0" fontId="34" fillId="11" borderId="18" xfId="0" applyFont="1" applyFill="1" applyBorder="1" applyAlignment="1">
      <alignment horizontal="center" vertical="center" wrapText="1"/>
    </xf>
    <xf numFmtId="0" fontId="34" fillId="11" borderId="10" xfId="0" applyFont="1" applyFill="1" applyBorder="1" applyAlignment="1">
      <alignment horizontal="center" vertical="center" wrapText="1"/>
    </xf>
    <xf numFmtId="0" fontId="35" fillId="11" borderId="3" xfId="0" applyFont="1" applyFill="1" applyBorder="1" applyAlignment="1">
      <alignment horizontal="center" vertical="center"/>
    </xf>
    <xf numFmtId="0" fontId="35" fillId="11" borderId="18" xfId="0" applyFont="1" applyFill="1" applyBorder="1" applyAlignment="1">
      <alignment horizontal="center" vertical="center"/>
    </xf>
    <xf numFmtId="0" fontId="35" fillId="11" borderId="10" xfId="0" applyFont="1" applyFill="1" applyBorder="1" applyAlignment="1">
      <alignment horizontal="center" vertical="center"/>
    </xf>
    <xf numFmtId="0" fontId="37" fillId="8" borderId="1" xfId="0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 wrapText="1"/>
    </xf>
    <xf numFmtId="0" fontId="37" fillId="0" borderId="7" xfId="0" applyFont="1" applyFill="1" applyBorder="1" applyAlignment="1">
      <alignment horizontal="center" vertical="center" wrapText="1"/>
    </xf>
    <xf numFmtId="164" fontId="37" fillId="0" borderId="3" xfId="0" applyNumberFormat="1" applyFont="1" applyFill="1" applyBorder="1" applyAlignment="1">
      <alignment horizontal="center" vertical="center" wrapText="1"/>
    </xf>
    <xf numFmtId="164" fontId="37" fillId="0" borderId="10" xfId="0" applyNumberFormat="1" applyFont="1" applyFill="1" applyBorder="1" applyAlignment="1">
      <alignment horizontal="center" vertical="center" wrapText="1"/>
    </xf>
    <xf numFmtId="0" fontId="37" fillId="11" borderId="3" xfId="0" applyFont="1" applyFill="1" applyBorder="1" applyAlignment="1">
      <alignment horizontal="center" vertical="center"/>
    </xf>
    <xf numFmtId="0" fontId="37" fillId="11" borderId="10" xfId="0" applyFont="1" applyFill="1" applyBorder="1" applyAlignment="1">
      <alignment horizontal="center" vertical="center"/>
    </xf>
    <xf numFmtId="164" fontId="37" fillId="8" borderId="3" xfId="0" applyNumberFormat="1" applyFont="1" applyFill="1" applyBorder="1" applyAlignment="1">
      <alignment horizontal="center" vertical="center" wrapText="1"/>
    </xf>
    <xf numFmtId="164" fontId="37" fillId="8" borderId="10" xfId="0" applyNumberFormat="1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right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3" fillId="7" borderId="25" xfId="0" applyFont="1" applyFill="1" applyBorder="1" applyAlignment="1">
      <alignment horizontal="center" vertical="center"/>
    </xf>
    <xf numFmtId="0" fontId="23" fillId="7" borderId="26" xfId="0" applyFont="1" applyFill="1" applyBorder="1" applyAlignment="1">
      <alignment horizontal="center" vertical="center"/>
    </xf>
    <xf numFmtId="0" fontId="23" fillId="6" borderId="1" xfId="0" applyFont="1" applyFill="1" applyBorder="1" applyAlignment="1">
      <alignment horizontal="left" vertical="center" wrapText="1"/>
    </xf>
    <xf numFmtId="0" fontId="24" fillId="6" borderId="28" xfId="0" applyFont="1" applyFill="1" applyBorder="1" applyAlignment="1">
      <alignment horizontal="left" vertical="center" wrapText="1"/>
    </xf>
    <xf numFmtId="0" fontId="24" fillId="6" borderId="29" xfId="0" applyFont="1" applyFill="1" applyBorder="1" applyAlignment="1">
      <alignment horizontal="left" vertical="center" wrapText="1"/>
    </xf>
    <xf numFmtId="0" fontId="24" fillId="7" borderId="33" xfId="0" applyFont="1" applyFill="1" applyBorder="1" applyAlignment="1">
      <alignment horizontal="center" vertical="center" wrapText="1"/>
    </xf>
    <xf numFmtId="0" fontId="24" fillId="7" borderId="34" xfId="0" applyFont="1" applyFill="1" applyBorder="1" applyAlignment="1">
      <alignment horizontal="center" vertical="center" wrapText="1"/>
    </xf>
    <xf numFmtId="0" fontId="24" fillId="7" borderId="35" xfId="0" applyFont="1" applyFill="1" applyBorder="1" applyAlignment="1">
      <alignment horizontal="center" vertical="center" wrapText="1"/>
    </xf>
    <xf numFmtId="0" fontId="24" fillId="7" borderId="36" xfId="0" applyFont="1" applyFill="1" applyBorder="1" applyAlignment="1">
      <alignment horizontal="center" vertical="center" wrapText="1"/>
    </xf>
    <xf numFmtId="0" fontId="30" fillId="12" borderId="27" xfId="0" applyFont="1" applyFill="1" applyBorder="1" applyAlignment="1">
      <alignment horizontal="right" vertical="center" wrapText="1"/>
    </xf>
    <xf numFmtId="0" fontId="30" fillId="12" borderId="11" xfId="0" applyFont="1" applyFill="1" applyBorder="1" applyAlignment="1">
      <alignment horizontal="right" vertical="center" wrapText="1"/>
    </xf>
    <xf numFmtId="0" fontId="30" fillId="9" borderId="27" xfId="0" applyFont="1" applyFill="1" applyBorder="1" applyAlignment="1">
      <alignment horizontal="center" vertical="center" wrapText="1"/>
    </xf>
    <xf numFmtId="0" fontId="30" fillId="9" borderId="12" xfId="0" applyFont="1" applyFill="1" applyBorder="1" applyAlignment="1">
      <alignment horizontal="center" vertical="center" wrapText="1"/>
    </xf>
    <xf numFmtId="0" fontId="30" fillId="9" borderId="11" xfId="0" applyFont="1" applyFill="1" applyBorder="1" applyAlignment="1">
      <alignment horizontal="center" vertical="center" wrapText="1"/>
    </xf>
    <xf numFmtId="0" fontId="30" fillId="12" borderId="27" xfId="0" applyFont="1" applyFill="1" applyBorder="1" applyAlignment="1">
      <alignment horizontal="center" vertical="center" wrapText="1"/>
    </xf>
    <xf numFmtId="0" fontId="30" fillId="12" borderId="12" xfId="0" applyFont="1" applyFill="1" applyBorder="1" applyAlignment="1">
      <alignment horizontal="center" vertical="center" wrapText="1"/>
    </xf>
    <xf numFmtId="0" fontId="30" fillId="12" borderId="11" xfId="0" applyFont="1" applyFill="1" applyBorder="1" applyAlignment="1">
      <alignment horizontal="center" vertical="center" wrapText="1"/>
    </xf>
    <xf numFmtId="0" fontId="30" fillId="9" borderId="27" xfId="0" applyFont="1" applyFill="1" applyBorder="1" applyAlignment="1">
      <alignment horizontal="right" vertical="center" wrapText="1"/>
    </xf>
    <xf numFmtId="0" fontId="30" fillId="9" borderId="11" xfId="0" applyFont="1" applyFill="1" applyBorder="1" applyAlignment="1">
      <alignment horizontal="right" vertical="center" wrapText="1"/>
    </xf>
    <xf numFmtId="0" fontId="24" fillId="6" borderId="27" xfId="0" applyFont="1" applyFill="1" applyBorder="1" applyAlignment="1">
      <alignment horizontal="left" vertical="center" wrapText="1"/>
    </xf>
    <xf numFmtId="0" fontId="24" fillId="6" borderId="12" xfId="0" applyFont="1" applyFill="1" applyBorder="1" applyAlignment="1">
      <alignment horizontal="left" vertical="center" wrapText="1"/>
    </xf>
    <xf numFmtId="0" fontId="24" fillId="6" borderId="11" xfId="0" applyFont="1" applyFill="1" applyBorder="1" applyAlignment="1">
      <alignment horizontal="left" vertical="center" wrapText="1"/>
    </xf>
    <xf numFmtId="0" fontId="24" fillId="6" borderId="30" xfId="0" applyFont="1" applyFill="1" applyBorder="1" applyAlignment="1">
      <alignment horizontal="left" vertical="center" wrapText="1"/>
    </xf>
    <xf numFmtId="0" fontId="30" fillId="12" borderId="12" xfId="0" applyFont="1" applyFill="1" applyBorder="1" applyAlignment="1">
      <alignment horizontal="right" vertical="center" wrapText="1"/>
    </xf>
    <xf numFmtId="0" fontId="30" fillId="9" borderId="12" xfId="0" applyFont="1" applyFill="1" applyBorder="1" applyAlignment="1">
      <alignment horizontal="right" vertical="center" wrapText="1"/>
    </xf>
    <xf numFmtId="0" fontId="30" fillId="12" borderId="31" xfId="0" applyFont="1" applyFill="1" applyBorder="1" applyAlignment="1">
      <alignment horizontal="right" vertical="center" wrapText="1"/>
    </xf>
    <xf numFmtId="0" fontId="30" fillId="12" borderId="32" xfId="0" applyFont="1" applyFill="1" applyBorder="1" applyAlignment="1">
      <alignment horizontal="right" vertical="center" wrapText="1"/>
    </xf>
    <xf numFmtId="0" fontId="30" fillId="9" borderId="1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  <xf numFmtId="0" fontId="24" fillId="6" borderId="1" xfId="8" applyFont="1" applyFill="1" applyBorder="1" applyAlignment="1">
      <alignment horizontal="left" vertical="center" wrapText="1"/>
    </xf>
    <xf numFmtId="0" fontId="24" fillId="14" borderId="27" xfId="8" applyFont="1" applyFill="1" applyBorder="1" applyAlignment="1">
      <alignment horizontal="left" vertical="center"/>
    </xf>
    <xf numFmtId="0" fontId="24" fillId="14" borderId="12" xfId="8" applyFont="1" applyFill="1" applyBorder="1" applyAlignment="1">
      <alignment horizontal="left" vertical="center"/>
    </xf>
    <xf numFmtId="0" fontId="24" fillId="14" borderId="11" xfId="8" applyFont="1" applyFill="1" applyBorder="1" applyAlignment="1">
      <alignment horizontal="left" vertical="center"/>
    </xf>
    <xf numFmtId="0" fontId="24" fillId="9" borderId="1" xfId="8" applyFont="1" applyFill="1" applyBorder="1" applyAlignment="1">
      <alignment horizontal="center" vertical="center" wrapText="1"/>
    </xf>
    <xf numFmtId="0" fontId="24" fillId="6" borderId="10" xfId="8" applyFont="1" applyFill="1" applyBorder="1" applyAlignment="1">
      <alignment horizontal="left" vertical="center" wrapText="1"/>
    </xf>
    <xf numFmtId="44" fontId="24" fillId="9" borderId="1" xfId="8" applyNumberFormat="1" applyFont="1" applyFill="1" applyBorder="1" applyAlignment="1">
      <alignment horizontal="center" vertical="center" wrapText="1"/>
    </xf>
    <xf numFmtId="0" fontId="24" fillId="9" borderId="1" xfId="8" applyFont="1" applyFill="1" applyBorder="1" applyAlignment="1">
      <alignment horizontal="center" vertical="center"/>
    </xf>
    <xf numFmtId="0" fontId="45" fillId="0" borderId="1" xfId="0" applyFont="1" applyBorder="1" applyAlignment="1">
      <alignment horizontal="center"/>
    </xf>
    <xf numFmtId="0" fontId="45" fillId="15" borderId="1" xfId="0" applyFont="1" applyFill="1" applyBorder="1" applyAlignment="1">
      <alignment horizontal="center"/>
    </xf>
    <xf numFmtId="0" fontId="24" fillId="9" borderId="3" xfId="8" applyFont="1" applyFill="1" applyBorder="1" applyAlignment="1">
      <alignment horizontal="center" vertical="center" wrapText="1"/>
    </xf>
    <xf numFmtId="0" fontId="24" fillId="9" borderId="18" xfId="8" applyFont="1" applyFill="1" applyBorder="1" applyAlignment="1">
      <alignment horizontal="center" vertical="center" wrapText="1"/>
    </xf>
    <xf numFmtId="0" fontId="24" fillId="9" borderId="10" xfId="8" applyFont="1" applyFill="1" applyBorder="1" applyAlignment="1">
      <alignment horizontal="center" vertical="center" wrapText="1"/>
    </xf>
    <xf numFmtId="0" fontId="34" fillId="0" borderId="13" xfId="8" applyFont="1" applyFill="1" applyBorder="1" applyAlignment="1">
      <alignment horizontal="center" vertical="center" wrapText="1"/>
    </xf>
    <xf numFmtId="0" fontId="34" fillId="0" borderId="27" xfId="8" applyFont="1" applyFill="1" applyBorder="1" applyAlignment="1">
      <alignment horizontal="center" vertical="center" wrapText="1"/>
    </xf>
    <xf numFmtId="0" fontId="34" fillId="8" borderId="13" xfId="8" applyFont="1" applyFill="1" applyBorder="1" applyAlignment="1">
      <alignment horizontal="center" vertical="center" wrapText="1"/>
    </xf>
  </cellXfs>
  <cellStyles count="22">
    <cellStyle name="Hiperłącze 2" xfId="1"/>
    <cellStyle name="Hiperłącze 2 2" xfId="2"/>
    <cellStyle name="Hiperłącze 2 2 2" xfId="3"/>
    <cellStyle name="Hiperłącze 2 3" xfId="4"/>
    <cellStyle name="Hiperłącze 3" xfId="5"/>
    <cellStyle name="Normalny" xfId="0" builtinId="0"/>
    <cellStyle name="Normalny 2" xfId="6"/>
    <cellStyle name="Normalny 2 2" xfId="7"/>
    <cellStyle name="Normalny 3" xfId="8"/>
    <cellStyle name="Normalny 4" xfId="9"/>
    <cellStyle name="Normalny 4 2" xfId="10"/>
    <cellStyle name="Normalny 4 3" xfId="11"/>
    <cellStyle name="Walutowy 2" xfId="12"/>
    <cellStyle name="Walutowy 2 2" xfId="13"/>
    <cellStyle name="Walutowy 2 2 2" xfId="14"/>
    <cellStyle name="Walutowy 2 3" xfId="15"/>
    <cellStyle name="Walutowy 2 4" xfId="16"/>
    <cellStyle name="Walutowy 3" xfId="17"/>
    <cellStyle name="Walutowy 3 2" xfId="18"/>
    <cellStyle name="Walutowy 3 2 2" xfId="19"/>
    <cellStyle name="Walutowy 3 3" xfId="20"/>
    <cellStyle name="Walutowy 3 4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838200</xdr:colOff>
      <xdr:row>7</xdr:row>
      <xdr:rowOff>85725</xdr:rowOff>
    </xdr:from>
    <xdr:to>
      <xdr:col>6</xdr:col>
      <xdr:colOff>590550</xdr:colOff>
      <xdr:row>9</xdr:row>
      <xdr:rowOff>238125</xdr:rowOff>
    </xdr:to>
    <xdr:sp macro="" textlink="">
      <xdr:nvSpPr>
        <xdr:cNvPr id="10242" name="Text Box 1" hidden="1"/>
        <xdr:cNvSpPr txBox="1">
          <a:spLocks noChangeArrowheads="1"/>
        </xdr:cNvSpPr>
      </xdr:nvSpPr>
      <xdr:spPr bwMode="auto">
        <a:xfrm>
          <a:off x="5848350" y="2409825"/>
          <a:ext cx="1219200" cy="7810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 editAs="absolute">
    <xdr:from>
      <xdr:col>5</xdr:col>
      <xdr:colOff>838200</xdr:colOff>
      <xdr:row>19</xdr:row>
      <xdr:rowOff>180975</xdr:rowOff>
    </xdr:from>
    <xdr:to>
      <xdr:col>6</xdr:col>
      <xdr:colOff>590550</xdr:colOff>
      <xdr:row>22</xdr:row>
      <xdr:rowOff>57150</xdr:rowOff>
    </xdr:to>
    <xdr:sp macro="" textlink="">
      <xdr:nvSpPr>
        <xdr:cNvPr id="10243" name="Text Box 2" hidden="1"/>
        <xdr:cNvSpPr txBox="1">
          <a:spLocks noChangeArrowheads="1"/>
        </xdr:cNvSpPr>
      </xdr:nvSpPr>
      <xdr:spPr bwMode="auto">
        <a:xfrm>
          <a:off x="5848350" y="5248275"/>
          <a:ext cx="1219200" cy="7429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zoomScale="60" zoomScaleNormal="60" zoomScaleSheetLayoutView="80" workbookViewId="0">
      <selection activeCell="G2" sqref="G2"/>
    </sheetView>
  </sheetViews>
  <sheetFormatPr defaultRowHeight="15.75"/>
  <cols>
    <col min="1" max="1" width="5.42578125" style="12" customWidth="1"/>
    <col min="2" max="2" width="32.5703125" style="12" customWidth="1"/>
    <col min="3" max="3" width="17.42578125" style="13" customWidth="1"/>
    <col min="4" max="4" width="15.7109375" style="13" customWidth="1"/>
    <col min="5" max="5" width="14.28515625" style="13" customWidth="1"/>
    <col min="6" max="6" width="35.7109375" style="14" customWidth="1"/>
    <col min="7" max="7" width="16.140625" style="13" customWidth="1"/>
    <col min="8" max="8" width="17.5703125" style="13" customWidth="1"/>
    <col min="9" max="9" width="51.28515625" style="16" customWidth="1"/>
    <col min="10" max="10" width="25.42578125" style="16" customWidth="1"/>
    <col min="11" max="11" width="25.140625" style="16" customWidth="1"/>
    <col min="12" max="12" width="9.140625" style="12"/>
    <col min="13" max="16384" width="9.140625" style="7"/>
  </cols>
  <sheetData>
    <row r="1" spans="1:12">
      <c r="A1" s="4" t="s">
        <v>152</v>
      </c>
      <c r="G1" s="15"/>
    </row>
    <row r="2" spans="1:12">
      <c r="G2" s="13">
        <f>G4*500</f>
        <v>215000</v>
      </c>
    </row>
    <row r="3" spans="1:12" ht="102.75" customHeight="1">
      <c r="A3" s="62" t="s">
        <v>1</v>
      </c>
      <c r="B3" s="62" t="s">
        <v>2</v>
      </c>
      <c r="C3" s="62" t="s">
        <v>3</v>
      </c>
      <c r="D3" s="62" t="s">
        <v>4</v>
      </c>
      <c r="E3" s="62" t="s">
        <v>0</v>
      </c>
      <c r="F3" s="63" t="s">
        <v>15</v>
      </c>
      <c r="G3" s="63" t="s">
        <v>5</v>
      </c>
      <c r="H3" s="63" t="s">
        <v>14</v>
      </c>
      <c r="I3" s="63" t="s">
        <v>42</v>
      </c>
      <c r="J3" s="63" t="s">
        <v>43</v>
      </c>
      <c r="K3" s="63" t="s">
        <v>16</v>
      </c>
    </row>
    <row r="4" spans="1:12" ht="39.75" customHeight="1">
      <c r="A4" s="64">
        <v>1</v>
      </c>
      <c r="B4" s="120" t="s">
        <v>88</v>
      </c>
      <c r="C4" s="42" t="s">
        <v>581</v>
      </c>
      <c r="D4" s="121">
        <v>730934810</v>
      </c>
      <c r="E4" s="122" t="s">
        <v>51</v>
      </c>
      <c r="F4" s="107" t="s">
        <v>51</v>
      </c>
      <c r="G4" s="147">
        <f>SUM(G5:G16)</f>
        <v>430</v>
      </c>
      <c r="H4" s="42" t="s">
        <v>51</v>
      </c>
      <c r="I4" s="42" t="s">
        <v>51</v>
      </c>
      <c r="J4" s="42" t="s">
        <v>51</v>
      </c>
      <c r="K4" s="44" t="s">
        <v>51</v>
      </c>
    </row>
    <row r="5" spans="1:12" s="35" customFormat="1" ht="102" customHeight="1">
      <c r="A5" s="64">
        <v>2</v>
      </c>
      <c r="B5" s="70" t="s">
        <v>582</v>
      </c>
      <c r="C5" s="42" t="s">
        <v>517</v>
      </c>
      <c r="D5" s="43" t="s">
        <v>89</v>
      </c>
      <c r="E5" s="122" t="s">
        <v>90</v>
      </c>
      <c r="F5" s="107" t="s">
        <v>91</v>
      </c>
      <c r="G5" s="42">
        <v>102</v>
      </c>
      <c r="H5" s="42" t="s">
        <v>51</v>
      </c>
      <c r="I5" s="42" t="s">
        <v>51</v>
      </c>
      <c r="J5" s="44" t="s">
        <v>61</v>
      </c>
      <c r="K5" s="42" t="s">
        <v>51</v>
      </c>
      <c r="L5" s="72"/>
    </row>
    <row r="6" spans="1:12" s="35" customFormat="1" ht="47.25">
      <c r="A6" s="64">
        <v>3</v>
      </c>
      <c r="B6" s="70" t="s">
        <v>879</v>
      </c>
      <c r="C6" s="44" t="s">
        <v>92</v>
      </c>
      <c r="D6" s="42" t="s">
        <v>93</v>
      </c>
      <c r="E6" s="44" t="s">
        <v>55</v>
      </c>
      <c r="F6" s="107" t="s">
        <v>51</v>
      </c>
      <c r="G6" s="42">
        <v>15</v>
      </c>
      <c r="H6" s="42" t="s">
        <v>51</v>
      </c>
      <c r="I6" s="42" t="s">
        <v>51</v>
      </c>
      <c r="J6" s="42" t="s">
        <v>61</v>
      </c>
      <c r="K6" s="42" t="s">
        <v>51</v>
      </c>
      <c r="L6" s="72"/>
    </row>
    <row r="7" spans="1:12" s="35" customFormat="1" ht="58.5" customHeight="1" thickBot="1">
      <c r="A7" s="64">
        <v>4</v>
      </c>
      <c r="B7" s="70" t="s">
        <v>583</v>
      </c>
      <c r="C7" s="42" t="s">
        <v>94</v>
      </c>
      <c r="D7" s="122" t="s">
        <v>95</v>
      </c>
      <c r="E7" s="43" t="s">
        <v>96</v>
      </c>
      <c r="F7" s="107" t="s">
        <v>51</v>
      </c>
      <c r="G7" s="42">
        <v>8</v>
      </c>
      <c r="H7" s="42" t="s">
        <v>51</v>
      </c>
      <c r="I7" s="42" t="s">
        <v>51</v>
      </c>
      <c r="J7" s="42"/>
      <c r="K7" s="242" t="s">
        <v>957</v>
      </c>
      <c r="L7" s="72"/>
    </row>
    <row r="8" spans="1:12" s="35" customFormat="1" ht="183" customHeight="1">
      <c r="A8" s="64">
        <v>5</v>
      </c>
      <c r="B8" s="70" t="s">
        <v>584</v>
      </c>
      <c r="C8" s="42" t="s">
        <v>97</v>
      </c>
      <c r="D8" s="43" t="s">
        <v>98</v>
      </c>
      <c r="E8" s="131" t="s">
        <v>56</v>
      </c>
      <c r="F8" s="107" t="s">
        <v>99</v>
      </c>
      <c r="G8" s="42">
        <v>29</v>
      </c>
      <c r="H8" s="42" t="s">
        <v>51</v>
      </c>
      <c r="I8" s="42" t="s">
        <v>51</v>
      </c>
      <c r="J8" s="42" t="s">
        <v>61</v>
      </c>
      <c r="K8" s="42" t="s">
        <v>51</v>
      </c>
      <c r="L8" s="72"/>
    </row>
    <row r="9" spans="1:12" s="35" customFormat="1" ht="70.5" customHeight="1">
      <c r="A9" s="64">
        <v>6</v>
      </c>
      <c r="B9" s="70" t="s">
        <v>100</v>
      </c>
      <c r="C9" s="42" t="s">
        <v>101</v>
      </c>
      <c r="D9" s="130" t="s">
        <v>102</v>
      </c>
      <c r="E9" s="43"/>
      <c r="F9" s="131" t="s">
        <v>75</v>
      </c>
      <c r="G9" s="42">
        <v>38</v>
      </c>
      <c r="H9" s="42">
        <v>343</v>
      </c>
      <c r="I9" s="44" t="s">
        <v>103</v>
      </c>
      <c r="J9" s="42" t="s">
        <v>61</v>
      </c>
      <c r="K9" s="42" t="s">
        <v>104</v>
      </c>
      <c r="L9" s="72"/>
    </row>
    <row r="10" spans="1:12" s="71" customFormat="1" ht="72.75" customHeight="1">
      <c r="A10" s="64">
        <v>7</v>
      </c>
      <c r="B10" s="70" t="s">
        <v>105</v>
      </c>
      <c r="C10" s="42" t="s">
        <v>267</v>
      </c>
      <c r="D10" s="130" t="s">
        <v>268</v>
      </c>
      <c r="E10" s="42" t="s">
        <v>58</v>
      </c>
      <c r="F10" s="131" t="s">
        <v>691</v>
      </c>
      <c r="G10" s="42">
        <v>49</v>
      </c>
      <c r="H10" s="42">
        <v>403</v>
      </c>
      <c r="I10" s="131" t="s">
        <v>84</v>
      </c>
      <c r="J10" s="42" t="s">
        <v>61</v>
      </c>
      <c r="K10" s="42" t="s">
        <v>51</v>
      </c>
      <c r="L10" s="73"/>
    </row>
    <row r="11" spans="1:12" s="71" customFormat="1" ht="101.25" customHeight="1">
      <c r="A11" s="64">
        <v>8</v>
      </c>
      <c r="B11" s="70" t="s">
        <v>668</v>
      </c>
      <c r="C11" s="42" t="s">
        <v>106</v>
      </c>
      <c r="D11" s="43" t="s">
        <v>107</v>
      </c>
      <c r="E11" s="42" t="s">
        <v>58</v>
      </c>
      <c r="F11" s="107" t="s">
        <v>995</v>
      </c>
      <c r="G11" s="42">
        <v>28</v>
      </c>
      <c r="H11" s="42">
        <v>117</v>
      </c>
      <c r="I11" s="44" t="s">
        <v>84</v>
      </c>
      <c r="J11" s="42" t="s">
        <v>61</v>
      </c>
      <c r="K11" s="44" t="s">
        <v>51</v>
      </c>
      <c r="L11" s="73"/>
    </row>
    <row r="12" spans="1:12" s="71" customFormat="1" ht="87" customHeight="1">
      <c r="A12" s="64">
        <v>9</v>
      </c>
      <c r="B12" s="70" t="s">
        <v>412</v>
      </c>
      <c r="C12" s="42" t="s">
        <v>413</v>
      </c>
      <c r="D12" s="43" t="s">
        <v>414</v>
      </c>
      <c r="E12" s="42" t="s">
        <v>58</v>
      </c>
      <c r="F12" s="107" t="s">
        <v>996</v>
      </c>
      <c r="G12" s="42">
        <v>38</v>
      </c>
      <c r="H12" s="42">
        <v>144</v>
      </c>
      <c r="I12" s="44" t="s">
        <v>415</v>
      </c>
      <c r="J12" s="42" t="s">
        <v>61</v>
      </c>
      <c r="K12" s="44" t="s">
        <v>51</v>
      </c>
      <c r="L12" s="73"/>
    </row>
    <row r="13" spans="1:12" ht="88.5" customHeight="1">
      <c r="A13" s="64">
        <v>10</v>
      </c>
      <c r="B13" s="70" t="s">
        <v>860</v>
      </c>
      <c r="C13" s="42" t="s">
        <v>396</v>
      </c>
      <c r="D13" s="43" t="s">
        <v>397</v>
      </c>
      <c r="E13" s="42" t="s">
        <v>679</v>
      </c>
      <c r="F13" s="44" t="s">
        <v>680</v>
      </c>
      <c r="G13" s="42">
        <v>23</v>
      </c>
      <c r="H13" s="42">
        <v>390</v>
      </c>
      <c r="I13" s="44" t="s">
        <v>51</v>
      </c>
      <c r="J13" s="42" t="s">
        <v>61</v>
      </c>
      <c r="K13" s="44" t="s">
        <v>398</v>
      </c>
    </row>
    <row r="14" spans="1:12" ht="150" customHeight="1">
      <c r="A14" s="64">
        <v>11</v>
      </c>
      <c r="B14" s="70" t="s">
        <v>108</v>
      </c>
      <c r="C14" s="42" t="s">
        <v>109</v>
      </c>
      <c r="D14" s="43" t="s">
        <v>110</v>
      </c>
      <c r="E14" s="42" t="s">
        <v>58</v>
      </c>
      <c r="F14" s="44" t="s">
        <v>111</v>
      </c>
      <c r="G14" s="42">
        <v>12</v>
      </c>
      <c r="H14" s="42" t="s">
        <v>51</v>
      </c>
      <c r="I14" s="44" t="s">
        <v>51</v>
      </c>
      <c r="J14" s="42" t="s">
        <v>61</v>
      </c>
      <c r="K14" s="42" t="s">
        <v>51</v>
      </c>
    </row>
    <row r="15" spans="1:12" ht="59.25" customHeight="1">
      <c r="A15" s="64">
        <v>12</v>
      </c>
      <c r="B15" s="70" t="s">
        <v>112</v>
      </c>
      <c r="C15" s="42">
        <v>8311137679</v>
      </c>
      <c r="D15" s="43" t="s">
        <v>465</v>
      </c>
      <c r="E15" s="42" t="s">
        <v>466</v>
      </c>
      <c r="F15" s="44" t="s">
        <v>51</v>
      </c>
      <c r="G15" s="42">
        <v>75</v>
      </c>
      <c r="H15" s="42">
        <v>140</v>
      </c>
      <c r="I15" s="44" t="s">
        <v>288</v>
      </c>
      <c r="J15" s="42" t="s">
        <v>61</v>
      </c>
      <c r="K15" s="42" t="s">
        <v>51</v>
      </c>
    </row>
    <row r="16" spans="1:12" ht="57.75" customHeight="1">
      <c r="A16" s="64">
        <v>13</v>
      </c>
      <c r="B16" s="70" t="s">
        <v>113</v>
      </c>
      <c r="C16" s="42" t="s">
        <v>114</v>
      </c>
      <c r="D16" s="43" t="s">
        <v>115</v>
      </c>
      <c r="E16" s="42" t="s">
        <v>116</v>
      </c>
      <c r="F16" s="44" t="s">
        <v>117</v>
      </c>
      <c r="G16" s="42">
        <v>13</v>
      </c>
      <c r="H16" s="42">
        <v>19</v>
      </c>
      <c r="I16" s="44"/>
      <c r="J16" s="42" t="s">
        <v>61</v>
      </c>
      <c r="K16" s="42" t="s">
        <v>51</v>
      </c>
    </row>
    <row r="22" spans="7:7">
      <c r="G22" s="93"/>
    </row>
  </sheetData>
  <phoneticPr fontId="3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37" orientation="landscape" r:id="rId1"/>
  <headerFooter alignWithMargins="0"/>
  <ignoredErrors>
    <ignoredError sqref="D5:D10 D11:D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opLeftCell="A16" zoomScale="80" zoomScaleNormal="80" zoomScaleSheetLayoutView="90" workbookViewId="0">
      <selection activeCell="F38" sqref="F38"/>
    </sheetView>
  </sheetViews>
  <sheetFormatPr defaultRowHeight="12.75"/>
  <cols>
    <col min="1" max="1" width="4.140625" style="8" customWidth="1"/>
    <col min="2" max="2" width="50.28515625" style="7" customWidth="1"/>
    <col min="3" max="3" width="37.5703125" style="18" customWidth="1"/>
    <col min="4" max="16384" width="9.140625" style="7"/>
  </cols>
  <sheetData>
    <row r="1" spans="1:9" ht="15" customHeight="1">
      <c r="A1" s="17" t="s">
        <v>411</v>
      </c>
      <c r="C1" s="36"/>
    </row>
    <row r="2" spans="1:9" ht="13.5" thickBot="1">
      <c r="B2" s="6"/>
    </row>
    <row r="3" spans="1:9" ht="54" customHeight="1" thickBot="1">
      <c r="A3" s="422" t="s">
        <v>406</v>
      </c>
      <c r="B3" s="423"/>
      <c r="C3" s="424"/>
    </row>
    <row r="4" spans="1:9" ht="9" customHeight="1">
      <c r="A4" s="37"/>
      <c r="B4" s="37"/>
      <c r="C4" s="38"/>
    </row>
    <row r="6" spans="1:9" ht="25.5">
      <c r="A6" s="61" t="s">
        <v>8</v>
      </c>
      <c r="B6" s="61" t="s">
        <v>12</v>
      </c>
      <c r="C6" s="60" t="s">
        <v>13</v>
      </c>
    </row>
    <row r="7" spans="1:9">
      <c r="A7" s="421" t="s">
        <v>52</v>
      </c>
      <c r="B7" s="421"/>
      <c r="C7" s="421"/>
    </row>
    <row r="8" spans="1:9" s="6" customFormat="1" ht="25.5">
      <c r="A8" s="142">
        <v>1</v>
      </c>
      <c r="B8" s="143" t="s">
        <v>552</v>
      </c>
      <c r="C8" s="144" t="s">
        <v>185</v>
      </c>
    </row>
    <row r="9" spans="1:9" s="6" customFormat="1" ht="25.5">
      <c r="A9" s="142">
        <v>2</v>
      </c>
      <c r="B9" s="143" t="s">
        <v>554</v>
      </c>
      <c r="C9" s="144" t="s">
        <v>185</v>
      </c>
      <c r="D9" s="84"/>
      <c r="E9" s="84"/>
      <c r="F9" s="84"/>
      <c r="G9" s="84"/>
      <c r="H9" s="85"/>
      <c r="I9" s="85"/>
    </row>
    <row r="10" spans="1:9" s="6" customFormat="1" ht="25.5">
      <c r="A10" s="142">
        <v>3</v>
      </c>
      <c r="B10" s="143" t="s">
        <v>553</v>
      </c>
      <c r="C10" s="144" t="s">
        <v>185</v>
      </c>
      <c r="D10" s="84"/>
      <c r="E10" s="84"/>
      <c r="F10" s="84"/>
      <c r="G10" s="84"/>
      <c r="H10" s="85"/>
      <c r="I10" s="85"/>
    </row>
    <row r="11" spans="1:9" s="6" customFormat="1" ht="25.5">
      <c r="A11" s="142">
        <v>4</v>
      </c>
      <c r="B11" s="141" t="s">
        <v>664</v>
      </c>
      <c r="C11" s="140" t="s">
        <v>185</v>
      </c>
      <c r="D11" s="84"/>
      <c r="E11" s="84"/>
      <c r="F11" s="84"/>
      <c r="G11" s="84"/>
      <c r="H11" s="85"/>
      <c r="I11" s="85"/>
    </row>
    <row r="12" spans="1:9" s="6" customFormat="1" ht="12.75" customHeight="1">
      <c r="A12" s="425" t="s">
        <v>79</v>
      </c>
      <c r="B12" s="425"/>
      <c r="C12" s="425"/>
      <c r="D12" s="45"/>
      <c r="E12" s="45"/>
      <c r="F12" s="45"/>
      <c r="G12" s="45"/>
      <c r="H12" s="85"/>
      <c r="I12" s="85"/>
    </row>
    <row r="13" spans="1:9" s="86" customFormat="1" ht="37.5" customHeight="1">
      <c r="A13" s="418">
        <v>1</v>
      </c>
      <c r="B13" s="125" t="s">
        <v>880</v>
      </c>
      <c r="C13" s="144" t="s">
        <v>185</v>
      </c>
      <c r="D13" s="84"/>
      <c r="E13" s="84"/>
      <c r="F13" s="84"/>
      <c r="G13" s="84"/>
      <c r="H13" s="84"/>
      <c r="I13" s="84"/>
    </row>
    <row r="14" spans="1:9" s="86" customFormat="1">
      <c r="A14" s="418"/>
      <c r="B14" s="126" t="s">
        <v>929</v>
      </c>
      <c r="C14" s="127" t="s">
        <v>688</v>
      </c>
      <c r="D14" s="84"/>
      <c r="E14" s="84"/>
      <c r="F14" s="84"/>
      <c r="G14" s="84"/>
      <c r="H14" s="84"/>
      <c r="I14" s="84"/>
    </row>
    <row r="15" spans="1:9">
      <c r="A15" s="421" t="s">
        <v>202</v>
      </c>
      <c r="B15" s="421"/>
      <c r="C15" s="421"/>
      <c r="D15" s="87"/>
      <c r="E15" s="87"/>
      <c r="F15" s="87"/>
      <c r="G15" s="87"/>
      <c r="H15" s="87"/>
      <c r="I15" s="87"/>
    </row>
    <row r="16" spans="1:9" s="65" customFormat="1">
      <c r="A16" s="124">
        <v>1</v>
      </c>
      <c r="B16" s="129" t="s">
        <v>201</v>
      </c>
      <c r="C16" s="108"/>
      <c r="D16" s="88"/>
      <c r="E16" s="88"/>
      <c r="F16" s="88"/>
      <c r="G16" s="88"/>
      <c r="H16" s="88"/>
      <c r="I16" s="88"/>
    </row>
    <row r="17" spans="1:9">
      <c r="A17" s="421" t="s">
        <v>80</v>
      </c>
      <c r="B17" s="421"/>
      <c r="C17" s="421"/>
      <c r="D17" s="87"/>
      <c r="E17" s="87"/>
      <c r="F17" s="87"/>
      <c r="G17" s="87"/>
      <c r="H17" s="87"/>
      <c r="I17" s="87"/>
    </row>
    <row r="18" spans="1:9" s="65" customFormat="1">
      <c r="A18" s="418">
        <v>1</v>
      </c>
      <c r="B18" s="419" t="s">
        <v>555</v>
      </c>
      <c r="C18" s="417" t="s">
        <v>694</v>
      </c>
      <c r="D18" s="88"/>
      <c r="E18" s="88"/>
      <c r="F18" s="88"/>
      <c r="G18" s="88"/>
      <c r="H18" s="88"/>
      <c r="I18" s="88"/>
    </row>
    <row r="19" spans="1:9" s="65" customFormat="1">
      <c r="A19" s="418"/>
      <c r="B19" s="419" t="s">
        <v>241</v>
      </c>
      <c r="C19" s="417"/>
      <c r="D19" s="88"/>
      <c r="E19" s="88"/>
      <c r="F19" s="88"/>
      <c r="G19" s="88"/>
      <c r="H19" s="88"/>
      <c r="I19" s="88"/>
    </row>
    <row r="20" spans="1:9" s="65" customFormat="1">
      <c r="A20" s="418"/>
      <c r="B20" s="419" t="s">
        <v>241</v>
      </c>
      <c r="C20" s="417"/>
      <c r="D20" s="88"/>
      <c r="E20" s="88"/>
      <c r="F20" s="88"/>
      <c r="G20" s="88"/>
      <c r="H20" s="88"/>
      <c r="I20" s="88"/>
    </row>
    <row r="21" spans="1:9" s="65" customFormat="1">
      <c r="A21" s="418"/>
      <c r="B21" s="419" t="s">
        <v>241</v>
      </c>
      <c r="C21" s="417"/>
    </row>
    <row r="22" spans="1:9" s="65" customFormat="1">
      <c r="A22" s="418"/>
      <c r="B22" s="419" t="s">
        <v>241</v>
      </c>
      <c r="C22" s="417"/>
    </row>
    <row r="23" spans="1:9" ht="12.75" customHeight="1">
      <c r="A23" s="420" t="s">
        <v>244</v>
      </c>
      <c r="B23" s="420"/>
      <c r="C23" s="420"/>
    </row>
    <row r="24" spans="1:9" s="65" customFormat="1" ht="52.5" customHeight="1">
      <c r="A24" s="418">
        <v>1</v>
      </c>
      <c r="B24" s="419" t="s">
        <v>264</v>
      </c>
      <c r="C24" s="127" t="s">
        <v>689</v>
      </c>
    </row>
    <row r="25" spans="1:9" s="65" customFormat="1" ht="43.5" customHeight="1">
      <c r="A25" s="418"/>
      <c r="B25" s="419"/>
      <c r="C25" s="127" t="s">
        <v>265</v>
      </c>
    </row>
    <row r="26" spans="1:9" s="65" customFormat="1" ht="38.25">
      <c r="A26" s="418"/>
      <c r="B26" s="419"/>
      <c r="C26" s="127" t="s">
        <v>266</v>
      </c>
    </row>
    <row r="27" spans="1:9">
      <c r="A27" s="420" t="s">
        <v>284</v>
      </c>
      <c r="B27" s="420"/>
      <c r="C27" s="420"/>
    </row>
    <row r="28" spans="1:9" s="65" customFormat="1" ht="38.25">
      <c r="A28" s="418">
        <v>1</v>
      </c>
      <c r="B28" s="419" t="s">
        <v>556</v>
      </c>
      <c r="C28" s="127" t="s">
        <v>692</v>
      </c>
    </row>
    <row r="29" spans="1:9" s="65" customFormat="1" ht="38.25">
      <c r="A29" s="418"/>
      <c r="B29" s="419"/>
      <c r="C29" s="127" t="s">
        <v>286</v>
      </c>
    </row>
    <row r="30" spans="1:9" s="65" customFormat="1" ht="38.25">
      <c r="A30" s="418"/>
      <c r="B30" s="419"/>
      <c r="C30" s="127" t="s">
        <v>287</v>
      </c>
    </row>
    <row r="31" spans="1:9">
      <c r="A31" s="420" t="s">
        <v>669</v>
      </c>
      <c r="B31" s="420"/>
      <c r="C31" s="420"/>
    </row>
    <row r="32" spans="1:9" s="78" customFormat="1" ht="102">
      <c r="A32" s="39">
        <v>1</v>
      </c>
      <c r="B32" s="51" t="s">
        <v>548</v>
      </c>
      <c r="C32" s="108" t="s">
        <v>395</v>
      </c>
    </row>
    <row r="33" spans="1:3">
      <c r="A33" s="420" t="s">
        <v>550</v>
      </c>
      <c r="B33" s="420"/>
      <c r="C33" s="420"/>
    </row>
    <row r="34" spans="1:3" ht="25.5">
      <c r="A34" s="39">
        <v>1</v>
      </c>
      <c r="B34" s="51" t="s">
        <v>551</v>
      </c>
      <c r="C34" s="119" t="s">
        <v>449</v>
      </c>
    </row>
    <row r="35" spans="1:3">
      <c r="A35" s="420" t="s">
        <v>861</v>
      </c>
      <c r="B35" s="420"/>
      <c r="C35" s="420"/>
    </row>
    <row r="36" spans="1:3">
      <c r="A36" s="39">
        <v>2</v>
      </c>
      <c r="B36" s="51" t="s">
        <v>681</v>
      </c>
      <c r="C36" s="119" t="s">
        <v>1011</v>
      </c>
    </row>
    <row r="37" spans="1:3">
      <c r="A37" s="420" t="s">
        <v>401</v>
      </c>
      <c r="B37" s="420"/>
      <c r="C37" s="420"/>
    </row>
    <row r="38" spans="1:3" ht="21.75" customHeight="1">
      <c r="A38" s="39">
        <v>1</v>
      </c>
      <c r="B38" s="51" t="s">
        <v>557</v>
      </c>
      <c r="C38" s="89" t="s">
        <v>549</v>
      </c>
    </row>
    <row r="39" spans="1:3">
      <c r="A39" s="420" t="s">
        <v>467</v>
      </c>
      <c r="B39" s="420"/>
      <c r="C39" s="420"/>
    </row>
    <row r="40" spans="1:3" s="65" customFormat="1">
      <c r="A40" s="39">
        <v>1</v>
      </c>
      <c r="B40" s="51" t="s">
        <v>455</v>
      </c>
      <c r="C40" s="136" t="s">
        <v>704</v>
      </c>
    </row>
    <row r="41" spans="1:3">
      <c r="A41" s="420" t="s">
        <v>404</v>
      </c>
      <c r="B41" s="420"/>
      <c r="C41" s="420"/>
    </row>
    <row r="42" spans="1:3" ht="76.5">
      <c r="A42" s="39">
        <v>1</v>
      </c>
      <c r="B42" s="51" t="s">
        <v>455</v>
      </c>
      <c r="C42" s="108" t="s">
        <v>454</v>
      </c>
    </row>
  </sheetData>
  <mergeCells count="21">
    <mergeCell ref="A3:C3"/>
    <mergeCell ref="A15:C15"/>
    <mergeCell ref="A7:C7"/>
    <mergeCell ref="A12:C12"/>
    <mergeCell ref="A41:C41"/>
    <mergeCell ref="A31:C31"/>
    <mergeCell ref="A27:C27"/>
    <mergeCell ref="B28:B30"/>
    <mergeCell ref="A28:A30"/>
    <mergeCell ref="A35:C35"/>
    <mergeCell ref="A37:C37"/>
    <mergeCell ref="A39:C39"/>
    <mergeCell ref="C18:C22"/>
    <mergeCell ref="A13:A14"/>
    <mergeCell ref="B24:B26"/>
    <mergeCell ref="A24:A26"/>
    <mergeCell ref="A33:C33"/>
    <mergeCell ref="B18:B22"/>
    <mergeCell ref="A18:A22"/>
    <mergeCell ref="A23:C23"/>
    <mergeCell ref="A17:C17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0"/>
  <sheetViews>
    <sheetView topLeftCell="A40" zoomScaleNormal="100" zoomScaleSheetLayoutView="100" workbookViewId="0">
      <pane xSplit="5" topLeftCell="I1" activePane="topRight" state="frozen"/>
      <selection activeCell="A22" sqref="A22"/>
      <selection pane="topRight" activeCell="L54" sqref="L54"/>
    </sheetView>
  </sheetViews>
  <sheetFormatPr defaultRowHeight="14.25"/>
  <cols>
    <col min="1" max="2" width="9.140625" style="65"/>
    <col min="3" max="3" width="33.7109375" style="7" customWidth="1"/>
    <col min="4" max="4" width="4.28515625" style="3" customWidth="1"/>
    <col min="5" max="5" width="33" style="20" customWidth="1"/>
    <col min="6" max="6" width="21" style="20" customWidth="1"/>
    <col min="7" max="7" width="9.28515625" style="21" customWidth="1"/>
    <col min="8" max="8" width="11.140625" style="24" customWidth="1"/>
    <col min="9" max="9" width="10.140625" style="24" customWidth="1"/>
    <col min="10" max="10" width="10.42578125" style="3" customWidth="1"/>
    <col min="11" max="11" width="20" style="151" customWidth="1"/>
    <col min="12" max="12" width="21.85546875" style="151" customWidth="1"/>
    <col min="13" max="13" width="18" style="21" customWidth="1"/>
    <col min="14" max="14" width="36.7109375" style="23" customWidth="1"/>
    <col min="15" max="15" width="37.85546875" style="1" bestFit="1" customWidth="1"/>
    <col min="16" max="16" width="18.5703125" style="2" bestFit="1" customWidth="1"/>
    <col min="17" max="17" width="21.140625" style="2" bestFit="1" customWidth="1"/>
    <col min="18" max="18" width="23.140625" style="2" customWidth="1"/>
    <col min="19" max="19" width="23.5703125" style="2" bestFit="1" customWidth="1"/>
    <col min="20" max="20" width="37" style="2" customWidth="1"/>
    <col min="21" max="21" width="45.42578125" style="2" customWidth="1"/>
    <col min="22" max="22" width="18.7109375" style="2" bestFit="1" customWidth="1"/>
    <col min="23" max="23" width="34.85546875" style="2" bestFit="1" customWidth="1"/>
    <col min="24" max="24" width="33.5703125" style="2" bestFit="1" customWidth="1"/>
    <col min="25" max="25" width="31.7109375" style="2" bestFit="1" customWidth="1"/>
    <col min="26" max="26" width="27.85546875" style="2" bestFit="1" customWidth="1"/>
    <col min="27" max="27" width="19.7109375" style="2" bestFit="1" customWidth="1"/>
    <col min="28" max="28" width="17.5703125" style="2" bestFit="1" customWidth="1"/>
    <col min="29" max="29" width="13.85546875" style="150" customWidth="1"/>
    <col min="30" max="30" width="11.140625" style="2" customWidth="1"/>
    <col min="31" max="31" width="8.7109375" style="2" customWidth="1"/>
    <col min="32" max="32" width="10.42578125" style="2" customWidth="1"/>
    <col min="33" max="34" width="12.5703125" style="2" customWidth="1"/>
    <col min="35" max="16384" width="9.140625" style="7"/>
  </cols>
  <sheetData>
    <row r="1" spans="1:34" ht="18" customHeight="1">
      <c r="D1" s="19" t="s">
        <v>407</v>
      </c>
      <c r="H1" s="3"/>
      <c r="I1" s="3"/>
      <c r="K1" s="188"/>
      <c r="L1" s="188"/>
    </row>
    <row r="2" spans="1:34">
      <c r="J2" s="25"/>
    </row>
    <row r="3" spans="1:34" s="3" customFormat="1" ht="39" customHeight="1">
      <c r="A3" s="252"/>
      <c r="B3" s="252"/>
      <c r="C3" s="442" t="s">
        <v>2</v>
      </c>
      <c r="D3" s="431" t="s">
        <v>17</v>
      </c>
      <c r="E3" s="431" t="s">
        <v>18</v>
      </c>
      <c r="F3" s="431" t="s">
        <v>19</v>
      </c>
      <c r="G3" s="431" t="s">
        <v>20</v>
      </c>
      <c r="H3" s="431" t="s">
        <v>64</v>
      </c>
      <c r="I3" s="431" t="s">
        <v>21</v>
      </c>
      <c r="J3" s="431" t="s">
        <v>22</v>
      </c>
      <c r="K3" s="444" t="s">
        <v>877</v>
      </c>
      <c r="L3" s="444" t="s">
        <v>878</v>
      </c>
      <c r="M3" s="440" t="s">
        <v>131</v>
      </c>
      <c r="N3" s="431" t="s">
        <v>59</v>
      </c>
      <c r="O3" s="431" t="s">
        <v>6</v>
      </c>
      <c r="P3" s="438" t="s">
        <v>23</v>
      </c>
      <c r="Q3" s="438"/>
      <c r="R3" s="438"/>
      <c r="S3" s="439" t="s">
        <v>194</v>
      </c>
      <c r="T3" s="431" t="s">
        <v>66</v>
      </c>
      <c r="U3" s="431" t="s">
        <v>83</v>
      </c>
      <c r="V3" s="431" t="s">
        <v>39</v>
      </c>
      <c r="W3" s="431"/>
      <c r="X3" s="431"/>
      <c r="Y3" s="431"/>
      <c r="Z3" s="431"/>
      <c r="AA3" s="431"/>
      <c r="AB3" s="431" t="s">
        <v>24</v>
      </c>
      <c r="AC3" s="437" t="s">
        <v>25</v>
      </c>
      <c r="AD3" s="431" t="s">
        <v>82</v>
      </c>
      <c r="AE3" s="431" t="s">
        <v>26</v>
      </c>
      <c r="AF3" s="431" t="s">
        <v>27</v>
      </c>
      <c r="AG3" s="431" t="s">
        <v>28</v>
      </c>
      <c r="AH3" s="431" t="s">
        <v>29</v>
      </c>
    </row>
    <row r="4" spans="1:34" s="3" customFormat="1" ht="159" customHeight="1">
      <c r="A4" s="252"/>
      <c r="B4" s="252"/>
      <c r="C4" s="443"/>
      <c r="D4" s="431"/>
      <c r="E4" s="431"/>
      <c r="F4" s="431"/>
      <c r="G4" s="431"/>
      <c r="H4" s="431"/>
      <c r="I4" s="431"/>
      <c r="J4" s="431"/>
      <c r="K4" s="445"/>
      <c r="L4" s="445"/>
      <c r="M4" s="441"/>
      <c r="N4" s="431"/>
      <c r="O4" s="431"/>
      <c r="P4" s="187" t="s">
        <v>30</v>
      </c>
      <c r="Q4" s="187" t="s">
        <v>31</v>
      </c>
      <c r="R4" s="187" t="s">
        <v>32</v>
      </c>
      <c r="S4" s="439"/>
      <c r="T4" s="431"/>
      <c r="U4" s="431"/>
      <c r="V4" s="186" t="s">
        <v>33</v>
      </c>
      <c r="W4" s="186" t="s">
        <v>34</v>
      </c>
      <c r="X4" s="186" t="s">
        <v>35</v>
      </c>
      <c r="Y4" s="186" t="s">
        <v>36</v>
      </c>
      <c r="Z4" s="186" t="s">
        <v>37</v>
      </c>
      <c r="AA4" s="186" t="s">
        <v>38</v>
      </c>
      <c r="AB4" s="431"/>
      <c r="AC4" s="437"/>
      <c r="AD4" s="431"/>
      <c r="AE4" s="431"/>
      <c r="AF4" s="431"/>
      <c r="AG4" s="431"/>
      <c r="AH4" s="431"/>
    </row>
    <row r="5" spans="1:34" s="71" customFormat="1" ht="25.5">
      <c r="A5" s="65"/>
      <c r="B5" s="65"/>
      <c r="C5" s="426" t="s">
        <v>47</v>
      </c>
      <c r="D5" s="175">
        <v>1</v>
      </c>
      <c r="E5" s="177" t="s">
        <v>118</v>
      </c>
      <c r="F5" s="177" t="s">
        <v>119</v>
      </c>
      <c r="G5" s="175" t="s">
        <v>60</v>
      </c>
      <c r="H5" s="175" t="s">
        <v>61</v>
      </c>
      <c r="I5" s="175" t="s">
        <v>61</v>
      </c>
      <c r="J5" s="175">
        <v>2001</v>
      </c>
      <c r="K5" s="349">
        <v>169020</v>
      </c>
      <c r="L5" s="167"/>
      <c r="M5" s="179" t="s">
        <v>73</v>
      </c>
      <c r="N5" s="179" t="s">
        <v>51</v>
      </c>
      <c r="O5" s="185" t="s">
        <v>120</v>
      </c>
      <c r="P5" s="175" t="s">
        <v>133</v>
      </c>
      <c r="Q5" s="175" t="s">
        <v>78</v>
      </c>
      <c r="R5" s="175" t="s">
        <v>134</v>
      </c>
      <c r="S5" s="175" t="s">
        <v>195</v>
      </c>
      <c r="T5" s="175" t="s">
        <v>132</v>
      </c>
      <c r="U5" s="175" t="s">
        <v>139</v>
      </c>
      <c r="V5" s="175" t="s">
        <v>69</v>
      </c>
      <c r="W5" s="175" t="s">
        <v>69</v>
      </c>
      <c r="X5" s="175" t="s">
        <v>69</v>
      </c>
      <c r="Y5" s="175" t="s">
        <v>69</v>
      </c>
      <c r="Z5" s="175" t="s">
        <v>69</v>
      </c>
      <c r="AA5" s="175" t="s">
        <v>69</v>
      </c>
      <c r="AB5" s="175">
        <v>110</v>
      </c>
      <c r="AC5" s="164">
        <v>90</v>
      </c>
      <c r="AD5" s="175">
        <v>300</v>
      </c>
      <c r="AE5" s="175">
        <v>1</v>
      </c>
      <c r="AF5" s="175" t="s">
        <v>61</v>
      </c>
      <c r="AG5" s="175" t="s">
        <v>61</v>
      </c>
      <c r="AH5" s="175" t="s">
        <v>61</v>
      </c>
    </row>
    <row r="6" spans="1:34" s="71" customFormat="1" ht="25.5">
      <c r="A6" s="65"/>
      <c r="B6" s="65"/>
      <c r="C6" s="427"/>
      <c r="D6" s="175">
        <v>2</v>
      </c>
      <c r="E6" s="177" t="s">
        <v>121</v>
      </c>
      <c r="F6" s="177" t="s">
        <v>122</v>
      </c>
      <c r="G6" s="175" t="s">
        <v>60</v>
      </c>
      <c r="H6" s="175" t="s">
        <v>61</v>
      </c>
      <c r="I6" s="175" t="s">
        <v>61</v>
      </c>
      <c r="J6" s="164">
        <v>1999</v>
      </c>
      <c r="K6" s="349">
        <v>7832936.5200000005</v>
      </c>
      <c r="L6" s="167"/>
      <c r="M6" s="178" t="s">
        <v>73</v>
      </c>
      <c r="N6" s="178" t="s">
        <v>123</v>
      </c>
      <c r="O6" s="185" t="s">
        <v>124</v>
      </c>
      <c r="P6" s="175" t="s">
        <v>133</v>
      </c>
      <c r="Q6" s="175" t="s">
        <v>135</v>
      </c>
      <c r="R6" s="175" t="s">
        <v>134</v>
      </c>
      <c r="S6" s="175" t="s">
        <v>195</v>
      </c>
      <c r="T6" s="175" t="s">
        <v>132</v>
      </c>
      <c r="U6" s="175" t="s">
        <v>140</v>
      </c>
      <c r="V6" s="175" t="s">
        <v>69</v>
      </c>
      <c r="W6" s="175" t="s">
        <v>69</v>
      </c>
      <c r="X6" s="175" t="s">
        <v>69</v>
      </c>
      <c r="Y6" s="175" t="s">
        <v>69</v>
      </c>
      <c r="Z6" s="175" t="s">
        <v>69</v>
      </c>
      <c r="AA6" s="175" t="s">
        <v>69</v>
      </c>
      <c r="AB6" s="175">
        <v>490</v>
      </c>
      <c r="AC6" s="164">
        <v>1317</v>
      </c>
      <c r="AD6" s="175">
        <v>4582</v>
      </c>
      <c r="AE6" s="175">
        <v>3</v>
      </c>
      <c r="AF6" s="175" t="s">
        <v>60</v>
      </c>
      <c r="AG6" s="175" t="s">
        <v>60</v>
      </c>
      <c r="AH6" s="175" t="s">
        <v>61</v>
      </c>
    </row>
    <row r="7" spans="1:34" s="71" customFormat="1" ht="25.5">
      <c r="A7" s="65"/>
      <c r="B7" s="65"/>
      <c r="C7" s="427"/>
      <c r="D7" s="295">
        <v>3</v>
      </c>
      <c r="E7" s="177" t="s">
        <v>125</v>
      </c>
      <c r="F7" s="177" t="s">
        <v>122</v>
      </c>
      <c r="G7" s="175" t="s">
        <v>60</v>
      </c>
      <c r="H7" s="175" t="s">
        <v>61</v>
      </c>
      <c r="I7" s="175" t="s">
        <v>61</v>
      </c>
      <c r="J7" s="164">
        <v>2001</v>
      </c>
      <c r="K7" s="349">
        <v>5709062.8440000005</v>
      </c>
      <c r="L7" s="167"/>
      <c r="M7" s="178" t="s">
        <v>73</v>
      </c>
      <c r="N7" s="178" t="s">
        <v>123</v>
      </c>
      <c r="O7" s="185" t="s">
        <v>120</v>
      </c>
      <c r="P7" s="175" t="s">
        <v>136</v>
      </c>
      <c r="Q7" s="175" t="s">
        <v>135</v>
      </c>
      <c r="R7" s="175" t="s">
        <v>137</v>
      </c>
      <c r="S7" s="175" t="s">
        <v>195</v>
      </c>
      <c r="T7" s="175" t="s">
        <v>132</v>
      </c>
      <c r="U7" s="175" t="s">
        <v>140</v>
      </c>
      <c r="V7" s="175" t="s">
        <v>69</v>
      </c>
      <c r="W7" s="175" t="s">
        <v>69</v>
      </c>
      <c r="X7" s="175" t="s">
        <v>69</v>
      </c>
      <c r="Y7" s="175" t="s">
        <v>69</v>
      </c>
      <c r="Z7" s="175" t="s">
        <v>69</v>
      </c>
      <c r="AA7" s="175" t="s">
        <v>69</v>
      </c>
      <c r="AB7" s="175">
        <v>402.7</v>
      </c>
      <c r="AC7" s="164">
        <v>959.9</v>
      </c>
      <c r="AD7" s="175">
        <v>4651</v>
      </c>
      <c r="AE7" s="175">
        <v>3</v>
      </c>
      <c r="AF7" s="175" t="s">
        <v>60</v>
      </c>
      <c r="AG7" s="175" t="s">
        <v>60</v>
      </c>
      <c r="AH7" s="175" t="s">
        <v>61</v>
      </c>
    </row>
    <row r="8" spans="1:34" s="71" customFormat="1" ht="25.5">
      <c r="A8" s="65"/>
      <c r="B8" s="65"/>
      <c r="C8" s="427"/>
      <c r="D8" s="295">
        <v>4</v>
      </c>
      <c r="E8" s="177" t="s">
        <v>876</v>
      </c>
      <c r="F8" s="177" t="s">
        <v>126</v>
      </c>
      <c r="G8" s="175" t="s">
        <v>60</v>
      </c>
      <c r="H8" s="175" t="s">
        <v>61</v>
      </c>
      <c r="I8" s="175" t="s">
        <v>61</v>
      </c>
      <c r="J8" s="164">
        <v>2005</v>
      </c>
      <c r="K8" s="349">
        <v>4394176.2792000007</v>
      </c>
      <c r="L8" s="167"/>
      <c r="M8" s="178" t="s">
        <v>73</v>
      </c>
      <c r="N8" s="178" t="s">
        <v>123</v>
      </c>
      <c r="O8" s="185" t="s">
        <v>127</v>
      </c>
      <c r="P8" s="175" t="s">
        <v>133</v>
      </c>
      <c r="Q8" s="175" t="s">
        <v>135</v>
      </c>
      <c r="R8" s="175" t="s">
        <v>138</v>
      </c>
      <c r="S8" s="175" t="s">
        <v>195</v>
      </c>
      <c r="T8" s="175" t="s">
        <v>132</v>
      </c>
      <c r="U8" s="175" t="s">
        <v>140</v>
      </c>
      <c r="V8" s="175" t="s">
        <v>69</v>
      </c>
      <c r="W8" s="175" t="s">
        <v>69</v>
      </c>
      <c r="X8" s="175" t="s">
        <v>69</v>
      </c>
      <c r="Y8" s="175" t="s">
        <v>69</v>
      </c>
      <c r="Z8" s="175" t="s">
        <v>69</v>
      </c>
      <c r="AA8" s="175" t="s">
        <v>69</v>
      </c>
      <c r="AB8" s="175">
        <v>369.85</v>
      </c>
      <c r="AC8" s="164">
        <v>738.82</v>
      </c>
      <c r="AD8" s="175">
        <v>3860</v>
      </c>
      <c r="AE8" s="175">
        <v>3</v>
      </c>
      <c r="AF8" s="175" t="s">
        <v>60</v>
      </c>
      <c r="AG8" s="175" t="s">
        <v>60</v>
      </c>
      <c r="AH8" s="175" t="s">
        <v>60</v>
      </c>
    </row>
    <row r="9" spans="1:34" s="71" customFormat="1" ht="12.75">
      <c r="A9" s="65"/>
      <c r="B9" s="65"/>
      <c r="C9" s="427"/>
      <c r="D9" s="295">
        <v>5</v>
      </c>
      <c r="E9" s="168" t="s">
        <v>128</v>
      </c>
      <c r="F9" s="168"/>
      <c r="G9" s="164"/>
      <c r="H9" s="164"/>
      <c r="I9" s="164"/>
      <c r="J9" s="164"/>
      <c r="K9" s="349"/>
      <c r="L9" s="167">
        <v>113344.58</v>
      </c>
      <c r="M9" s="178"/>
      <c r="N9" s="178"/>
      <c r="O9" s="185" t="s">
        <v>129</v>
      </c>
      <c r="P9" s="175"/>
      <c r="Q9" s="175"/>
      <c r="R9" s="175"/>
      <c r="S9" s="175" t="s">
        <v>195</v>
      </c>
      <c r="T9" s="175" t="s">
        <v>132</v>
      </c>
      <c r="U9" s="175"/>
      <c r="V9" s="175"/>
      <c r="W9" s="175"/>
      <c r="X9" s="175"/>
      <c r="Y9" s="175"/>
      <c r="Z9" s="175"/>
      <c r="AA9" s="175"/>
      <c r="AB9" s="175"/>
      <c r="AC9" s="164"/>
      <c r="AD9" s="175"/>
      <c r="AE9" s="175"/>
      <c r="AF9" s="175"/>
      <c r="AG9" s="175"/>
      <c r="AH9" s="175"/>
    </row>
    <row r="10" spans="1:34" s="71" customFormat="1" ht="12.75">
      <c r="A10" s="65"/>
      <c r="B10" s="65"/>
      <c r="C10" s="427"/>
      <c r="D10" s="295">
        <v>6</v>
      </c>
      <c r="E10" s="168" t="s">
        <v>130</v>
      </c>
      <c r="F10" s="168"/>
      <c r="G10" s="164"/>
      <c r="H10" s="164"/>
      <c r="I10" s="164"/>
      <c r="J10" s="164"/>
      <c r="K10" s="349"/>
      <c r="L10" s="167">
        <v>68146.09</v>
      </c>
      <c r="M10" s="178"/>
      <c r="N10" s="178"/>
      <c r="O10" s="185" t="s">
        <v>129</v>
      </c>
      <c r="P10" s="175"/>
      <c r="Q10" s="175"/>
      <c r="R10" s="175"/>
      <c r="S10" s="175" t="s">
        <v>195</v>
      </c>
      <c r="T10" s="175" t="s">
        <v>132</v>
      </c>
      <c r="U10" s="175"/>
      <c r="V10" s="175"/>
      <c r="W10" s="175"/>
      <c r="X10" s="175"/>
      <c r="Y10" s="175"/>
      <c r="Z10" s="175"/>
      <c r="AA10" s="175"/>
      <c r="AB10" s="175"/>
      <c r="AC10" s="164"/>
      <c r="AD10" s="175"/>
      <c r="AE10" s="175"/>
      <c r="AF10" s="175"/>
      <c r="AG10" s="175"/>
      <c r="AH10" s="175"/>
    </row>
    <row r="11" spans="1:34" s="71" customFormat="1" ht="12.75">
      <c r="A11" s="65"/>
      <c r="B11" s="65"/>
      <c r="C11" s="427"/>
      <c r="D11" s="295">
        <v>7</v>
      </c>
      <c r="E11" s="168" t="s">
        <v>130</v>
      </c>
      <c r="F11" s="168"/>
      <c r="G11" s="164"/>
      <c r="H11" s="164"/>
      <c r="I11" s="164"/>
      <c r="J11" s="164"/>
      <c r="K11" s="349"/>
      <c r="L11" s="167">
        <v>5364.96</v>
      </c>
      <c r="M11" s="178"/>
      <c r="N11" s="178"/>
      <c r="O11" s="185" t="s">
        <v>129</v>
      </c>
      <c r="P11" s="175"/>
      <c r="Q11" s="175"/>
      <c r="R11" s="175"/>
      <c r="S11" s="175" t="s">
        <v>195</v>
      </c>
      <c r="T11" s="175" t="s">
        <v>132</v>
      </c>
      <c r="U11" s="175"/>
      <c r="V11" s="175"/>
      <c r="W11" s="175"/>
      <c r="X11" s="175"/>
      <c r="Y11" s="175"/>
      <c r="Z11" s="175"/>
      <c r="AA11" s="175"/>
      <c r="AB11" s="175"/>
      <c r="AC11" s="164"/>
      <c r="AD11" s="175"/>
      <c r="AE11" s="175"/>
      <c r="AF11" s="175"/>
      <c r="AG11" s="175"/>
      <c r="AH11" s="175"/>
    </row>
    <row r="12" spans="1:34" s="65" customFormat="1" ht="30.75" customHeight="1">
      <c r="C12" s="427"/>
      <c r="D12" s="295">
        <v>8</v>
      </c>
      <c r="E12" s="177" t="s">
        <v>644</v>
      </c>
      <c r="F12" s="177"/>
      <c r="G12" s="175" t="s">
        <v>61</v>
      </c>
      <c r="H12" s="175" t="s">
        <v>61</v>
      </c>
      <c r="I12" s="175" t="s">
        <v>61</v>
      </c>
      <c r="J12" s="164">
        <v>1957</v>
      </c>
      <c r="K12" s="349">
        <v>2283876</v>
      </c>
      <c r="L12" s="167"/>
      <c r="M12" s="173" t="s">
        <v>86</v>
      </c>
      <c r="N12" s="165" t="s">
        <v>289</v>
      </c>
      <c r="O12" s="185" t="s">
        <v>647</v>
      </c>
      <c r="P12" s="164"/>
      <c r="Q12" s="164" t="s">
        <v>74</v>
      </c>
      <c r="R12" s="164" t="s">
        <v>292</v>
      </c>
      <c r="S12" s="164" t="s">
        <v>298</v>
      </c>
      <c r="T12" s="164" t="s">
        <v>299</v>
      </c>
      <c r="U12" s="164" t="s">
        <v>300</v>
      </c>
      <c r="V12" s="164" t="s">
        <v>302</v>
      </c>
      <c r="W12" s="164" t="s">
        <v>72</v>
      </c>
      <c r="X12" s="164" t="s">
        <v>72</v>
      </c>
      <c r="Y12" s="164" t="s">
        <v>303</v>
      </c>
      <c r="Z12" s="164" t="s">
        <v>57</v>
      </c>
      <c r="AA12" s="164" t="s">
        <v>72</v>
      </c>
      <c r="AB12" s="164">
        <v>333</v>
      </c>
      <c r="AC12" s="164">
        <v>1007</v>
      </c>
      <c r="AD12" s="164">
        <v>4482</v>
      </c>
      <c r="AE12" s="164" t="s">
        <v>304</v>
      </c>
      <c r="AF12" s="164" t="s">
        <v>72</v>
      </c>
      <c r="AG12" s="164" t="s">
        <v>72</v>
      </c>
      <c r="AH12" s="164" t="s">
        <v>73</v>
      </c>
    </row>
    <row r="13" spans="1:34" s="65" customFormat="1" ht="30.75" customHeight="1">
      <c r="C13" s="428"/>
      <c r="D13" s="295">
        <v>9</v>
      </c>
      <c r="E13" s="177" t="s">
        <v>645</v>
      </c>
      <c r="F13" s="177"/>
      <c r="G13" s="175" t="s">
        <v>61</v>
      </c>
      <c r="H13" s="175" t="s">
        <v>61</v>
      </c>
      <c r="I13" s="175" t="s">
        <v>61</v>
      </c>
      <c r="J13" s="164">
        <v>1991</v>
      </c>
      <c r="K13" s="349">
        <v>5495364</v>
      </c>
      <c r="L13" s="167"/>
      <c r="M13" s="173" t="s">
        <v>86</v>
      </c>
      <c r="N13" s="165" t="s">
        <v>290</v>
      </c>
      <c r="O13" s="185" t="s">
        <v>647</v>
      </c>
      <c r="P13" s="164" t="s">
        <v>293</v>
      </c>
      <c r="Q13" s="164" t="s">
        <v>74</v>
      </c>
      <c r="R13" s="164" t="s">
        <v>294</v>
      </c>
      <c r="S13" s="164" t="s">
        <v>298</v>
      </c>
      <c r="T13" s="164" t="s">
        <v>299</v>
      </c>
      <c r="U13" s="164" t="s">
        <v>301</v>
      </c>
      <c r="V13" s="164" t="s">
        <v>294</v>
      </c>
      <c r="W13" s="164" t="s">
        <v>72</v>
      </c>
      <c r="X13" s="164" t="s">
        <v>72</v>
      </c>
      <c r="Y13" s="164" t="s">
        <v>303</v>
      </c>
      <c r="Z13" s="164" t="s">
        <v>73</v>
      </c>
      <c r="AA13" s="164" t="s">
        <v>72</v>
      </c>
      <c r="AB13" s="164">
        <v>980</v>
      </c>
      <c r="AC13" s="164">
        <v>2423</v>
      </c>
      <c r="AD13" s="164">
        <v>10431</v>
      </c>
      <c r="AE13" s="164" t="s">
        <v>305</v>
      </c>
      <c r="AF13" s="164" t="s">
        <v>72</v>
      </c>
      <c r="AG13" s="164" t="s">
        <v>72</v>
      </c>
      <c r="AH13" s="164" t="s">
        <v>73</v>
      </c>
    </row>
    <row r="14" spans="1:34" s="65" customFormat="1" ht="44.25" customHeight="1">
      <c r="C14" s="180" t="s">
        <v>875</v>
      </c>
      <c r="D14" s="164">
        <v>1</v>
      </c>
      <c r="E14" s="168" t="s">
        <v>188</v>
      </c>
      <c r="F14" s="168" t="s">
        <v>189</v>
      </c>
      <c r="G14" s="164" t="s">
        <v>60</v>
      </c>
      <c r="H14" s="164" t="s">
        <v>61</v>
      </c>
      <c r="I14" s="164" t="s">
        <v>61</v>
      </c>
      <c r="J14" s="164">
        <v>1952</v>
      </c>
      <c r="K14" s="350"/>
      <c r="L14" s="167">
        <v>168013</v>
      </c>
      <c r="M14" s="166" t="s">
        <v>73</v>
      </c>
      <c r="N14" s="166" t="s">
        <v>190</v>
      </c>
      <c r="O14" s="170" t="s">
        <v>186</v>
      </c>
      <c r="P14" s="164" t="s">
        <v>191</v>
      </c>
      <c r="Q14" s="164" t="s">
        <v>74</v>
      </c>
      <c r="R14" s="164" t="s">
        <v>192</v>
      </c>
      <c r="S14" s="164" t="s">
        <v>187</v>
      </c>
      <c r="T14" s="164" t="s">
        <v>193</v>
      </c>
      <c r="U14" s="164"/>
      <c r="V14" s="164" t="s">
        <v>65</v>
      </c>
      <c r="W14" s="164" t="s">
        <v>65</v>
      </c>
      <c r="X14" s="164" t="s">
        <v>69</v>
      </c>
      <c r="Y14" s="164" t="s">
        <v>69</v>
      </c>
      <c r="Z14" s="164" t="s">
        <v>62</v>
      </c>
      <c r="AA14" s="164" t="s">
        <v>69</v>
      </c>
      <c r="AB14" s="164">
        <v>647</v>
      </c>
      <c r="AC14" s="164">
        <v>647</v>
      </c>
      <c r="AD14" s="164">
        <v>2260</v>
      </c>
      <c r="AE14" s="164">
        <v>1</v>
      </c>
      <c r="AF14" s="164" t="s">
        <v>73</v>
      </c>
      <c r="AG14" s="176" t="s">
        <v>72</v>
      </c>
      <c r="AH14" s="176" t="s">
        <v>73</v>
      </c>
    </row>
    <row r="15" spans="1:34" s="65" customFormat="1" ht="63.75">
      <c r="C15" s="169" t="s">
        <v>49</v>
      </c>
      <c r="D15" s="164">
        <v>1</v>
      </c>
      <c r="E15" s="168" t="s">
        <v>210</v>
      </c>
      <c r="F15" s="164" t="s">
        <v>211</v>
      </c>
      <c r="G15" s="164" t="s">
        <v>60</v>
      </c>
      <c r="H15" s="164" t="s">
        <v>61</v>
      </c>
      <c r="I15" s="164" t="s">
        <v>61</v>
      </c>
      <c r="J15" s="167" t="s">
        <v>212</v>
      </c>
      <c r="K15" s="349">
        <v>4413684.2760000005</v>
      </c>
      <c r="L15" s="184"/>
      <c r="M15" s="170" t="s">
        <v>73</v>
      </c>
      <c r="N15" s="164" t="s">
        <v>242</v>
      </c>
      <c r="O15" s="165" t="s">
        <v>213</v>
      </c>
      <c r="P15" s="164" t="s">
        <v>214</v>
      </c>
      <c r="Q15" s="164" t="s">
        <v>215</v>
      </c>
      <c r="R15" s="164" t="s">
        <v>87</v>
      </c>
      <c r="S15" s="164" t="s">
        <v>216</v>
      </c>
      <c r="T15" s="164" t="s">
        <v>217</v>
      </c>
      <c r="U15" s="164" t="s">
        <v>218</v>
      </c>
      <c r="V15" s="164" t="s">
        <v>87</v>
      </c>
      <c r="W15" s="164" t="s">
        <v>219</v>
      </c>
      <c r="X15" s="164" t="s">
        <v>220</v>
      </c>
      <c r="Y15" s="164" t="s">
        <v>221</v>
      </c>
      <c r="Z15" s="164" t="s">
        <v>222</v>
      </c>
      <c r="AA15" s="164" t="s">
        <v>223</v>
      </c>
      <c r="AB15" s="164" t="s">
        <v>224</v>
      </c>
      <c r="AC15" s="164">
        <v>742.1</v>
      </c>
      <c r="AD15" s="164" t="s">
        <v>225</v>
      </c>
      <c r="AE15" s="164">
        <v>3</v>
      </c>
      <c r="AF15" s="164" t="s">
        <v>61</v>
      </c>
      <c r="AG15" s="164" t="s">
        <v>60</v>
      </c>
      <c r="AH15" s="164" t="s">
        <v>61</v>
      </c>
    </row>
    <row r="16" spans="1:34" s="65" customFormat="1" ht="127.5">
      <c r="C16" s="429" t="s">
        <v>874</v>
      </c>
      <c r="D16" s="164">
        <v>1</v>
      </c>
      <c r="E16" s="168" t="s">
        <v>245</v>
      </c>
      <c r="F16" s="168"/>
      <c r="G16" s="164" t="s">
        <v>60</v>
      </c>
      <c r="H16" s="164" t="s">
        <v>61</v>
      </c>
      <c r="I16" s="164" t="s">
        <v>61</v>
      </c>
      <c r="J16" s="164" t="s">
        <v>246</v>
      </c>
      <c r="K16" s="349">
        <v>5346129.5999999996</v>
      </c>
      <c r="L16" s="167"/>
      <c r="M16" s="164" t="s">
        <v>61</v>
      </c>
      <c r="N16" s="183" t="s">
        <v>249</v>
      </c>
      <c r="O16" s="182" t="s">
        <v>248</v>
      </c>
      <c r="P16" s="164" t="s">
        <v>251</v>
      </c>
      <c r="Q16" s="164" t="s">
        <v>252</v>
      </c>
      <c r="R16" s="164" t="s">
        <v>253</v>
      </c>
      <c r="S16" s="164" t="s">
        <v>250</v>
      </c>
      <c r="T16" s="164" t="s">
        <v>255</v>
      </c>
      <c r="U16" s="164" t="s">
        <v>256</v>
      </c>
      <c r="V16" s="164" t="s">
        <v>257</v>
      </c>
      <c r="W16" s="164" t="s">
        <v>257</v>
      </c>
      <c r="X16" s="164" t="s">
        <v>257</v>
      </c>
      <c r="Y16" s="164" t="s">
        <v>257</v>
      </c>
      <c r="Z16" s="164"/>
      <c r="AA16" s="164" t="s">
        <v>257</v>
      </c>
      <c r="AB16" s="164">
        <v>1282</v>
      </c>
      <c r="AC16" s="164">
        <v>2357.1999999999998</v>
      </c>
      <c r="AD16" s="164">
        <v>11016</v>
      </c>
      <c r="AE16" s="164">
        <v>2</v>
      </c>
      <c r="AF16" s="164" t="s">
        <v>60</v>
      </c>
      <c r="AG16" s="164" t="s">
        <v>60</v>
      </c>
      <c r="AH16" s="164" t="s">
        <v>61</v>
      </c>
    </row>
    <row r="17" spans="3:34" s="65" customFormat="1" ht="12.75">
      <c r="C17" s="430"/>
      <c r="D17" s="164">
        <v>2</v>
      </c>
      <c r="E17" s="168" t="s">
        <v>247</v>
      </c>
      <c r="F17" s="168"/>
      <c r="G17" s="164" t="s">
        <v>60</v>
      </c>
      <c r="H17" s="164" t="s">
        <v>61</v>
      </c>
      <c r="I17" s="164" t="s">
        <v>61</v>
      </c>
      <c r="J17" s="164">
        <v>1964</v>
      </c>
      <c r="K17" s="349">
        <v>200570.4</v>
      </c>
      <c r="L17" s="167"/>
      <c r="M17" s="164" t="s">
        <v>61</v>
      </c>
      <c r="N17" s="165"/>
      <c r="O17" s="181" t="s">
        <v>248</v>
      </c>
      <c r="P17" s="164" t="s">
        <v>254</v>
      </c>
      <c r="Q17" s="164" t="s">
        <v>252</v>
      </c>
      <c r="R17" s="164" t="s">
        <v>253</v>
      </c>
      <c r="S17" s="164" t="s">
        <v>250</v>
      </c>
      <c r="T17" s="164" t="s">
        <v>255</v>
      </c>
      <c r="U17" s="164"/>
      <c r="V17" s="164" t="s">
        <v>257</v>
      </c>
      <c r="W17" s="164" t="s">
        <v>257</v>
      </c>
      <c r="X17" s="164" t="s">
        <v>257</v>
      </c>
      <c r="Y17" s="164" t="s">
        <v>257</v>
      </c>
      <c r="Z17" s="164"/>
      <c r="AA17" s="164" t="s">
        <v>257</v>
      </c>
      <c r="AB17" s="164"/>
      <c r="AC17" s="164">
        <v>106.8</v>
      </c>
      <c r="AD17" s="164"/>
      <c r="AE17" s="164">
        <v>1</v>
      </c>
      <c r="AF17" s="164" t="s">
        <v>61</v>
      </c>
      <c r="AG17" s="164" t="s">
        <v>60</v>
      </c>
      <c r="AH17" s="164" t="s">
        <v>61</v>
      </c>
    </row>
    <row r="18" spans="3:34" s="65" customFormat="1" ht="12.75">
      <c r="C18" s="434" t="s">
        <v>873</v>
      </c>
      <c r="D18" s="164">
        <v>1</v>
      </c>
      <c r="E18" s="168" t="s">
        <v>269</v>
      </c>
      <c r="F18" s="168" t="s">
        <v>270</v>
      </c>
      <c r="G18" s="164" t="s">
        <v>60</v>
      </c>
      <c r="H18" s="164" t="s">
        <v>61</v>
      </c>
      <c r="I18" s="164" t="s">
        <v>61</v>
      </c>
      <c r="J18" s="164">
        <v>1907</v>
      </c>
      <c r="K18" s="350"/>
      <c r="L18" s="167">
        <v>952790.24</v>
      </c>
      <c r="M18" s="166" t="s">
        <v>73</v>
      </c>
      <c r="N18" s="170" t="s">
        <v>274</v>
      </c>
      <c r="O18" s="172" t="s">
        <v>275</v>
      </c>
      <c r="P18" s="164"/>
      <c r="Q18" s="164"/>
      <c r="R18" s="164"/>
      <c r="S18" s="164"/>
      <c r="T18" s="164"/>
      <c r="U18" s="164" t="s">
        <v>276</v>
      </c>
      <c r="V18" s="164"/>
      <c r="W18" s="164"/>
      <c r="X18" s="164"/>
      <c r="Y18" s="164"/>
      <c r="Z18" s="164"/>
      <c r="AA18" s="164"/>
      <c r="AB18" s="164"/>
      <c r="AC18" s="164">
        <v>895</v>
      </c>
      <c r="AD18" s="164">
        <v>4864</v>
      </c>
      <c r="AE18" s="164"/>
      <c r="AF18" s="164" t="s">
        <v>86</v>
      </c>
      <c r="AG18" s="164" t="s">
        <v>85</v>
      </c>
      <c r="AH18" s="164" t="s">
        <v>86</v>
      </c>
    </row>
    <row r="19" spans="3:34" s="65" customFormat="1" ht="12.75">
      <c r="C19" s="435"/>
      <c r="D19" s="164">
        <v>2</v>
      </c>
      <c r="E19" s="168" t="s">
        <v>271</v>
      </c>
      <c r="F19" s="168" t="s">
        <v>272</v>
      </c>
      <c r="G19" s="164" t="s">
        <v>60</v>
      </c>
      <c r="H19" s="164" t="s">
        <v>61</v>
      </c>
      <c r="I19" s="164" t="s">
        <v>61</v>
      </c>
      <c r="J19" s="164">
        <v>1973</v>
      </c>
      <c r="K19" s="350"/>
      <c r="L19" s="167">
        <v>1110109.8700000001</v>
      </c>
      <c r="M19" s="166" t="s">
        <v>73</v>
      </c>
      <c r="N19" s="170" t="s">
        <v>274</v>
      </c>
      <c r="O19" s="172" t="s">
        <v>275</v>
      </c>
      <c r="P19" s="164"/>
      <c r="Q19" s="164"/>
      <c r="R19" s="164"/>
      <c r="S19" s="164"/>
      <c r="T19" s="164"/>
      <c r="U19" s="164" t="s">
        <v>277</v>
      </c>
      <c r="V19" s="164"/>
      <c r="W19" s="164"/>
      <c r="X19" s="164"/>
      <c r="Y19" s="164"/>
      <c r="Z19" s="164"/>
      <c r="AA19" s="164"/>
      <c r="AB19" s="164"/>
      <c r="AC19" s="164">
        <v>1388.1</v>
      </c>
      <c r="AD19" s="164">
        <v>7155</v>
      </c>
      <c r="AE19" s="164"/>
      <c r="AF19" s="164" t="s">
        <v>86</v>
      </c>
      <c r="AG19" s="164" t="s">
        <v>85</v>
      </c>
      <c r="AH19" s="164" t="s">
        <v>86</v>
      </c>
    </row>
    <row r="20" spans="3:34" s="65" customFormat="1" ht="12.75">
      <c r="C20" s="436"/>
      <c r="D20" s="164">
        <v>3</v>
      </c>
      <c r="E20" s="168" t="s">
        <v>273</v>
      </c>
      <c r="F20" s="168"/>
      <c r="G20" s="164" t="s">
        <v>60</v>
      </c>
      <c r="H20" s="164" t="s">
        <v>61</v>
      </c>
      <c r="I20" s="164" t="s">
        <v>61</v>
      </c>
      <c r="J20" s="164">
        <v>1979</v>
      </c>
      <c r="K20" s="350"/>
      <c r="L20" s="167">
        <v>24686.32</v>
      </c>
      <c r="M20" s="166" t="s">
        <v>73</v>
      </c>
      <c r="N20" s="165"/>
      <c r="O20" s="172" t="s">
        <v>275</v>
      </c>
      <c r="P20" s="164"/>
      <c r="Q20" s="164"/>
      <c r="R20" s="164"/>
      <c r="S20" s="164"/>
      <c r="T20" s="164"/>
      <c r="U20" s="164" t="s">
        <v>51</v>
      </c>
      <c r="V20" s="164"/>
      <c r="W20" s="164"/>
      <c r="X20" s="164"/>
      <c r="Y20" s="164"/>
      <c r="Z20" s="164"/>
      <c r="AA20" s="164"/>
      <c r="AB20" s="164"/>
      <c r="AC20" s="164">
        <v>63.62</v>
      </c>
      <c r="AD20" s="164">
        <v>184.49</v>
      </c>
      <c r="AE20" s="164"/>
      <c r="AF20" s="164" t="s">
        <v>86</v>
      </c>
      <c r="AG20" s="164" t="s">
        <v>86</v>
      </c>
      <c r="AH20" s="164" t="s">
        <v>86</v>
      </c>
    </row>
    <row r="21" spans="3:34" s="65" customFormat="1" ht="63.75">
      <c r="C21" s="426" t="s">
        <v>670</v>
      </c>
      <c r="D21" s="164">
        <v>1</v>
      </c>
      <c r="E21" s="168" t="s">
        <v>320</v>
      </c>
      <c r="F21" s="168" t="s">
        <v>321</v>
      </c>
      <c r="G21" s="175" t="s">
        <v>61</v>
      </c>
      <c r="H21" s="164" t="s">
        <v>61</v>
      </c>
      <c r="I21" s="164" t="s">
        <v>60</v>
      </c>
      <c r="J21" s="164">
        <v>1918</v>
      </c>
      <c r="K21" s="349">
        <v>1394820</v>
      </c>
      <c r="L21" s="167"/>
      <c r="M21" s="166" t="s">
        <v>61</v>
      </c>
      <c r="N21" s="179" t="s">
        <v>349</v>
      </c>
      <c r="O21" s="172" t="s">
        <v>351</v>
      </c>
      <c r="P21" s="164" t="s">
        <v>352</v>
      </c>
      <c r="Q21" s="164" t="s">
        <v>353</v>
      </c>
      <c r="R21" s="164" t="s">
        <v>354</v>
      </c>
      <c r="S21" s="164" t="s">
        <v>367</v>
      </c>
      <c r="T21" s="164" t="s">
        <v>368</v>
      </c>
      <c r="U21" s="164" t="s">
        <v>374</v>
      </c>
      <c r="V21" s="164" t="s">
        <v>65</v>
      </c>
      <c r="W21" s="164" t="s">
        <v>65</v>
      </c>
      <c r="X21" s="164" t="s">
        <v>65</v>
      </c>
      <c r="Y21" s="164" t="s">
        <v>375</v>
      </c>
      <c r="Z21" s="164" t="s">
        <v>365</v>
      </c>
      <c r="AA21" s="164" t="s">
        <v>65</v>
      </c>
      <c r="AB21" s="164"/>
      <c r="AC21" s="164">
        <v>615</v>
      </c>
      <c r="AD21" s="164">
        <v>4840</v>
      </c>
      <c r="AE21" s="164">
        <v>2</v>
      </c>
      <c r="AF21" s="164" t="s">
        <v>73</v>
      </c>
      <c r="AG21" s="164" t="s">
        <v>72</v>
      </c>
      <c r="AH21" s="164" t="s">
        <v>73</v>
      </c>
    </row>
    <row r="22" spans="3:34" s="65" customFormat="1" ht="25.5">
      <c r="C22" s="432"/>
      <c r="D22" s="164">
        <v>2</v>
      </c>
      <c r="E22" s="168" t="s">
        <v>322</v>
      </c>
      <c r="F22" s="168" t="s">
        <v>323</v>
      </c>
      <c r="G22" s="175" t="s">
        <v>60</v>
      </c>
      <c r="H22" s="164" t="s">
        <v>61</v>
      </c>
      <c r="I22" s="164" t="s">
        <v>61</v>
      </c>
      <c r="J22" s="164">
        <v>1971</v>
      </c>
      <c r="K22" s="349">
        <v>7237188</v>
      </c>
      <c r="L22" s="167"/>
      <c r="M22" s="166" t="s">
        <v>61</v>
      </c>
      <c r="N22" s="178" t="s">
        <v>671</v>
      </c>
      <c r="O22" s="172" t="s">
        <v>351</v>
      </c>
      <c r="P22" s="164" t="s">
        <v>352</v>
      </c>
      <c r="Q22" s="164" t="s">
        <v>355</v>
      </c>
      <c r="R22" s="164" t="s">
        <v>356</v>
      </c>
      <c r="S22" s="164" t="s">
        <v>367</v>
      </c>
      <c r="T22" s="164" t="s">
        <v>368</v>
      </c>
      <c r="U22" s="164"/>
      <c r="V22" s="164" t="s">
        <v>65</v>
      </c>
      <c r="W22" s="164" t="s">
        <v>65</v>
      </c>
      <c r="X22" s="164" t="s">
        <v>65</v>
      </c>
      <c r="Y22" s="164" t="s">
        <v>65</v>
      </c>
      <c r="Z22" s="164" t="s">
        <v>65</v>
      </c>
      <c r="AA22" s="164" t="s">
        <v>65</v>
      </c>
      <c r="AB22" s="164"/>
      <c r="AC22" s="164">
        <v>3191</v>
      </c>
      <c r="AD22" s="164">
        <v>17578</v>
      </c>
      <c r="AE22" s="164">
        <v>2</v>
      </c>
      <c r="AF22" s="164" t="s">
        <v>72</v>
      </c>
      <c r="AG22" s="164" t="s">
        <v>72</v>
      </c>
      <c r="AH22" s="164" t="s">
        <v>73</v>
      </c>
    </row>
    <row r="23" spans="3:34" s="65" customFormat="1" ht="25.5">
      <c r="C23" s="432"/>
      <c r="D23" s="164">
        <v>3</v>
      </c>
      <c r="E23" s="168" t="s">
        <v>324</v>
      </c>
      <c r="F23" s="168" t="s">
        <v>321</v>
      </c>
      <c r="G23" s="175" t="s">
        <v>61</v>
      </c>
      <c r="H23" s="164" t="s">
        <v>61</v>
      </c>
      <c r="I23" s="164" t="s">
        <v>61</v>
      </c>
      <c r="J23" s="164">
        <v>1972</v>
      </c>
      <c r="K23" s="349">
        <v>489888</v>
      </c>
      <c r="L23" s="167"/>
      <c r="M23" s="166" t="s">
        <v>61</v>
      </c>
      <c r="N23" s="178" t="s">
        <v>672</v>
      </c>
      <c r="O23" s="172" t="s">
        <v>351</v>
      </c>
      <c r="P23" s="164" t="s">
        <v>352</v>
      </c>
      <c r="Q23" s="164" t="s">
        <v>355</v>
      </c>
      <c r="R23" s="164" t="s">
        <v>87</v>
      </c>
      <c r="S23" s="164" t="s">
        <v>367</v>
      </c>
      <c r="T23" s="164" t="s">
        <v>369</v>
      </c>
      <c r="U23" s="164"/>
      <c r="V23" s="164" t="s">
        <v>65</v>
      </c>
      <c r="W23" s="164" t="s">
        <v>65</v>
      </c>
      <c r="X23" s="164" t="s">
        <v>65</v>
      </c>
      <c r="Y23" s="164" t="s">
        <v>65</v>
      </c>
      <c r="Z23" s="164" t="s">
        <v>65</v>
      </c>
      <c r="AA23" s="164" t="s">
        <v>65</v>
      </c>
      <c r="AB23" s="164"/>
      <c r="AC23" s="164">
        <v>216</v>
      </c>
      <c r="AD23" s="164">
        <v>1298</v>
      </c>
      <c r="AE23" s="164">
        <v>1</v>
      </c>
      <c r="AF23" s="164" t="s">
        <v>73</v>
      </c>
      <c r="AG23" s="164" t="s">
        <v>72</v>
      </c>
      <c r="AH23" s="164" t="s">
        <v>73</v>
      </c>
    </row>
    <row r="24" spans="3:34" s="65" customFormat="1" ht="38.25">
      <c r="C24" s="432"/>
      <c r="D24" s="164">
        <v>4</v>
      </c>
      <c r="E24" s="168" t="s">
        <v>325</v>
      </c>
      <c r="F24" s="168" t="s">
        <v>326</v>
      </c>
      <c r="G24" s="175" t="s">
        <v>60</v>
      </c>
      <c r="H24" s="164" t="s">
        <v>61</v>
      </c>
      <c r="I24" s="164" t="s">
        <v>61</v>
      </c>
      <c r="J24" s="164">
        <v>1971</v>
      </c>
      <c r="K24" s="350" t="s">
        <v>872</v>
      </c>
      <c r="L24" s="167"/>
      <c r="M24" s="166" t="s">
        <v>61</v>
      </c>
      <c r="N24" s="178" t="s">
        <v>671</v>
      </c>
      <c r="O24" s="172" t="s">
        <v>351</v>
      </c>
      <c r="P24" s="164" t="s">
        <v>352</v>
      </c>
      <c r="Q24" s="164" t="s">
        <v>355</v>
      </c>
      <c r="R24" s="164" t="s">
        <v>356</v>
      </c>
      <c r="S24" s="164" t="s">
        <v>367</v>
      </c>
      <c r="T24" s="164" t="s">
        <v>368</v>
      </c>
      <c r="U24" s="164"/>
      <c r="V24" s="164" t="s">
        <v>65</v>
      </c>
      <c r="W24" s="164" t="s">
        <v>65</v>
      </c>
      <c r="X24" s="164" t="s">
        <v>65</v>
      </c>
      <c r="Y24" s="164" t="s">
        <v>65</v>
      </c>
      <c r="Z24" s="164" t="s">
        <v>65</v>
      </c>
      <c r="AA24" s="164" t="s">
        <v>65</v>
      </c>
      <c r="AB24" s="164"/>
      <c r="AC24" s="164" t="s">
        <v>376</v>
      </c>
      <c r="AD24" s="164" t="s">
        <v>376</v>
      </c>
      <c r="AE24" s="164">
        <v>2</v>
      </c>
      <c r="AF24" s="164" t="s">
        <v>72</v>
      </c>
      <c r="AG24" s="164" t="s">
        <v>72</v>
      </c>
      <c r="AH24" s="164" t="s">
        <v>73</v>
      </c>
    </row>
    <row r="25" spans="3:34" s="65" customFormat="1" ht="38.25">
      <c r="C25" s="432"/>
      <c r="D25" s="164">
        <v>5</v>
      </c>
      <c r="E25" s="168" t="s">
        <v>327</v>
      </c>
      <c r="F25" s="168" t="s">
        <v>326</v>
      </c>
      <c r="G25" s="175" t="s">
        <v>60</v>
      </c>
      <c r="H25" s="164" t="s">
        <v>61</v>
      </c>
      <c r="I25" s="164" t="s">
        <v>61</v>
      </c>
      <c r="J25" s="164">
        <v>1975</v>
      </c>
      <c r="K25" s="350" t="s">
        <v>872</v>
      </c>
      <c r="L25" s="167"/>
      <c r="M25" s="166" t="s">
        <v>61</v>
      </c>
      <c r="N25" s="178" t="s">
        <v>671</v>
      </c>
      <c r="O25" s="172" t="s">
        <v>351</v>
      </c>
      <c r="P25" s="164" t="s">
        <v>352</v>
      </c>
      <c r="Q25" s="164" t="s">
        <v>355</v>
      </c>
      <c r="R25" s="164" t="s">
        <v>356</v>
      </c>
      <c r="S25" s="164" t="s">
        <v>367</v>
      </c>
      <c r="T25" s="164" t="s">
        <v>369</v>
      </c>
      <c r="U25" s="164"/>
      <c r="V25" s="164" t="s">
        <v>65</v>
      </c>
      <c r="W25" s="164" t="s">
        <v>65</v>
      </c>
      <c r="X25" s="164" t="s">
        <v>65</v>
      </c>
      <c r="Y25" s="164" t="s">
        <v>65</v>
      </c>
      <c r="Z25" s="164" t="s">
        <v>65</v>
      </c>
      <c r="AA25" s="164" t="s">
        <v>65</v>
      </c>
      <c r="AB25" s="164"/>
      <c r="AC25" s="164" t="s">
        <v>376</v>
      </c>
      <c r="AD25" s="164" t="s">
        <v>376</v>
      </c>
      <c r="AE25" s="164">
        <v>2</v>
      </c>
      <c r="AF25" s="164" t="s">
        <v>72</v>
      </c>
      <c r="AG25" s="164" t="s">
        <v>72</v>
      </c>
      <c r="AH25" s="164" t="s">
        <v>73</v>
      </c>
    </row>
    <row r="26" spans="3:34" s="65" customFormat="1" ht="25.5">
      <c r="C26" s="432"/>
      <c r="D26" s="164">
        <v>6</v>
      </c>
      <c r="E26" s="168" t="s">
        <v>328</v>
      </c>
      <c r="F26" s="168" t="s">
        <v>329</v>
      </c>
      <c r="G26" s="175" t="s">
        <v>60</v>
      </c>
      <c r="H26" s="164" t="s">
        <v>61</v>
      </c>
      <c r="I26" s="164" t="s">
        <v>61</v>
      </c>
      <c r="J26" s="164">
        <v>1960</v>
      </c>
      <c r="K26" s="350">
        <v>893552.4</v>
      </c>
      <c r="L26" s="167"/>
      <c r="M26" s="166" t="s">
        <v>61</v>
      </c>
      <c r="N26" s="178" t="s">
        <v>673</v>
      </c>
      <c r="O26" s="172" t="s">
        <v>351</v>
      </c>
      <c r="P26" s="164" t="s">
        <v>63</v>
      </c>
      <c r="Q26" s="164" t="s">
        <v>77</v>
      </c>
      <c r="R26" s="164" t="s">
        <v>357</v>
      </c>
      <c r="S26" s="164" t="s">
        <v>367</v>
      </c>
      <c r="T26" s="164" t="s">
        <v>369</v>
      </c>
      <c r="U26" s="164"/>
      <c r="V26" s="164" t="s">
        <v>65</v>
      </c>
      <c r="W26" s="164" t="s">
        <v>65</v>
      </c>
      <c r="X26" s="164" t="s">
        <v>365</v>
      </c>
      <c r="Y26" s="164" t="s">
        <v>65</v>
      </c>
      <c r="Z26" s="164" t="s">
        <v>365</v>
      </c>
      <c r="AA26" s="164" t="s">
        <v>65</v>
      </c>
      <c r="AB26" s="164">
        <v>526.4</v>
      </c>
      <c r="AC26" s="164">
        <v>475.8</v>
      </c>
      <c r="AD26" s="164">
        <v>1817</v>
      </c>
      <c r="AE26" s="164">
        <v>1</v>
      </c>
      <c r="AF26" s="164" t="s">
        <v>73</v>
      </c>
      <c r="AG26" s="164" t="s">
        <v>73</v>
      </c>
      <c r="AH26" s="164" t="s">
        <v>73</v>
      </c>
    </row>
    <row r="27" spans="3:34" s="65" customFormat="1" ht="12.75">
      <c r="C27" s="432"/>
      <c r="D27" s="164">
        <v>7</v>
      </c>
      <c r="E27" s="168" t="s">
        <v>330</v>
      </c>
      <c r="F27" s="168" t="s">
        <v>331</v>
      </c>
      <c r="G27" s="175" t="s">
        <v>61</v>
      </c>
      <c r="H27" s="164" t="s">
        <v>61</v>
      </c>
      <c r="I27" s="164" t="s">
        <v>61</v>
      </c>
      <c r="J27" s="164">
        <v>2007</v>
      </c>
      <c r="K27" s="350"/>
      <c r="L27" s="167">
        <v>153292.51999999999</v>
      </c>
      <c r="M27" s="166" t="s">
        <v>61</v>
      </c>
      <c r="N27" s="178" t="s">
        <v>673</v>
      </c>
      <c r="O27" s="172" t="s">
        <v>351</v>
      </c>
      <c r="P27" s="164" t="s">
        <v>63</v>
      </c>
      <c r="Q27" s="164" t="s">
        <v>77</v>
      </c>
      <c r="R27" s="164" t="s">
        <v>358</v>
      </c>
      <c r="S27" s="164" t="s">
        <v>367</v>
      </c>
      <c r="T27" s="164" t="s">
        <v>370</v>
      </c>
      <c r="U27" s="164"/>
      <c r="V27" s="164" t="s">
        <v>65</v>
      </c>
      <c r="W27" s="164" t="s">
        <v>365</v>
      </c>
      <c r="X27" s="164" t="s">
        <v>365</v>
      </c>
      <c r="Y27" s="164" t="s">
        <v>375</v>
      </c>
      <c r="Z27" s="164" t="s">
        <v>365</v>
      </c>
      <c r="AA27" s="164" t="s">
        <v>365</v>
      </c>
      <c r="AB27" s="164"/>
      <c r="AC27" s="164">
        <v>107.64</v>
      </c>
      <c r="AD27" s="164"/>
      <c r="AE27" s="164">
        <v>1</v>
      </c>
      <c r="AF27" s="164" t="s">
        <v>73</v>
      </c>
      <c r="AG27" s="164" t="s">
        <v>73</v>
      </c>
      <c r="AH27" s="164" t="s">
        <v>73</v>
      </c>
    </row>
    <row r="28" spans="3:34" s="65" customFormat="1" ht="12.75">
      <c r="C28" s="432"/>
      <c r="D28" s="164">
        <v>8</v>
      </c>
      <c r="E28" s="168" t="s">
        <v>332</v>
      </c>
      <c r="F28" s="168" t="s">
        <v>333</v>
      </c>
      <c r="G28" s="164" t="s">
        <v>60</v>
      </c>
      <c r="H28" s="164" t="s">
        <v>61</v>
      </c>
      <c r="I28" s="164" t="s">
        <v>61</v>
      </c>
      <c r="J28" s="164">
        <v>2007</v>
      </c>
      <c r="K28" s="350"/>
      <c r="L28" s="167">
        <v>59875.74</v>
      </c>
      <c r="M28" s="166" t="s">
        <v>61</v>
      </c>
      <c r="N28" s="178" t="s">
        <v>673</v>
      </c>
      <c r="O28" s="172" t="s">
        <v>351</v>
      </c>
      <c r="P28" s="164" t="s">
        <v>63</v>
      </c>
      <c r="Q28" s="164" t="s">
        <v>77</v>
      </c>
      <c r="R28" s="164" t="s">
        <v>358</v>
      </c>
      <c r="S28" s="164" t="s">
        <v>367</v>
      </c>
      <c r="T28" s="164" t="s">
        <v>371</v>
      </c>
      <c r="U28" s="164"/>
      <c r="V28" s="164" t="s">
        <v>65</v>
      </c>
      <c r="W28" s="164" t="s">
        <v>65</v>
      </c>
      <c r="X28" s="164" t="s">
        <v>65</v>
      </c>
      <c r="Y28" s="164" t="s">
        <v>65</v>
      </c>
      <c r="Z28" s="164" t="s">
        <v>365</v>
      </c>
      <c r="AA28" s="164" t="s">
        <v>65</v>
      </c>
      <c r="AB28" s="164">
        <v>475</v>
      </c>
      <c r="AC28" s="164">
        <v>406</v>
      </c>
      <c r="AD28" s="164"/>
      <c r="AE28" s="164">
        <v>1</v>
      </c>
      <c r="AF28" s="164" t="s">
        <v>73</v>
      </c>
      <c r="AG28" s="164" t="s">
        <v>72</v>
      </c>
      <c r="AH28" s="164" t="s">
        <v>73</v>
      </c>
    </row>
    <row r="29" spans="3:34" s="65" customFormat="1" ht="38.25">
      <c r="C29" s="432"/>
      <c r="D29" s="164">
        <v>9</v>
      </c>
      <c r="E29" s="168" t="s">
        <v>334</v>
      </c>
      <c r="F29" s="168" t="s">
        <v>335</v>
      </c>
      <c r="G29" s="164" t="s">
        <v>60</v>
      </c>
      <c r="H29" s="164" t="s">
        <v>61</v>
      </c>
      <c r="I29" s="164" t="s">
        <v>61</v>
      </c>
      <c r="J29" s="164">
        <v>1975</v>
      </c>
      <c r="K29" s="350">
        <v>213622.5</v>
      </c>
      <c r="L29" s="167"/>
      <c r="M29" s="166" t="s">
        <v>61</v>
      </c>
      <c r="N29" s="178" t="s">
        <v>673</v>
      </c>
      <c r="O29" s="172" t="s">
        <v>351</v>
      </c>
      <c r="P29" s="164" t="s">
        <v>63</v>
      </c>
      <c r="Q29" s="164" t="s">
        <v>359</v>
      </c>
      <c r="R29" s="164" t="s">
        <v>360</v>
      </c>
      <c r="S29" s="164" t="s">
        <v>367</v>
      </c>
      <c r="T29" s="164" t="s">
        <v>372</v>
      </c>
      <c r="U29" s="164"/>
      <c r="V29" s="164" t="s">
        <v>65</v>
      </c>
      <c r="W29" s="164" t="s">
        <v>65</v>
      </c>
      <c r="X29" s="164" t="s">
        <v>65</v>
      </c>
      <c r="Y29" s="164" t="s">
        <v>65</v>
      </c>
      <c r="Z29" s="164" t="s">
        <v>365</v>
      </c>
      <c r="AA29" s="164" t="s">
        <v>69</v>
      </c>
      <c r="AB29" s="164">
        <v>145.25</v>
      </c>
      <c r="AC29" s="164">
        <v>113.75</v>
      </c>
      <c r="AD29" s="164">
        <v>361.2</v>
      </c>
      <c r="AE29" s="164">
        <v>1</v>
      </c>
      <c r="AF29" s="164" t="s">
        <v>73</v>
      </c>
      <c r="AG29" s="164" t="s">
        <v>72</v>
      </c>
      <c r="AH29" s="164" t="s">
        <v>73</v>
      </c>
    </row>
    <row r="30" spans="3:34" s="65" customFormat="1" ht="25.5">
      <c r="C30" s="432"/>
      <c r="D30" s="164">
        <v>10</v>
      </c>
      <c r="E30" s="168" t="s">
        <v>336</v>
      </c>
      <c r="F30" s="168" t="s">
        <v>337</v>
      </c>
      <c r="G30" s="164" t="s">
        <v>60</v>
      </c>
      <c r="H30" s="164" t="s">
        <v>61</v>
      </c>
      <c r="I30" s="164" t="s">
        <v>61</v>
      </c>
      <c r="J30" s="164">
        <v>1965</v>
      </c>
      <c r="K30" s="350">
        <v>94651.199999999997</v>
      </c>
      <c r="L30" s="167"/>
      <c r="M30" s="166" t="s">
        <v>61</v>
      </c>
      <c r="N30" s="178" t="s">
        <v>673</v>
      </c>
      <c r="O30" s="172" t="s">
        <v>351</v>
      </c>
      <c r="P30" s="164" t="s">
        <v>63</v>
      </c>
      <c r="Q30" s="164" t="s">
        <v>77</v>
      </c>
      <c r="R30" s="164" t="s">
        <v>357</v>
      </c>
      <c r="S30" s="164" t="s">
        <v>367</v>
      </c>
      <c r="T30" s="164" t="s">
        <v>373</v>
      </c>
      <c r="U30" s="164"/>
      <c r="V30" s="164" t="s">
        <v>65</v>
      </c>
      <c r="W30" s="164" t="s">
        <v>65</v>
      </c>
      <c r="X30" s="164" t="s">
        <v>365</v>
      </c>
      <c r="Y30" s="164" t="s">
        <v>65</v>
      </c>
      <c r="Z30" s="164" t="s">
        <v>365</v>
      </c>
      <c r="AA30" s="164" t="s">
        <v>365</v>
      </c>
      <c r="AB30" s="164"/>
      <c r="AC30" s="164">
        <v>50.4</v>
      </c>
      <c r="AD30" s="164">
        <v>150</v>
      </c>
      <c r="AE30" s="164">
        <v>1</v>
      </c>
      <c r="AF30" s="164" t="s">
        <v>73</v>
      </c>
      <c r="AG30" s="164" t="s">
        <v>73</v>
      </c>
      <c r="AH30" s="164" t="s">
        <v>73</v>
      </c>
    </row>
    <row r="31" spans="3:34" s="65" customFormat="1" ht="38.25">
      <c r="C31" s="432"/>
      <c r="D31" s="164">
        <v>11</v>
      </c>
      <c r="E31" s="168" t="s">
        <v>338</v>
      </c>
      <c r="F31" s="168" t="s">
        <v>339</v>
      </c>
      <c r="G31" s="164" t="s">
        <v>60</v>
      </c>
      <c r="H31" s="164" t="s">
        <v>61</v>
      </c>
      <c r="I31" s="164" t="s">
        <v>61</v>
      </c>
      <c r="J31" s="164">
        <v>1974</v>
      </c>
      <c r="K31" s="350">
        <v>299763</v>
      </c>
      <c r="L31" s="167"/>
      <c r="M31" s="166" t="s">
        <v>61</v>
      </c>
      <c r="N31" s="178" t="s">
        <v>350</v>
      </c>
      <c r="O31" s="172" t="s">
        <v>351</v>
      </c>
      <c r="P31" s="164" t="s">
        <v>361</v>
      </c>
      <c r="Q31" s="164" t="s">
        <v>362</v>
      </c>
      <c r="R31" s="164" t="s">
        <v>358</v>
      </c>
      <c r="S31" s="164" t="s">
        <v>367</v>
      </c>
      <c r="T31" s="164" t="s">
        <v>373</v>
      </c>
      <c r="U31" s="164"/>
      <c r="V31" s="164" t="s">
        <v>65</v>
      </c>
      <c r="W31" s="164" t="s">
        <v>365</v>
      </c>
      <c r="X31" s="164" t="s">
        <v>365</v>
      </c>
      <c r="Y31" s="164" t="s">
        <v>65</v>
      </c>
      <c r="Z31" s="164" t="s">
        <v>365</v>
      </c>
      <c r="AA31" s="164" t="s">
        <v>365</v>
      </c>
      <c r="AB31" s="164"/>
      <c r="AC31" s="164">
        <v>171</v>
      </c>
      <c r="AD31" s="164">
        <v>676</v>
      </c>
      <c r="AE31" s="164">
        <v>1</v>
      </c>
      <c r="AF31" s="164" t="s">
        <v>73</v>
      </c>
      <c r="AG31" s="164" t="s">
        <v>73</v>
      </c>
      <c r="AH31" s="164" t="s">
        <v>73</v>
      </c>
    </row>
    <row r="32" spans="3:34" s="65" customFormat="1" ht="51">
      <c r="C32" s="432"/>
      <c r="D32" s="164">
        <v>12</v>
      </c>
      <c r="E32" s="168" t="s">
        <v>338</v>
      </c>
      <c r="F32" s="168" t="s">
        <v>339</v>
      </c>
      <c r="G32" s="164" t="s">
        <v>60</v>
      </c>
      <c r="H32" s="164" t="s">
        <v>61</v>
      </c>
      <c r="I32" s="164" t="s">
        <v>61</v>
      </c>
      <c r="J32" s="164">
        <v>1974</v>
      </c>
      <c r="K32" s="350" t="s">
        <v>871</v>
      </c>
      <c r="L32" s="167"/>
      <c r="M32" s="166" t="s">
        <v>61</v>
      </c>
      <c r="N32" s="178" t="s">
        <v>350</v>
      </c>
      <c r="O32" s="172" t="s">
        <v>351</v>
      </c>
      <c r="P32" s="164" t="s">
        <v>361</v>
      </c>
      <c r="Q32" s="164" t="s">
        <v>362</v>
      </c>
      <c r="R32" s="164" t="s">
        <v>358</v>
      </c>
      <c r="S32" s="164" t="s">
        <v>367</v>
      </c>
      <c r="T32" s="164" t="s">
        <v>373</v>
      </c>
      <c r="U32" s="164"/>
      <c r="V32" s="164" t="s">
        <v>65</v>
      </c>
      <c r="W32" s="164" t="s">
        <v>365</v>
      </c>
      <c r="X32" s="164" t="s">
        <v>365</v>
      </c>
      <c r="Y32" s="164" t="s">
        <v>65</v>
      </c>
      <c r="Z32" s="164" t="s">
        <v>365</v>
      </c>
      <c r="AA32" s="164" t="s">
        <v>365</v>
      </c>
      <c r="AB32" s="164"/>
      <c r="AC32" s="164" t="s">
        <v>377</v>
      </c>
      <c r="AD32" s="164" t="s">
        <v>377</v>
      </c>
      <c r="AE32" s="164">
        <v>1</v>
      </c>
      <c r="AF32" s="164" t="s">
        <v>73</v>
      </c>
      <c r="AG32" s="164" t="s">
        <v>73</v>
      </c>
      <c r="AH32" s="164" t="s">
        <v>73</v>
      </c>
    </row>
    <row r="33" spans="3:34" s="65" customFormat="1" ht="51">
      <c r="C33" s="432"/>
      <c r="D33" s="164">
        <v>13</v>
      </c>
      <c r="E33" s="168" t="s">
        <v>340</v>
      </c>
      <c r="F33" s="168" t="s">
        <v>339</v>
      </c>
      <c r="G33" s="164" t="s">
        <v>60</v>
      </c>
      <c r="H33" s="164" t="s">
        <v>61</v>
      </c>
      <c r="I33" s="164" t="s">
        <v>61</v>
      </c>
      <c r="J33" s="164">
        <v>1984</v>
      </c>
      <c r="K33" s="350" t="s">
        <v>871</v>
      </c>
      <c r="L33" s="167"/>
      <c r="M33" s="166" t="s">
        <v>61</v>
      </c>
      <c r="N33" s="178" t="s">
        <v>674</v>
      </c>
      <c r="O33" s="172" t="s">
        <v>351</v>
      </c>
      <c r="P33" s="164" t="s">
        <v>361</v>
      </c>
      <c r="Q33" s="164" t="s">
        <v>362</v>
      </c>
      <c r="R33" s="164" t="s">
        <v>358</v>
      </c>
      <c r="S33" s="164" t="s">
        <v>367</v>
      </c>
      <c r="T33" s="164" t="s">
        <v>373</v>
      </c>
      <c r="U33" s="164"/>
      <c r="V33" s="164" t="s">
        <v>65</v>
      </c>
      <c r="W33" s="164" t="s">
        <v>365</v>
      </c>
      <c r="X33" s="164" t="s">
        <v>365</v>
      </c>
      <c r="Y33" s="164" t="s">
        <v>65</v>
      </c>
      <c r="Z33" s="164" t="s">
        <v>365</v>
      </c>
      <c r="AA33" s="164" t="s">
        <v>365</v>
      </c>
      <c r="AB33" s="164"/>
      <c r="AC33" s="164" t="s">
        <v>377</v>
      </c>
      <c r="AD33" s="164" t="s">
        <v>377</v>
      </c>
      <c r="AE33" s="164">
        <v>1</v>
      </c>
      <c r="AF33" s="164" t="s">
        <v>73</v>
      </c>
      <c r="AG33" s="164" t="s">
        <v>73</v>
      </c>
      <c r="AH33" s="164" t="s">
        <v>73</v>
      </c>
    </row>
    <row r="34" spans="3:34" s="65" customFormat="1" ht="25.5">
      <c r="C34" s="432"/>
      <c r="D34" s="164">
        <v>14</v>
      </c>
      <c r="E34" s="168" t="s">
        <v>341</v>
      </c>
      <c r="F34" s="168" t="s">
        <v>342</v>
      </c>
      <c r="G34" s="164" t="s">
        <v>60</v>
      </c>
      <c r="H34" s="164" t="s">
        <v>61</v>
      </c>
      <c r="I34" s="164" t="s">
        <v>61</v>
      </c>
      <c r="J34" s="164">
        <v>1948</v>
      </c>
      <c r="K34" s="350">
        <v>1446060</v>
      </c>
      <c r="L34" s="167"/>
      <c r="M34" s="166" t="s">
        <v>61</v>
      </c>
      <c r="N34" s="178" t="s">
        <v>350</v>
      </c>
      <c r="O34" s="172" t="s">
        <v>351</v>
      </c>
      <c r="P34" s="164" t="s">
        <v>67</v>
      </c>
      <c r="Q34" s="164" t="s">
        <v>353</v>
      </c>
      <c r="R34" s="164" t="s">
        <v>363</v>
      </c>
      <c r="S34" s="164" t="s">
        <v>367</v>
      </c>
      <c r="T34" s="164" t="s">
        <v>373</v>
      </c>
      <c r="U34" s="164"/>
      <c r="V34" s="164" t="s">
        <v>65</v>
      </c>
      <c r="W34" s="164" t="s">
        <v>365</v>
      </c>
      <c r="X34" s="164" t="s">
        <v>365</v>
      </c>
      <c r="Y34" s="164" t="s">
        <v>65</v>
      </c>
      <c r="Z34" s="164" t="s">
        <v>365</v>
      </c>
      <c r="AA34" s="164" t="s">
        <v>378</v>
      </c>
      <c r="AB34" s="164">
        <v>844.9</v>
      </c>
      <c r="AC34" s="164">
        <v>770</v>
      </c>
      <c r="AD34" s="164">
        <v>4035</v>
      </c>
      <c r="AE34" s="164">
        <v>1</v>
      </c>
      <c r="AF34" s="164" t="s">
        <v>73</v>
      </c>
      <c r="AG34" s="164" t="s">
        <v>73</v>
      </c>
      <c r="AH34" s="164" t="s">
        <v>73</v>
      </c>
    </row>
    <row r="35" spans="3:34" s="65" customFormat="1" ht="25.5">
      <c r="C35" s="432"/>
      <c r="D35" s="164">
        <v>15</v>
      </c>
      <c r="E35" s="168" t="s">
        <v>343</v>
      </c>
      <c r="F35" s="168" t="s">
        <v>342</v>
      </c>
      <c r="G35" s="164" t="s">
        <v>60</v>
      </c>
      <c r="H35" s="164" t="s">
        <v>61</v>
      </c>
      <c r="I35" s="164" t="s">
        <v>61</v>
      </c>
      <c r="J35" s="164"/>
      <c r="K35" s="350">
        <v>709884</v>
      </c>
      <c r="L35" s="167"/>
      <c r="M35" s="166" t="s">
        <v>61</v>
      </c>
      <c r="N35" s="178" t="s">
        <v>350</v>
      </c>
      <c r="O35" s="172" t="s">
        <v>351</v>
      </c>
      <c r="P35" s="164" t="s">
        <v>63</v>
      </c>
      <c r="Q35" s="164" t="s">
        <v>364</v>
      </c>
      <c r="R35" s="164" t="s">
        <v>358</v>
      </c>
      <c r="S35" s="164" t="s">
        <v>367</v>
      </c>
      <c r="T35" s="164" t="s">
        <v>373</v>
      </c>
      <c r="U35" s="164"/>
      <c r="V35" s="164" t="s">
        <v>65</v>
      </c>
      <c r="W35" s="164" t="s">
        <v>65</v>
      </c>
      <c r="X35" s="164" t="s">
        <v>365</v>
      </c>
      <c r="Y35" s="164" t="s">
        <v>65</v>
      </c>
      <c r="Z35" s="164" t="s">
        <v>365</v>
      </c>
      <c r="AA35" s="164" t="s">
        <v>365</v>
      </c>
      <c r="AB35" s="164"/>
      <c r="AC35" s="164">
        <v>378</v>
      </c>
      <c r="AD35" s="164"/>
      <c r="AE35" s="164">
        <v>1</v>
      </c>
      <c r="AF35" s="164" t="s">
        <v>73</v>
      </c>
      <c r="AG35" s="164" t="s">
        <v>73</v>
      </c>
      <c r="AH35" s="164" t="s">
        <v>73</v>
      </c>
    </row>
    <row r="36" spans="3:34" s="65" customFormat="1" ht="25.5">
      <c r="C36" s="432"/>
      <c r="D36" s="164">
        <v>16</v>
      </c>
      <c r="E36" s="168" t="s">
        <v>344</v>
      </c>
      <c r="F36" s="168" t="s">
        <v>342</v>
      </c>
      <c r="G36" s="164" t="s">
        <v>60</v>
      </c>
      <c r="H36" s="164" t="s">
        <v>61</v>
      </c>
      <c r="I36" s="164" t="s">
        <v>61</v>
      </c>
      <c r="J36" s="164">
        <v>1948</v>
      </c>
      <c r="K36" s="350">
        <v>788760</v>
      </c>
      <c r="L36" s="167"/>
      <c r="M36" s="166" t="s">
        <v>61</v>
      </c>
      <c r="N36" s="178" t="s">
        <v>675</v>
      </c>
      <c r="O36" s="172" t="s">
        <v>351</v>
      </c>
      <c r="P36" s="164" t="s">
        <v>63</v>
      </c>
      <c r="Q36" s="164" t="s">
        <v>77</v>
      </c>
      <c r="R36" s="164" t="s">
        <v>358</v>
      </c>
      <c r="S36" s="164" t="s">
        <v>367</v>
      </c>
      <c r="T36" s="164" t="s">
        <v>373</v>
      </c>
      <c r="U36" s="164"/>
      <c r="V36" s="164" t="s">
        <v>65</v>
      </c>
      <c r="W36" s="164" t="s">
        <v>365</v>
      </c>
      <c r="X36" s="164" t="s">
        <v>365</v>
      </c>
      <c r="Y36" s="164" t="s">
        <v>65</v>
      </c>
      <c r="Z36" s="164" t="s">
        <v>365</v>
      </c>
      <c r="AA36" s="164" t="s">
        <v>365</v>
      </c>
      <c r="AB36" s="164"/>
      <c r="AC36" s="164">
        <v>420</v>
      </c>
      <c r="AD36" s="164"/>
      <c r="AE36" s="164">
        <v>1</v>
      </c>
      <c r="AF36" s="164" t="s">
        <v>73</v>
      </c>
      <c r="AG36" s="164" t="s">
        <v>73</v>
      </c>
      <c r="AH36" s="164" t="s">
        <v>73</v>
      </c>
    </row>
    <row r="37" spans="3:34" s="65" customFormat="1" ht="51">
      <c r="C37" s="432"/>
      <c r="D37" s="164">
        <v>17</v>
      </c>
      <c r="E37" s="168" t="s">
        <v>338</v>
      </c>
      <c r="F37" s="168" t="s">
        <v>339</v>
      </c>
      <c r="G37" s="164" t="s">
        <v>60</v>
      </c>
      <c r="H37" s="164" t="s">
        <v>61</v>
      </c>
      <c r="I37" s="164" t="s">
        <v>61</v>
      </c>
      <c r="J37" s="164">
        <v>1974</v>
      </c>
      <c r="K37" s="350" t="s">
        <v>871</v>
      </c>
      <c r="L37" s="167"/>
      <c r="M37" s="166" t="s">
        <v>61</v>
      </c>
      <c r="N37" s="178" t="s">
        <v>675</v>
      </c>
      <c r="O37" s="172" t="s">
        <v>351</v>
      </c>
      <c r="P37" s="164" t="s">
        <v>361</v>
      </c>
      <c r="Q37" s="164" t="s">
        <v>362</v>
      </c>
      <c r="R37" s="164" t="s">
        <v>358</v>
      </c>
      <c r="S37" s="164" t="s">
        <v>367</v>
      </c>
      <c r="T37" s="164" t="s">
        <v>373</v>
      </c>
      <c r="U37" s="164"/>
      <c r="V37" s="164" t="s">
        <v>65</v>
      </c>
      <c r="W37" s="164" t="s">
        <v>365</v>
      </c>
      <c r="X37" s="164" t="s">
        <v>365</v>
      </c>
      <c r="Y37" s="164" t="s">
        <v>65</v>
      </c>
      <c r="Z37" s="164" t="s">
        <v>365</v>
      </c>
      <c r="AA37" s="164" t="s">
        <v>365</v>
      </c>
      <c r="AB37" s="164"/>
      <c r="AC37" s="164" t="s">
        <v>377</v>
      </c>
      <c r="AD37" s="164" t="s">
        <v>377</v>
      </c>
      <c r="AE37" s="164">
        <v>1</v>
      </c>
      <c r="AF37" s="164" t="s">
        <v>73</v>
      </c>
      <c r="AG37" s="164" t="s">
        <v>73</v>
      </c>
      <c r="AH37" s="164" t="s">
        <v>73</v>
      </c>
    </row>
    <row r="38" spans="3:34" s="65" customFormat="1" ht="24" customHeight="1">
      <c r="C38" s="432"/>
      <c r="D38" s="164">
        <v>18</v>
      </c>
      <c r="E38" s="168" t="s">
        <v>345</v>
      </c>
      <c r="F38" s="168" t="s">
        <v>346</v>
      </c>
      <c r="G38" s="164" t="s">
        <v>60</v>
      </c>
      <c r="H38" s="164" t="s">
        <v>61</v>
      </c>
      <c r="I38" s="164" t="s">
        <v>61</v>
      </c>
      <c r="J38" s="164">
        <v>1972</v>
      </c>
      <c r="K38" s="349">
        <v>180757.5</v>
      </c>
      <c r="L38" s="167"/>
      <c r="M38" s="166" t="s">
        <v>61</v>
      </c>
      <c r="N38" s="178" t="s">
        <v>350</v>
      </c>
      <c r="O38" s="172" t="s">
        <v>351</v>
      </c>
      <c r="P38" s="164" t="s">
        <v>63</v>
      </c>
      <c r="Q38" s="164" t="s">
        <v>365</v>
      </c>
      <c r="R38" s="164" t="s">
        <v>366</v>
      </c>
      <c r="S38" s="164" t="s">
        <v>367</v>
      </c>
      <c r="T38" s="164" t="s">
        <v>373</v>
      </c>
      <c r="U38" s="164"/>
      <c r="V38" s="164" t="s">
        <v>65</v>
      </c>
      <c r="W38" s="164" t="s">
        <v>379</v>
      </c>
      <c r="X38" s="164" t="s">
        <v>365</v>
      </c>
      <c r="Y38" s="164" t="s">
        <v>65</v>
      </c>
      <c r="Z38" s="164" t="s">
        <v>365</v>
      </c>
      <c r="AA38" s="164" t="s">
        <v>365</v>
      </c>
      <c r="AB38" s="164"/>
      <c r="AC38" s="164">
        <v>96.25</v>
      </c>
      <c r="AD38" s="164"/>
      <c r="AE38" s="164">
        <v>1</v>
      </c>
      <c r="AF38" s="164" t="s">
        <v>73</v>
      </c>
      <c r="AG38" s="164" t="s">
        <v>73</v>
      </c>
      <c r="AH38" s="164" t="s">
        <v>73</v>
      </c>
    </row>
    <row r="39" spans="3:34" s="65" customFormat="1" ht="38.25">
      <c r="C39" s="433"/>
      <c r="D39" s="164">
        <v>19</v>
      </c>
      <c r="E39" s="168" t="s">
        <v>347</v>
      </c>
      <c r="F39" s="168" t="s">
        <v>348</v>
      </c>
      <c r="G39" s="164" t="s">
        <v>60</v>
      </c>
      <c r="H39" s="164" t="s">
        <v>61</v>
      </c>
      <c r="I39" s="164" t="s">
        <v>61</v>
      </c>
      <c r="J39" s="164">
        <v>1982</v>
      </c>
      <c r="K39" s="351">
        <v>1498644</v>
      </c>
      <c r="L39" s="167"/>
      <c r="M39" s="166" t="s">
        <v>61</v>
      </c>
      <c r="N39" s="178" t="s">
        <v>673</v>
      </c>
      <c r="O39" s="172" t="s">
        <v>351</v>
      </c>
      <c r="P39" s="164" t="s">
        <v>63</v>
      </c>
      <c r="Q39" s="164" t="s">
        <v>77</v>
      </c>
      <c r="R39" s="164" t="s">
        <v>358</v>
      </c>
      <c r="S39" s="164" t="s">
        <v>367</v>
      </c>
      <c r="T39" s="164" t="s">
        <v>373</v>
      </c>
      <c r="U39" s="164"/>
      <c r="V39" s="164" t="s">
        <v>65</v>
      </c>
      <c r="W39" s="164" t="s">
        <v>65</v>
      </c>
      <c r="X39" s="164" t="s">
        <v>365</v>
      </c>
      <c r="Y39" s="164" t="s">
        <v>65</v>
      </c>
      <c r="Z39" s="164" t="s">
        <v>365</v>
      </c>
      <c r="AA39" s="164" t="s">
        <v>365</v>
      </c>
      <c r="AB39" s="164"/>
      <c r="AC39" s="164">
        <v>798</v>
      </c>
      <c r="AD39" s="164"/>
      <c r="AE39" s="164">
        <v>1</v>
      </c>
      <c r="AF39" s="164" t="s">
        <v>73</v>
      </c>
      <c r="AG39" s="164" t="s">
        <v>73</v>
      </c>
      <c r="AH39" s="164" t="s">
        <v>73</v>
      </c>
    </row>
    <row r="40" spans="3:34" s="65" customFormat="1" ht="12.75">
      <c r="C40" s="426" t="s">
        <v>870</v>
      </c>
      <c r="D40" s="164">
        <v>1</v>
      </c>
      <c r="E40" s="168" t="s">
        <v>417</v>
      </c>
      <c r="F40" s="168" t="s">
        <v>418</v>
      </c>
      <c r="G40" s="164" t="s">
        <v>60</v>
      </c>
      <c r="H40" s="164" t="s">
        <v>61</v>
      </c>
      <c r="I40" s="164" t="s">
        <v>61</v>
      </c>
      <c r="J40" s="164">
        <v>1984</v>
      </c>
      <c r="K40" s="349">
        <v>1666980</v>
      </c>
      <c r="L40" s="167"/>
      <c r="M40" s="166" t="s">
        <v>61</v>
      </c>
      <c r="N40" s="170" t="s">
        <v>997</v>
      </c>
      <c r="O40" s="172" t="s">
        <v>433</v>
      </c>
      <c r="P40" s="164" t="s">
        <v>435</v>
      </c>
      <c r="Q40" s="164" t="s">
        <v>68</v>
      </c>
      <c r="R40" s="164" t="s">
        <v>436</v>
      </c>
      <c r="S40" s="164" t="s">
        <v>250</v>
      </c>
      <c r="T40" s="164" t="s">
        <v>416</v>
      </c>
      <c r="U40" s="164" t="s">
        <v>51</v>
      </c>
      <c r="V40" s="164" t="s">
        <v>443</v>
      </c>
      <c r="W40" s="164" t="s">
        <v>443</v>
      </c>
      <c r="X40" s="164" t="s">
        <v>443</v>
      </c>
      <c r="Y40" s="164" t="s">
        <v>444</v>
      </c>
      <c r="Z40" s="164" t="s">
        <v>57</v>
      </c>
      <c r="AA40" s="164" t="s">
        <v>444</v>
      </c>
      <c r="AB40" s="164">
        <v>735</v>
      </c>
      <c r="AC40" s="164">
        <v>735</v>
      </c>
      <c r="AD40" s="164">
        <v>8600</v>
      </c>
      <c r="AE40" s="164">
        <v>3</v>
      </c>
      <c r="AF40" s="164" t="s">
        <v>60</v>
      </c>
      <c r="AG40" s="164" t="s">
        <v>60</v>
      </c>
      <c r="AH40" s="164" t="s">
        <v>61</v>
      </c>
    </row>
    <row r="41" spans="3:34" s="65" customFormat="1" ht="25.5">
      <c r="C41" s="427"/>
      <c r="D41" s="164">
        <v>2</v>
      </c>
      <c r="E41" s="168" t="s">
        <v>419</v>
      </c>
      <c r="F41" s="168" t="s">
        <v>420</v>
      </c>
      <c r="G41" s="164" t="s">
        <v>60</v>
      </c>
      <c r="H41" s="164" t="s">
        <v>61</v>
      </c>
      <c r="I41" s="164" t="s">
        <v>61</v>
      </c>
      <c r="J41" s="164">
        <v>1924</v>
      </c>
      <c r="K41" s="349">
        <v>2822966.64</v>
      </c>
      <c r="L41" s="167"/>
      <c r="M41" s="166" t="s">
        <v>61</v>
      </c>
      <c r="N41" s="266" t="s">
        <v>997</v>
      </c>
      <c r="O41" s="172" t="s">
        <v>433</v>
      </c>
      <c r="P41" s="164" t="s">
        <v>435</v>
      </c>
      <c r="Q41" s="164" t="s">
        <v>68</v>
      </c>
      <c r="R41" s="164" t="s">
        <v>437</v>
      </c>
      <c r="S41" s="164" t="s">
        <v>250</v>
      </c>
      <c r="T41" s="164" t="s">
        <v>416</v>
      </c>
      <c r="U41" s="164" t="s">
        <v>442</v>
      </c>
      <c r="V41" s="164" t="s">
        <v>443</v>
      </c>
      <c r="W41" s="164" t="s">
        <v>443</v>
      </c>
      <c r="X41" s="164" t="s">
        <v>443</v>
      </c>
      <c r="Y41" s="164" t="s">
        <v>444</v>
      </c>
      <c r="Z41" s="164" t="s">
        <v>57</v>
      </c>
      <c r="AA41" s="164" t="s">
        <v>444</v>
      </c>
      <c r="AB41" s="164">
        <v>806</v>
      </c>
      <c r="AC41" s="164">
        <v>806</v>
      </c>
      <c r="AD41" s="164">
        <v>7383</v>
      </c>
      <c r="AE41" s="164">
        <v>3</v>
      </c>
      <c r="AF41" s="164" t="s">
        <v>60</v>
      </c>
      <c r="AG41" s="164" t="s">
        <v>60</v>
      </c>
      <c r="AH41" s="164" t="s">
        <v>61</v>
      </c>
    </row>
    <row r="42" spans="3:34" s="65" customFormat="1" ht="25.5">
      <c r="C42" s="427"/>
      <c r="D42" s="164">
        <v>3</v>
      </c>
      <c r="E42" s="168" t="s">
        <v>421</v>
      </c>
      <c r="F42" s="168" t="s">
        <v>422</v>
      </c>
      <c r="G42" s="164" t="s">
        <v>60</v>
      </c>
      <c r="H42" s="164" t="s">
        <v>61</v>
      </c>
      <c r="I42" s="164" t="s">
        <v>60</v>
      </c>
      <c r="J42" s="164" t="s">
        <v>423</v>
      </c>
      <c r="K42" s="349">
        <v>1022712.48</v>
      </c>
      <c r="L42" s="167"/>
      <c r="M42" s="166" t="s">
        <v>61</v>
      </c>
      <c r="N42" s="266" t="s">
        <v>997</v>
      </c>
      <c r="O42" s="172" t="s">
        <v>433</v>
      </c>
      <c r="P42" s="164" t="s">
        <v>63</v>
      </c>
      <c r="Q42" s="164" t="s">
        <v>68</v>
      </c>
      <c r="R42" s="164" t="s">
        <v>437</v>
      </c>
      <c r="S42" s="164" t="s">
        <v>250</v>
      </c>
      <c r="T42" s="164" t="s">
        <v>416</v>
      </c>
      <c r="U42" s="164" t="s">
        <v>442</v>
      </c>
      <c r="V42" s="164" t="s">
        <v>443</v>
      </c>
      <c r="W42" s="164" t="s">
        <v>443</v>
      </c>
      <c r="X42" s="164" t="s">
        <v>443</v>
      </c>
      <c r="Y42" s="164" t="s">
        <v>444</v>
      </c>
      <c r="Z42" s="164" t="s">
        <v>57</v>
      </c>
      <c r="AA42" s="164" t="s">
        <v>444</v>
      </c>
      <c r="AB42" s="164">
        <v>220</v>
      </c>
      <c r="AC42" s="164">
        <v>292</v>
      </c>
      <c r="AD42" s="164">
        <v>1232</v>
      </c>
      <c r="AE42" s="164">
        <v>2</v>
      </c>
      <c r="AF42" s="164" t="s">
        <v>61</v>
      </c>
      <c r="AG42" s="164" t="s">
        <v>60</v>
      </c>
      <c r="AH42" s="164" t="s">
        <v>61</v>
      </c>
    </row>
    <row r="43" spans="3:34" s="65" customFormat="1" ht="12.75">
      <c r="C43" s="427"/>
      <c r="D43" s="164">
        <v>4</v>
      </c>
      <c r="E43" s="168" t="s">
        <v>424</v>
      </c>
      <c r="F43" s="168" t="s">
        <v>418</v>
      </c>
      <c r="G43" s="164" t="s">
        <v>60</v>
      </c>
      <c r="H43" s="164" t="s">
        <v>61</v>
      </c>
      <c r="I43" s="164" t="s">
        <v>61</v>
      </c>
      <c r="J43" s="164">
        <v>1991</v>
      </c>
      <c r="K43" s="350"/>
      <c r="L43" s="167">
        <v>15734.45</v>
      </c>
      <c r="M43" s="166" t="s">
        <v>61</v>
      </c>
      <c r="N43" s="266" t="s">
        <v>997</v>
      </c>
      <c r="O43" s="172" t="s">
        <v>433</v>
      </c>
      <c r="P43" s="164" t="s">
        <v>438</v>
      </c>
      <c r="Q43" s="164" t="s">
        <v>76</v>
      </c>
      <c r="R43" s="164" t="s">
        <v>439</v>
      </c>
      <c r="S43" s="164" t="s">
        <v>250</v>
      </c>
      <c r="T43" s="164" t="s">
        <v>416</v>
      </c>
      <c r="U43" s="164" t="s">
        <v>51</v>
      </c>
      <c r="V43" s="164" t="s">
        <v>443</v>
      </c>
      <c r="W43" s="164" t="s">
        <v>443</v>
      </c>
      <c r="X43" s="164" t="s">
        <v>443</v>
      </c>
      <c r="Y43" s="164" t="s">
        <v>443</v>
      </c>
      <c r="Z43" s="164" t="s">
        <v>57</v>
      </c>
      <c r="AA43" s="164" t="s">
        <v>443</v>
      </c>
      <c r="AB43" s="164">
        <v>367</v>
      </c>
      <c r="AC43" s="164">
        <v>367</v>
      </c>
      <c r="AD43" s="164">
        <v>2205</v>
      </c>
      <c r="AE43" s="164">
        <v>1</v>
      </c>
      <c r="AF43" s="164" t="s">
        <v>61</v>
      </c>
      <c r="AG43" s="164" t="s">
        <v>60</v>
      </c>
      <c r="AH43" s="164" t="s">
        <v>61</v>
      </c>
    </row>
    <row r="44" spans="3:34" s="65" customFormat="1" ht="12.75">
      <c r="C44" s="427"/>
      <c r="D44" s="164">
        <v>5</v>
      </c>
      <c r="E44" s="168" t="s">
        <v>425</v>
      </c>
      <c r="F44" s="168" t="s">
        <v>422</v>
      </c>
      <c r="G44" s="164" t="s">
        <v>60</v>
      </c>
      <c r="H44" s="164" t="s">
        <v>61</v>
      </c>
      <c r="I44" s="164" t="s">
        <v>61</v>
      </c>
      <c r="J44" s="164">
        <v>1991</v>
      </c>
      <c r="K44" s="350"/>
      <c r="L44" s="167">
        <v>16128</v>
      </c>
      <c r="M44" s="166" t="s">
        <v>61</v>
      </c>
      <c r="N44" s="266" t="s">
        <v>997</v>
      </c>
      <c r="O44" s="172" t="s">
        <v>433</v>
      </c>
      <c r="P44" s="164" t="s">
        <v>63</v>
      </c>
      <c r="Q44" s="164" t="s">
        <v>68</v>
      </c>
      <c r="R44" s="164" t="s">
        <v>436</v>
      </c>
      <c r="S44" s="164" t="s">
        <v>250</v>
      </c>
      <c r="T44" s="164" t="s">
        <v>416</v>
      </c>
      <c r="U44" s="164" t="s">
        <v>51</v>
      </c>
      <c r="V44" s="164" t="s">
        <v>443</v>
      </c>
      <c r="W44" s="164" t="s">
        <v>57</v>
      </c>
      <c r="X44" s="164" t="s">
        <v>57</v>
      </c>
      <c r="Y44" s="164" t="s">
        <v>443</v>
      </c>
      <c r="Z44" s="164" t="s">
        <v>57</v>
      </c>
      <c r="AA44" s="164" t="s">
        <v>57</v>
      </c>
      <c r="AB44" s="164">
        <v>294</v>
      </c>
      <c r="AC44" s="164">
        <v>294</v>
      </c>
      <c r="AD44" s="164">
        <v>588</v>
      </c>
      <c r="AE44" s="164">
        <v>1</v>
      </c>
      <c r="AF44" s="164" t="s">
        <v>61</v>
      </c>
      <c r="AG44" s="164" t="s">
        <v>61</v>
      </c>
      <c r="AH44" s="164" t="s">
        <v>61</v>
      </c>
    </row>
    <row r="45" spans="3:34" s="65" customFormat="1" ht="12.75">
      <c r="C45" s="427"/>
      <c r="D45" s="164">
        <v>6</v>
      </c>
      <c r="E45" s="168" t="s">
        <v>426</v>
      </c>
      <c r="F45" s="168" t="s">
        <v>418</v>
      </c>
      <c r="G45" s="164" t="s">
        <v>60</v>
      </c>
      <c r="H45" s="164" t="s">
        <v>61</v>
      </c>
      <c r="I45" s="164" t="s">
        <v>61</v>
      </c>
      <c r="J45" s="164">
        <v>1972</v>
      </c>
      <c r="K45" s="350"/>
      <c r="L45" s="167">
        <v>12943.61</v>
      </c>
      <c r="M45" s="166" t="s">
        <v>61</v>
      </c>
      <c r="N45" s="266" t="s">
        <v>997</v>
      </c>
      <c r="O45" s="172" t="s">
        <v>433</v>
      </c>
      <c r="P45" s="164" t="s">
        <v>440</v>
      </c>
      <c r="Q45" s="164" t="s">
        <v>68</v>
      </c>
      <c r="R45" s="164" t="s">
        <v>436</v>
      </c>
      <c r="S45" s="164" t="s">
        <v>250</v>
      </c>
      <c r="T45" s="164" t="s">
        <v>416</v>
      </c>
      <c r="U45" s="164" t="s">
        <v>51</v>
      </c>
      <c r="V45" s="164" t="s">
        <v>443</v>
      </c>
      <c r="W45" s="164" t="s">
        <v>57</v>
      </c>
      <c r="X45" s="164" t="s">
        <v>57</v>
      </c>
      <c r="Y45" s="164" t="s">
        <v>443</v>
      </c>
      <c r="Z45" s="164" t="s">
        <v>57</v>
      </c>
      <c r="AA45" s="164" t="s">
        <v>57</v>
      </c>
      <c r="AB45" s="164">
        <v>180</v>
      </c>
      <c r="AC45" s="164">
        <v>180</v>
      </c>
      <c r="AD45" s="164">
        <v>424</v>
      </c>
      <c r="AE45" s="164">
        <v>1</v>
      </c>
      <c r="AF45" s="164" t="s">
        <v>61</v>
      </c>
      <c r="AG45" s="164" t="s">
        <v>61</v>
      </c>
      <c r="AH45" s="164" t="s">
        <v>61</v>
      </c>
    </row>
    <row r="46" spans="3:34" s="65" customFormat="1" ht="25.5">
      <c r="C46" s="427"/>
      <c r="D46" s="164">
        <v>7</v>
      </c>
      <c r="E46" s="168" t="s">
        <v>427</v>
      </c>
      <c r="F46" s="168" t="s">
        <v>422</v>
      </c>
      <c r="G46" s="164" t="s">
        <v>60</v>
      </c>
      <c r="H46" s="164" t="s">
        <v>61</v>
      </c>
      <c r="I46" s="164" t="s">
        <v>61</v>
      </c>
      <c r="J46" s="164">
        <v>1964</v>
      </c>
      <c r="K46" s="349">
        <v>679473.36</v>
      </c>
      <c r="L46" s="167"/>
      <c r="M46" s="166" t="s">
        <v>61</v>
      </c>
      <c r="N46" s="266" t="s">
        <v>997</v>
      </c>
      <c r="O46" s="172" t="s">
        <v>434</v>
      </c>
      <c r="P46" s="164" t="s">
        <v>63</v>
      </c>
      <c r="Q46" s="164" t="s">
        <v>68</v>
      </c>
      <c r="R46" s="164" t="s">
        <v>441</v>
      </c>
      <c r="S46" s="164" t="s">
        <v>250</v>
      </c>
      <c r="T46" s="164" t="s">
        <v>416</v>
      </c>
      <c r="U46" s="164" t="s">
        <v>51</v>
      </c>
      <c r="V46" s="164" t="s">
        <v>443</v>
      </c>
      <c r="W46" s="164" t="s">
        <v>443</v>
      </c>
      <c r="X46" s="164" t="s">
        <v>443</v>
      </c>
      <c r="Y46" s="164" t="s">
        <v>443</v>
      </c>
      <c r="Z46" s="164" t="s">
        <v>57</v>
      </c>
      <c r="AA46" s="164" t="s">
        <v>443</v>
      </c>
      <c r="AB46" s="164">
        <v>194</v>
      </c>
      <c r="AC46" s="164">
        <v>194</v>
      </c>
      <c r="AD46" s="164">
        <v>1070</v>
      </c>
      <c r="AE46" s="164">
        <v>1</v>
      </c>
      <c r="AF46" s="164" t="s">
        <v>61</v>
      </c>
      <c r="AG46" s="164" t="s">
        <v>60</v>
      </c>
      <c r="AH46" s="164" t="s">
        <v>61</v>
      </c>
    </row>
    <row r="47" spans="3:34" s="65" customFormat="1" ht="12.75">
      <c r="C47" s="427"/>
      <c r="D47" s="164">
        <v>8</v>
      </c>
      <c r="E47" s="168" t="s">
        <v>428</v>
      </c>
      <c r="F47" s="168" t="s">
        <v>418</v>
      </c>
      <c r="G47" s="164" t="s">
        <v>60</v>
      </c>
      <c r="H47" s="164" t="s">
        <v>61</v>
      </c>
      <c r="I47" s="164" t="s">
        <v>61</v>
      </c>
      <c r="J47" s="164">
        <v>1983</v>
      </c>
      <c r="K47" s="350"/>
      <c r="L47" s="167">
        <v>78046.87</v>
      </c>
      <c r="M47" s="166" t="s">
        <v>61</v>
      </c>
      <c r="N47" s="266" t="s">
        <v>997</v>
      </c>
      <c r="O47" s="172" t="s">
        <v>433</v>
      </c>
      <c r="P47" s="164" t="s">
        <v>76</v>
      </c>
      <c r="Q47" s="164" t="s">
        <v>51</v>
      </c>
      <c r="R47" s="164" t="s">
        <v>439</v>
      </c>
      <c r="S47" s="164" t="s">
        <v>250</v>
      </c>
      <c r="T47" s="164" t="s">
        <v>416</v>
      </c>
      <c r="U47" s="164" t="s">
        <v>51</v>
      </c>
      <c r="V47" s="164" t="s">
        <v>443</v>
      </c>
      <c r="W47" s="164" t="s">
        <v>443</v>
      </c>
      <c r="X47" s="164" t="s">
        <v>57</v>
      </c>
      <c r="Y47" s="164" t="s">
        <v>57</v>
      </c>
      <c r="Z47" s="164" t="s">
        <v>57</v>
      </c>
      <c r="AA47" s="164" t="s">
        <v>57</v>
      </c>
      <c r="AB47" s="164">
        <v>386</v>
      </c>
      <c r="AC47" s="164">
        <v>386</v>
      </c>
      <c r="AD47" s="164">
        <v>2704</v>
      </c>
      <c r="AE47" s="164">
        <v>1</v>
      </c>
      <c r="AF47" s="164" t="s">
        <v>61</v>
      </c>
      <c r="AG47" s="164" t="s">
        <v>61</v>
      </c>
      <c r="AH47" s="164" t="s">
        <v>61</v>
      </c>
    </row>
    <row r="48" spans="3:34" s="65" customFormat="1" ht="12.75">
      <c r="C48" s="427"/>
      <c r="D48" s="164">
        <v>9</v>
      </c>
      <c r="E48" s="168" t="s">
        <v>429</v>
      </c>
      <c r="F48" s="168" t="s">
        <v>430</v>
      </c>
      <c r="G48" s="164" t="s">
        <v>60</v>
      </c>
      <c r="H48" s="164" t="s">
        <v>61</v>
      </c>
      <c r="I48" s="164" t="s">
        <v>61</v>
      </c>
      <c r="J48" s="164">
        <v>1982</v>
      </c>
      <c r="K48" s="349">
        <v>356820</v>
      </c>
      <c r="L48" s="167"/>
      <c r="M48" s="166" t="s">
        <v>61</v>
      </c>
      <c r="N48" s="266" t="s">
        <v>997</v>
      </c>
      <c r="O48" s="172" t="s">
        <v>433</v>
      </c>
      <c r="P48" s="164" t="s">
        <v>63</v>
      </c>
      <c r="Q48" s="164" t="s">
        <v>68</v>
      </c>
      <c r="R48" s="164" t="s">
        <v>441</v>
      </c>
      <c r="S48" s="164" t="s">
        <v>250</v>
      </c>
      <c r="T48" s="164" t="s">
        <v>416</v>
      </c>
      <c r="U48" s="164" t="s">
        <v>51</v>
      </c>
      <c r="V48" s="164" t="s">
        <v>443</v>
      </c>
      <c r="W48" s="164" t="s">
        <v>443</v>
      </c>
      <c r="X48" s="164" t="s">
        <v>57</v>
      </c>
      <c r="Y48" s="164" t="s">
        <v>57</v>
      </c>
      <c r="Z48" s="164" t="s">
        <v>57</v>
      </c>
      <c r="AA48" s="164" t="s">
        <v>57</v>
      </c>
      <c r="AB48" s="164">
        <v>190</v>
      </c>
      <c r="AC48" s="164">
        <v>190</v>
      </c>
      <c r="AD48" s="164">
        <v>1221</v>
      </c>
      <c r="AE48" s="164">
        <v>1</v>
      </c>
      <c r="AF48" s="164" t="s">
        <v>61</v>
      </c>
      <c r="AG48" s="164" t="s">
        <v>61</v>
      </c>
      <c r="AH48" s="164" t="s">
        <v>61</v>
      </c>
    </row>
    <row r="49" spans="1:34" s="66" customFormat="1" ht="25.5">
      <c r="C49" s="427"/>
      <c r="D49" s="164">
        <v>10</v>
      </c>
      <c r="E49" s="168" t="s">
        <v>544</v>
      </c>
      <c r="F49" s="177" t="s">
        <v>422</v>
      </c>
      <c r="G49" s="175" t="s">
        <v>60</v>
      </c>
      <c r="H49" s="175" t="s">
        <v>61</v>
      </c>
      <c r="I49" s="175" t="s">
        <v>61</v>
      </c>
      <c r="J49" s="175">
        <v>1977</v>
      </c>
      <c r="K49" s="349">
        <v>476331.84</v>
      </c>
      <c r="L49" s="167"/>
      <c r="M49" s="176" t="s">
        <v>61</v>
      </c>
      <c r="N49" s="178" t="s">
        <v>541</v>
      </c>
      <c r="O49" s="177" t="s">
        <v>542</v>
      </c>
      <c r="P49" s="175" t="s">
        <v>440</v>
      </c>
      <c r="Q49" s="175" t="s">
        <v>68</v>
      </c>
      <c r="R49" s="175" t="s">
        <v>543</v>
      </c>
      <c r="S49" s="175" t="s">
        <v>250</v>
      </c>
      <c r="T49" s="176" t="s">
        <v>416</v>
      </c>
      <c r="U49" s="176" t="s">
        <v>51</v>
      </c>
      <c r="V49" s="175" t="s">
        <v>443</v>
      </c>
      <c r="W49" s="175" t="s">
        <v>443</v>
      </c>
      <c r="X49" s="175" t="s">
        <v>443</v>
      </c>
      <c r="Y49" s="175" t="s">
        <v>443</v>
      </c>
      <c r="Z49" s="175" t="s">
        <v>57</v>
      </c>
      <c r="AA49" s="175" t="s">
        <v>443</v>
      </c>
      <c r="AB49" s="175">
        <v>136</v>
      </c>
      <c r="AC49" s="164">
        <v>136</v>
      </c>
      <c r="AD49" s="175">
        <v>298</v>
      </c>
      <c r="AE49" s="175">
        <v>1</v>
      </c>
      <c r="AF49" s="175" t="s">
        <v>60</v>
      </c>
      <c r="AG49" s="175" t="s">
        <v>60</v>
      </c>
      <c r="AH49" s="175" t="s">
        <v>61</v>
      </c>
    </row>
    <row r="50" spans="1:34" s="65" customFormat="1" ht="12.75">
      <c r="C50" s="428"/>
      <c r="D50" s="164">
        <v>11</v>
      </c>
      <c r="E50" s="168" t="s">
        <v>431</v>
      </c>
      <c r="F50" s="168" t="s">
        <v>418</v>
      </c>
      <c r="G50" s="164" t="s">
        <v>60</v>
      </c>
      <c r="H50" s="164" t="s">
        <v>61</v>
      </c>
      <c r="I50" s="164" t="s">
        <v>61</v>
      </c>
      <c r="J50" s="164">
        <v>1996</v>
      </c>
      <c r="K50" s="349">
        <v>5702400</v>
      </c>
      <c r="L50" s="167"/>
      <c r="M50" s="166" t="s">
        <v>61</v>
      </c>
      <c r="N50" s="170" t="s">
        <v>432</v>
      </c>
      <c r="O50" s="172" t="s">
        <v>433</v>
      </c>
      <c r="P50" s="164" t="s">
        <v>63</v>
      </c>
      <c r="Q50" s="164" t="s">
        <v>68</v>
      </c>
      <c r="R50" s="164" t="s">
        <v>436</v>
      </c>
      <c r="S50" s="164" t="s">
        <v>250</v>
      </c>
      <c r="T50" s="164" t="s">
        <v>416</v>
      </c>
      <c r="U50" s="164" t="s">
        <v>51</v>
      </c>
      <c r="V50" s="164" t="s">
        <v>443</v>
      </c>
      <c r="W50" s="164" t="s">
        <v>443</v>
      </c>
      <c r="X50" s="164" t="s">
        <v>443</v>
      </c>
      <c r="Y50" s="164" t="s">
        <v>444</v>
      </c>
      <c r="Z50" s="164" t="s">
        <v>57</v>
      </c>
      <c r="AA50" s="164" t="s">
        <v>444</v>
      </c>
      <c r="AB50" s="164">
        <v>1800</v>
      </c>
      <c r="AC50" s="164">
        <v>1800</v>
      </c>
      <c r="AD50" s="164">
        <v>13100</v>
      </c>
      <c r="AE50" s="164">
        <v>1</v>
      </c>
      <c r="AF50" s="164" t="s">
        <v>61</v>
      </c>
      <c r="AG50" s="164" t="s">
        <v>60</v>
      </c>
      <c r="AH50" s="164" t="s">
        <v>61</v>
      </c>
    </row>
    <row r="51" spans="1:34" s="65" customFormat="1" ht="62.45" customHeight="1">
      <c r="C51" s="174" t="s">
        <v>862</v>
      </c>
      <c r="D51" s="164">
        <v>11</v>
      </c>
      <c r="E51" s="168" t="s">
        <v>646</v>
      </c>
      <c r="F51" s="168" t="s">
        <v>1012</v>
      </c>
      <c r="G51" s="164" t="s">
        <v>60</v>
      </c>
      <c r="H51" s="164" t="s">
        <v>61</v>
      </c>
      <c r="I51" s="164" t="s">
        <v>61</v>
      </c>
      <c r="J51" s="164">
        <v>2003</v>
      </c>
      <c r="K51" s="350"/>
      <c r="L51" s="167">
        <v>3965334.9</v>
      </c>
      <c r="M51" s="173" t="s">
        <v>86</v>
      </c>
      <c r="N51" s="165" t="s">
        <v>291</v>
      </c>
      <c r="O51" s="172" t="s">
        <v>647</v>
      </c>
      <c r="P51" s="164" t="s">
        <v>295</v>
      </c>
      <c r="Q51" s="164" t="s">
        <v>296</v>
      </c>
      <c r="R51" s="164" t="s">
        <v>297</v>
      </c>
      <c r="S51" s="164" t="s">
        <v>298</v>
      </c>
      <c r="T51" s="164" t="s">
        <v>299</v>
      </c>
      <c r="U51" s="164"/>
      <c r="V51" s="164" t="s">
        <v>297</v>
      </c>
      <c r="W51" s="164" t="s">
        <v>72</v>
      </c>
      <c r="X51" s="164" t="s">
        <v>72</v>
      </c>
      <c r="Y51" s="164" t="s">
        <v>303</v>
      </c>
      <c r="Z51" s="164" t="s">
        <v>73</v>
      </c>
      <c r="AA51" s="164" t="s">
        <v>72</v>
      </c>
      <c r="AB51" s="164">
        <v>2692</v>
      </c>
      <c r="AC51" s="164">
        <v>2544</v>
      </c>
      <c r="AD51" s="164">
        <v>19557</v>
      </c>
      <c r="AE51" s="164" t="s">
        <v>306</v>
      </c>
      <c r="AF51" s="164" t="s">
        <v>73</v>
      </c>
      <c r="AG51" s="164" t="s">
        <v>72</v>
      </c>
      <c r="AH51" s="164" t="s">
        <v>73</v>
      </c>
    </row>
    <row r="52" spans="1:34" s="65" customFormat="1" ht="89.25">
      <c r="C52" s="169" t="s">
        <v>516</v>
      </c>
      <c r="D52" s="164">
        <v>1</v>
      </c>
      <c r="E52" s="168" t="s">
        <v>469</v>
      </c>
      <c r="F52" s="168" t="s">
        <v>468</v>
      </c>
      <c r="G52" s="171" t="s">
        <v>60</v>
      </c>
      <c r="H52" s="171" t="s">
        <v>61</v>
      </c>
      <c r="I52" s="171" t="s">
        <v>61</v>
      </c>
      <c r="J52" s="164">
        <v>1973</v>
      </c>
      <c r="K52" s="349">
        <v>6276236.4000000004</v>
      </c>
      <c r="L52" s="167"/>
      <c r="M52" s="166" t="s">
        <v>61</v>
      </c>
      <c r="N52" s="170" t="s">
        <v>705</v>
      </c>
      <c r="O52" s="164" t="s">
        <v>559</v>
      </c>
      <c r="P52" s="164" t="s">
        <v>470</v>
      </c>
      <c r="Q52" s="164" t="s">
        <v>471</v>
      </c>
      <c r="R52" s="164" t="s">
        <v>472</v>
      </c>
      <c r="S52" s="164" t="s">
        <v>473</v>
      </c>
      <c r="T52" s="164" t="s">
        <v>474</v>
      </c>
      <c r="U52" s="164"/>
      <c r="V52" s="164" t="s">
        <v>472</v>
      </c>
      <c r="W52" s="164" t="s">
        <v>475</v>
      </c>
      <c r="X52" s="164" t="s">
        <v>476</v>
      </c>
      <c r="Y52" s="164" t="s">
        <v>477</v>
      </c>
      <c r="Z52" s="164" t="s">
        <v>478</v>
      </c>
      <c r="AA52" s="164" t="s">
        <v>479</v>
      </c>
      <c r="AB52" s="164">
        <v>1427.6</v>
      </c>
      <c r="AC52" s="164">
        <v>2767.3</v>
      </c>
      <c r="AD52" s="164">
        <v>7821.9</v>
      </c>
      <c r="AE52" s="164">
        <v>3</v>
      </c>
      <c r="AF52" s="164" t="s">
        <v>60</v>
      </c>
      <c r="AG52" s="164" t="s">
        <v>60</v>
      </c>
      <c r="AH52" s="164" t="s">
        <v>60</v>
      </c>
    </row>
    <row r="53" spans="1:34" s="65" customFormat="1" ht="109.5" customHeight="1">
      <c r="C53" s="169" t="s">
        <v>405</v>
      </c>
      <c r="D53" s="164">
        <v>1</v>
      </c>
      <c r="E53" s="168" t="s">
        <v>452</v>
      </c>
      <c r="F53" s="168" t="s">
        <v>453</v>
      </c>
      <c r="G53" s="164" t="s">
        <v>60</v>
      </c>
      <c r="H53" s="164" t="s">
        <v>61</v>
      </c>
      <c r="I53" s="164" t="s">
        <v>61</v>
      </c>
      <c r="J53" s="164">
        <v>2010</v>
      </c>
      <c r="K53" s="350"/>
      <c r="L53" s="167">
        <v>170300</v>
      </c>
      <c r="M53" s="166" t="s">
        <v>61</v>
      </c>
      <c r="N53" s="165" t="s">
        <v>454</v>
      </c>
      <c r="O53" s="164" t="s">
        <v>455</v>
      </c>
      <c r="P53" s="164" t="s">
        <v>456</v>
      </c>
      <c r="Q53" s="164" t="s">
        <v>74</v>
      </c>
      <c r="R53" s="164" t="s">
        <v>457</v>
      </c>
      <c r="S53" s="164" t="s">
        <v>458</v>
      </c>
      <c r="T53" s="164" t="s">
        <v>459</v>
      </c>
      <c r="U53" s="164"/>
      <c r="V53" s="164" t="s">
        <v>460</v>
      </c>
      <c r="W53" s="164" t="s">
        <v>461</v>
      </c>
      <c r="X53" s="164" t="s">
        <v>365</v>
      </c>
      <c r="Y53" s="164" t="s">
        <v>462</v>
      </c>
      <c r="Z53" s="164" t="s">
        <v>73</v>
      </c>
      <c r="AA53" s="164" t="s">
        <v>463</v>
      </c>
      <c r="AB53" s="164">
        <v>21.25</v>
      </c>
      <c r="AC53" s="164">
        <v>16.670000000000002</v>
      </c>
      <c r="AD53" s="164">
        <v>225.67</v>
      </c>
      <c r="AE53" s="164">
        <v>3</v>
      </c>
      <c r="AF53" s="164" t="s">
        <v>73</v>
      </c>
      <c r="AG53" s="164" t="s">
        <v>73</v>
      </c>
      <c r="AH53" s="164" t="s">
        <v>73</v>
      </c>
    </row>
    <row r="54" spans="1:34" s="71" customFormat="1" ht="32.25" customHeight="1">
      <c r="A54" s="65"/>
      <c r="B54" s="65"/>
      <c r="C54" s="161"/>
      <c r="D54" s="157"/>
      <c r="E54" s="159"/>
      <c r="F54" s="159"/>
      <c r="G54" s="155"/>
      <c r="H54" s="158"/>
      <c r="I54" s="158"/>
      <c r="J54" s="157"/>
      <c r="K54" s="163">
        <f>SUM(K5:K53)</f>
        <v>70096331.239200011</v>
      </c>
      <c r="L54" s="163">
        <f>SUM(L5:L53)</f>
        <v>6914111.1500000004</v>
      </c>
      <c r="M54" s="162"/>
      <c r="N54" s="154"/>
      <c r="O54" s="161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53"/>
      <c r="AD54" s="160"/>
      <c r="AE54" s="160"/>
      <c r="AF54" s="160"/>
      <c r="AG54" s="160"/>
      <c r="AH54" s="160"/>
    </row>
    <row r="55" spans="1:34" ht="12.75" customHeight="1">
      <c r="C55" s="149"/>
      <c r="D55" s="157"/>
      <c r="E55" s="159"/>
      <c r="F55" s="159"/>
      <c r="G55" s="155"/>
      <c r="H55" s="158"/>
      <c r="I55" s="158"/>
      <c r="J55" s="157"/>
      <c r="K55" s="156"/>
      <c r="L55" s="156"/>
      <c r="M55" s="155"/>
      <c r="N55" s="154"/>
      <c r="O55" s="149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3"/>
      <c r="AD55" s="152"/>
      <c r="AE55" s="152"/>
      <c r="AF55" s="152"/>
      <c r="AG55" s="152"/>
      <c r="AH55" s="152"/>
    </row>
    <row r="56" spans="1:34" s="71" customFormat="1">
      <c r="A56" s="65"/>
      <c r="B56" s="65"/>
      <c r="D56" s="3"/>
      <c r="E56" s="20"/>
      <c r="F56" s="20"/>
      <c r="G56" s="21"/>
      <c r="H56" s="24"/>
      <c r="I56" s="24"/>
      <c r="J56" s="3"/>
      <c r="K56" s="151"/>
      <c r="L56" s="151"/>
      <c r="M56" s="21"/>
      <c r="N56" s="23"/>
      <c r="O56" s="29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150"/>
      <c r="AD56" s="30"/>
      <c r="AE56" s="30"/>
      <c r="AF56" s="30"/>
      <c r="AG56" s="30"/>
      <c r="AH56" s="30"/>
    </row>
    <row r="57" spans="1:34" s="71" customFormat="1">
      <c r="A57" s="65"/>
      <c r="B57" s="65"/>
      <c r="D57" s="3"/>
      <c r="E57" s="20"/>
      <c r="F57" s="20"/>
      <c r="G57" s="21"/>
      <c r="H57" s="24"/>
      <c r="I57" s="24"/>
      <c r="J57" s="3"/>
      <c r="K57" s="151"/>
      <c r="L57" s="151"/>
      <c r="M57" s="21"/>
      <c r="N57" s="23"/>
      <c r="O57" s="29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150"/>
      <c r="AD57" s="30"/>
      <c r="AE57" s="30"/>
      <c r="AF57" s="30"/>
      <c r="AG57" s="30"/>
      <c r="AH57" s="30"/>
    </row>
    <row r="59" spans="1:34" ht="29.25" customHeight="1">
      <c r="H59" s="41"/>
    </row>
    <row r="60" spans="1:34">
      <c r="H60" s="41"/>
    </row>
  </sheetData>
  <mergeCells count="30">
    <mergeCell ref="K3:K4"/>
    <mergeCell ref="L3:L4"/>
    <mergeCell ref="O3:O4"/>
    <mergeCell ref="M3:M4"/>
    <mergeCell ref="AE3:AE4"/>
    <mergeCell ref="AG3:AG4"/>
    <mergeCell ref="AF3:AF4"/>
    <mergeCell ref="N3:N4"/>
    <mergeCell ref="AH3:AH4"/>
    <mergeCell ref="AC3:AC4"/>
    <mergeCell ref="AD3:AD4"/>
    <mergeCell ref="V3:AA3"/>
    <mergeCell ref="P3:R3"/>
    <mergeCell ref="AB3:AB4"/>
    <mergeCell ref="S3:S4"/>
    <mergeCell ref="U3:U4"/>
    <mergeCell ref="T3:T4"/>
    <mergeCell ref="C40:C50"/>
    <mergeCell ref="C5:C13"/>
    <mergeCell ref="C16:C17"/>
    <mergeCell ref="H3:H4"/>
    <mergeCell ref="J3:J4"/>
    <mergeCell ref="C21:C39"/>
    <mergeCell ref="D3:D4"/>
    <mergeCell ref="F3:F4"/>
    <mergeCell ref="C18:C20"/>
    <mergeCell ref="C3:C4"/>
    <mergeCell ref="E3:E4"/>
    <mergeCell ref="G3:G4"/>
    <mergeCell ref="I3:I4"/>
  </mergeCells>
  <dataValidations count="4">
    <dataValidation type="list" allowBlank="1" showInputMessage="1" showErrorMessage="1" sqref="I5:I11">
      <formula1>$AR$5:$AR$5</formula1>
    </dataValidation>
    <dataValidation allowBlank="1" showErrorMessage="1" sqref="G52:I52"/>
    <dataValidation type="list" allowBlank="1" showInputMessage="1" showErrorMessage="1" sqref="AF50:AH50 I40:I48 I50 AF40:AH48">
      <formula1>$AO$5:$AO$5</formula1>
    </dataValidation>
    <dataValidation type="list" allowBlank="1" showInputMessage="1" showErrorMessage="1" sqref="AF49:AH49 H51:I51 G12:I13 I49">
      <formula1>$AQ$5:$AQ$5</formula1>
    </dataValidation>
  </dataValidations>
  <pageMargins left="0.23622047244094491" right="0.23622047244094491" top="0.74803149606299213" bottom="0.74803149606299213" header="0.31496062992125984" footer="0.31496062992125984"/>
  <pageSetup paperSize="9" scale="55" orientation="landscape" r:id="rId1"/>
  <headerFooter alignWithMargins="0">
    <oddFooter>Strona &amp;P z &amp;N</oddFooter>
  </headerFooter>
  <rowBreaks count="1" manualBreakCount="1">
    <brk id="56" min="1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opLeftCell="A19" zoomScale="70" zoomScaleNormal="70" zoomScaleSheetLayoutView="70" workbookViewId="0">
      <selection activeCell="G53" sqref="G53"/>
    </sheetView>
  </sheetViews>
  <sheetFormatPr defaultRowHeight="12.75"/>
  <cols>
    <col min="1" max="1" width="4.28515625" style="7" customWidth="1"/>
    <col min="2" max="2" width="20.85546875" style="7" customWidth="1"/>
    <col min="3" max="3" width="26.140625" style="7" customWidth="1"/>
    <col min="4" max="4" width="13.140625" style="7" customWidth="1"/>
    <col min="5" max="5" width="16.28515625" style="7" customWidth="1"/>
    <col min="6" max="6" width="16.7109375" style="7" bestFit="1" customWidth="1"/>
    <col min="7" max="7" width="17" style="77" customWidth="1"/>
    <col min="8" max="8" width="23.85546875" style="7" customWidth="1"/>
    <col min="9" max="9" width="24" style="7" customWidth="1"/>
    <col min="10" max="10" width="41.7109375" style="7" customWidth="1"/>
    <col min="11" max="16384" width="9.140625" style="7"/>
  </cols>
  <sheetData>
    <row r="1" spans="1:10" ht="14.25">
      <c r="A1" s="19" t="s">
        <v>408</v>
      </c>
      <c r="B1" s="20"/>
      <c r="C1" s="20"/>
      <c r="D1" s="21"/>
      <c r="E1" s="3"/>
      <c r="F1" s="3"/>
      <c r="G1" s="46"/>
      <c r="H1" s="22"/>
      <c r="I1" s="21"/>
      <c r="J1" s="23"/>
    </row>
    <row r="2" spans="1:10" ht="18.75" customHeight="1">
      <c r="A2" s="3"/>
      <c r="B2" s="20"/>
      <c r="C2" s="20"/>
      <c r="D2" s="21"/>
      <c r="E2" s="24"/>
      <c r="F2" s="24"/>
      <c r="G2" s="47"/>
      <c r="H2" s="22"/>
      <c r="I2" s="21"/>
      <c r="J2" s="23"/>
    </row>
    <row r="3" spans="1:10" s="12" customFormat="1" ht="72" customHeight="1">
      <c r="A3" s="74" t="s">
        <v>17</v>
      </c>
      <c r="B3" s="74" t="s">
        <v>307</v>
      </c>
      <c r="C3" s="74" t="s">
        <v>308</v>
      </c>
      <c r="D3" s="74" t="s">
        <v>309</v>
      </c>
      <c r="E3" s="74" t="s">
        <v>310</v>
      </c>
      <c r="F3" s="74" t="s">
        <v>22</v>
      </c>
      <c r="G3" s="75" t="s">
        <v>311</v>
      </c>
      <c r="H3" s="74" t="s">
        <v>6</v>
      </c>
      <c r="I3" s="76" t="s">
        <v>312</v>
      </c>
      <c r="J3" s="74" t="s">
        <v>313</v>
      </c>
    </row>
    <row r="4" spans="1:10" ht="14.25">
      <c r="A4" s="450" t="s">
        <v>52</v>
      </c>
      <c r="B4" s="450"/>
      <c r="C4" s="450"/>
      <c r="D4" s="450"/>
      <c r="E4" s="450"/>
      <c r="F4" s="5"/>
      <c r="G4" s="48"/>
      <c r="H4" s="26"/>
      <c r="I4" s="27"/>
      <c r="J4" s="28"/>
    </row>
    <row r="5" spans="1:10" ht="42.75">
      <c r="A5" s="111">
        <v>1</v>
      </c>
      <c r="B5" s="112" t="s">
        <v>141</v>
      </c>
      <c r="C5" s="112"/>
      <c r="D5" s="111" t="s">
        <v>61</v>
      </c>
      <c r="E5" s="111"/>
      <c r="F5" s="111"/>
      <c r="G5" s="114">
        <v>10233.64</v>
      </c>
      <c r="H5" s="138" t="s">
        <v>120</v>
      </c>
      <c r="I5" s="115"/>
      <c r="J5" s="115"/>
    </row>
    <row r="6" spans="1:10" ht="42.75">
      <c r="A6" s="111">
        <v>2</v>
      </c>
      <c r="B6" s="112" t="s">
        <v>142</v>
      </c>
      <c r="C6" s="112"/>
      <c r="D6" s="111" t="s">
        <v>60</v>
      </c>
      <c r="E6" s="111"/>
      <c r="F6" s="111"/>
      <c r="G6" s="114">
        <v>3814.93</v>
      </c>
      <c r="H6" s="138" t="s">
        <v>120</v>
      </c>
      <c r="I6" s="117"/>
      <c r="J6" s="117"/>
    </row>
    <row r="7" spans="1:10" ht="28.5">
      <c r="A7" s="111">
        <v>3</v>
      </c>
      <c r="B7" s="112" t="s">
        <v>143</v>
      </c>
      <c r="C7" s="112"/>
      <c r="D7" s="111" t="s">
        <v>60</v>
      </c>
      <c r="E7" s="111"/>
      <c r="F7" s="111"/>
      <c r="G7" s="114">
        <v>11417.92</v>
      </c>
      <c r="H7" s="138" t="s">
        <v>129</v>
      </c>
      <c r="I7" s="117"/>
      <c r="J7" s="117"/>
    </row>
    <row r="8" spans="1:10" ht="28.5">
      <c r="A8" s="111">
        <v>4</v>
      </c>
      <c r="B8" s="112" t="s">
        <v>144</v>
      </c>
      <c r="C8" s="112"/>
      <c r="D8" s="111" t="s">
        <v>61</v>
      </c>
      <c r="E8" s="111"/>
      <c r="F8" s="111"/>
      <c r="G8" s="114">
        <v>382831.63</v>
      </c>
      <c r="H8" s="138" t="s">
        <v>129</v>
      </c>
      <c r="I8" s="117"/>
      <c r="J8" s="117"/>
    </row>
    <row r="9" spans="1:10" ht="28.5">
      <c r="A9" s="111">
        <v>5</v>
      </c>
      <c r="B9" s="112" t="s">
        <v>145</v>
      </c>
      <c r="C9" s="112"/>
      <c r="D9" s="111" t="s">
        <v>61</v>
      </c>
      <c r="E9" s="111"/>
      <c r="F9" s="111"/>
      <c r="G9" s="114">
        <v>219552.92</v>
      </c>
      <c r="H9" s="138" t="s">
        <v>129</v>
      </c>
      <c r="I9" s="117"/>
      <c r="J9" s="117"/>
    </row>
    <row r="10" spans="1:10" ht="28.5">
      <c r="A10" s="111">
        <v>6</v>
      </c>
      <c r="B10" s="112" t="s">
        <v>146</v>
      </c>
      <c r="C10" s="112"/>
      <c r="D10" s="111" t="s">
        <v>60</v>
      </c>
      <c r="E10" s="111"/>
      <c r="F10" s="111"/>
      <c r="G10" s="114">
        <v>100430.61</v>
      </c>
      <c r="H10" s="138" t="s">
        <v>129</v>
      </c>
      <c r="I10" s="117"/>
      <c r="J10" s="117"/>
    </row>
    <row r="11" spans="1:10" ht="28.5">
      <c r="A11" s="111">
        <v>7</v>
      </c>
      <c r="B11" s="112" t="s">
        <v>147</v>
      </c>
      <c r="C11" s="112"/>
      <c r="D11" s="111" t="s">
        <v>60</v>
      </c>
      <c r="E11" s="111"/>
      <c r="F11" s="111"/>
      <c r="G11" s="114">
        <v>45046.7</v>
      </c>
      <c r="H11" s="138" t="s">
        <v>129</v>
      </c>
      <c r="I11" s="117"/>
      <c r="J11" s="117"/>
    </row>
    <row r="12" spans="1:10" ht="28.5">
      <c r="A12" s="111">
        <v>8</v>
      </c>
      <c r="B12" s="112" t="s">
        <v>148</v>
      </c>
      <c r="C12" s="112"/>
      <c r="D12" s="111" t="s">
        <v>60</v>
      </c>
      <c r="E12" s="111"/>
      <c r="F12" s="111"/>
      <c r="G12" s="114">
        <v>318709.15999999997</v>
      </c>
      <c r="H12" s="138" t="s">
        <v>129</v>
      </c>
      <c r="I12" s="117"/>
      <c r="J12" s="117"/>
    </row>
    <row r="13" spans="1:10" ht="28.5">
      <c r="A13" s="111">
        <v>9</v>
      </c>
      <c r="B13" s="112" t="s">
        <v>149</v>
      </c>
      <c r="C13" s="112"/>
      <c r="D13" s="111" t="s">
        <v>60</v>
      </c>
      <c r="E13" s="111"/>
      <c r="F13" s="111"/>
      <c r="G13" s="114">
        <v>8788.8799999999992</v>
      </c>
      <c r="H13" s="138" t="s">
        <v>129</v>
      </c>
      <c r="I13" s="117"/>
      <c r="J13" s="117"/>
    </row>
    <row r="14" spans="1:10" ht="28.5">
      <c r="A14" s="111">
        <v>10</v>
      </c>
      <c r="B14" s="112" t="s">
        <v>150</v>
      </c>
      <c r="C14" s="112"/>
      <c r="D14" s="111" t="s">
        <v>60</v>
      </c>
      <c r="E14" s="111"/>
      <c r="F14" s="111"/>
      <c r="G14" s="114">
        <v>2956.95</v>
      </c>
      <c r="H14" s="138" t="s">
        <v>129</v>
      </c>
      <c r="I14" s="117"/>
      <c r="J14" s="117"/>
    </row>
    <row r="15" spans="1:10" ht="28.5">
      <c r="A15" s="111">
        <v>11</v>
      </c>
      <c r="B15" s="112" t="s">
        <v>151</v>
      </c>
      <c r="C15" s="112"/>
      <c r="D15" s="111" t="s">
        <v>60</v>
      </c>
      <c r="E15" s="111"/>
      <c r="F15" s="111"/>
      <c r="G15" s="114">
        <v>49468.26</v>
      </c>
      <c r="H15" s="138" t="s">
        <v>129</v>
      </c>
      <c r="I15" s="117"/>
      <c r="J15" s="117"/>
    </row>
    <row r="16" spans="1:10" ht="28.5">
      <c r="A16" s="111">
        <v>12</v>
      </c>
      <c r="B16" s="112" t="s">
        <v>648</v>
      </c>
      <c r="C16" s="112"/>
      <c r="D16" s="111" t="s">
        <v>61</v>
      </c>
      <c r="E16" s="111"/>
      <c r="F16" s="111"/>
      <c r="G16" s="114">
        <v>2996</v>
      </c>
      <c r="H16" s="138" t="s">
        <v>647</v>
      </c>
      <c r="I16" s="117"/>
      <c r="J16" s="117"/>
    </row>
    <row r="17" spans="1:10" ht="28.5">
      <c r="A17" s="111">
        <v>13</v>
      </c>
      <c r="B17" s="112" t="s">
        <v>649</v>
      </c>
      <c r="C17" s="112"/>
      <c r="D17" s="111"/>
      <c r="E17" s="111"/>
      <c r="F17" s="111"/>
      <c r="G17" s="114">
        <v>33883</v>
      </c>
      <c r="H17" s="138" t="s">
        <v>647</v>
      </c>
      <c r="I17" s="117"/>
      <c r="J17" s="117"/>
    </row>
    <row r="18" spans="1:10" ht="28.5">
      <c r="A18" s="111">
        <v>14</v>
      </c>
      <c r="B18" s="112" t="s">
        <v>650</v>
      </c>
      <c r="C18" s="112"/>
      <c r="D18" s="111"/>
      <c r="E18" s="111"/>
      <c r="F18" s="111"/>
      <c r="G18" s="114">
        <v>1075</v>
      </c>
      <c r="H18" s="138" t="s">
        <v>647</v>
      </c>
      <c r="I18" s="117"/>
      <c r="J18" s="117"/>
    </row>
    <row r="19" spans="1:10" ht="28.5">
      <c r="A19" s="111">
        <v>15</v>
      </c>
      <c r="B19" s="112" t="s">
        <v>651</v>
      </c>
      <c r="C19" s="112"/>
      <c r="D19" s="111"/>
      <c r="E19" s="111"/>
      <c r="F19" s="111"/>
      <c r="G19" s="114">
        <v>6435</v>
      </c>
      <c r="H19" s="138" t="s">
        <v>647</v>
      </c>
      <c r="I19" s="117"/>
      <c r="J19" s="117"/>
    </row>
    <row r="20" spans="1:10" ht="28.5">
      <c r="A20" s="111">
        <v>16</v>
      </c>
      <c r="B20" s="112" t="s">
        <v>652</v>
      </c>
      <c r="C20" s="112"/>
      <c r="D20" s="111"/>
      <c r="E20" s="111"/>
      <c r="F20" s="111"/>
      <c r="G20" s="114">
        <v>18700</v>
      </c>
      <c r="H20" s="138" t="s">
        <v>647</v>
      </c>
      <c r="I20" s="117"/>
      <c r="J20" s="117"/>
    </row>
    <row r="21" spans="1:10" ht="28.5">
      <c r="A21" s="111">
        <v>17</v>
      </c>
      <c r="B21" s="112" t="s">
        <v>653</v>
      </c>
      <c r="C21" s="112"/>
      <c r="D21" s="111"/>
      <c r="E21" s="111"/>
      <c r="F21" s="111"/>
      <c r="G21" s="114">
        <v>14735</v>
      </c>
      <c r="H21" s="138" t="s">
        <v>647</v>
      </c>
      <c r="I21" s="117"/>
      <c r="J21" s="117"/>
    </row>
    <row r="22" spans="1:10" ht="28.5">
      <c r="A22" s="111">
        <v>18</v>
      </c>
      <c r="B22" s="112" t="s">
        <v>654</v>
      </c>
      <c r="C22" s="112"/>
      <c r="D22" s="111"/>
      <c r="E22" s="111"/>
      <c r="F22" s="111"/>
      <c r="G22" s="114">
        <v>20844</v>
      </c>
      <c r="H22" s="138" t="s">
        <v>647</v>
      </c>
      <c r="I22" s="117"/>
      <c r="J22" s="117"/>
    </row>
    <row r="23" spans="1:10" s="71" customFormat="1" ht="14.25" customHeight="1">
      <c r="A23" s="446" t="s">
        <v>46</v>
      </c>
      <c r="B23" s="446"/>
      <c r="C23" s="446"/>
      <c r="D23" s="446"/>
      <c r="E23" s="446"/>
      <c r="F23" s="446"/>
      <c r="G23" s="139">
        <f>SUM(G5:G22)</f>
        <v>1251919.5999999999</v>
      </c>
      <c r="H23" s="447"/>
      <c r="I23" s="447"/>
      <c r="J23" s="447"/>
    </row>
    <row r="24" spans="1:10" ht="14.25">
      <c r="A24" s="450" t="s">
        <v>314</v>
      </c>
      <c r="B24" s="450"/>
      <c r="C24" s="450"/>
      <c r="D24" s="450"/>
      <c r="E24" s="450"/>
      <c r="F24" s="5"/>
      <c r="G24" s="48"/>
      <c r="H24" s="26"/>
      <c r="I24" s="27"/>
      <c r="J24" s="28"/>
    </row>
    <row r="25" spans="1:10" ht="28.5">
      <c r="A25" s="111">
        <v>1</v>
      </c>
      <c r="B25" s="112" t="s">
        <v>226</v>
      </c>
      <c r="C25" s="112"/>
      <c r="D25" s="111" t="s">
        <v>60</v>
      </c>
      <c r="E25" s="111" t="s">
        <v>61</v>
      </c>
      <c r="F25" s="111" t="s">
        <v>315</v>
      </c>
      <c r="G25" s="114">
        <v>13247.62</v>
      </c>
      <c r="H25" s="114" t="s">
        <v>213</v>
      </c>
      <c r="I25" s="115" t="s">
        <v>229</v>
      </c>
      <c r="J25" s="115" t="s">
        <v>315</v>
      </c>
    </row>
    <row r="26" spans="1:10" ht="28.5">
      <c r="A26" s="111">
        <v>2</v>
      </c>
      <c r="B26" s="112" t="s">
        <v>227</v>
      </c>
      <c r="C26" s="112"/>
      <c r="D26" s="111" t="s">
        <v>60</v>
      </c>
      <c r="E26" s="111" t="s">
        <v>61</v>
      </c>
      <c r="F26" s="111" t="s">
        <v>316</v>
      </c>
      <c r="G26" s="114">
        <v>11609.61</v>
      </c>
      <c r="H26" s="114" t="s">
        <v>228</v>
      </c>
      <c r="I26" s="117" t="s">
        <v>230</v>
      </c>
      <c r="J26" s="117" t="s">
        <v>315</v>
      </c>
    </row>
    <row r="27" spans="1:10" s="71" customFormat="1" ht="14.25" customHeight="1">
      <c r="A27" s="446" t="s">
        <v>46</v>
      </c>
      <c r="B27" s="446"/>
      <c r="C27" s="446"/>
      <c r="D27" s="446"/>
      <c r="E27" s="446"/>
      <c r="F27" s="446"/>
      <c r="G27" s="118">
        <f>SUM(G25:G26)</f>
        <v>24857.230000000003</v>
      </c>
      <c r="H27" s="447"/>
      <c r="I27" s="447"/>
      <c r="J27" s="447"/>
    </row>
    <row r="28" spans="1:10" ht="14.25">
      <c r="A28" s="450" t="s">
        <v>317</v>
      </c>
      <c r="B28" s="450"/>
      <c r="C28" s="450"/>
      <c r="D28" s="450"/>
      <c r="E28" s="450"/>
      <c r="F28" s="5"/>
      <c r="G28" s="48"/>
      <c r="H28" s="26"/>
      <c r="I28" s="27"/>
      <c r="J28" s="28"/>
    </row>
    <row r="29" spans="1:10" ht="14.25">
      <c r="A29" s="111">
        <v>1</v>
      </c>
      <c r="B29" s="112" t="s">
        <v>258</v>
      </c>
      <c r="C29" s="112"/>
      <c r="D29" s="111" t="s">
        <v>60</v>
      </c>
      <c r="E29" s="111" t="s">
        <v>61</v>
      </c>
      <c r="F29" s="111"/>
      <c r="G29" s="113">
        <v>51751.55</v>
      </c>
      <c r="H29" s="114" t="s">
        <v>318</v>
      </c>
      <c r="I29" s="115" t="s">
        <v>260</v>
      </c>
      <c r="J29" s="115"/>
    </row>
    <row r="30" spans="1:10" ht="14.25">
      <c r="A30" s="111">
        <v>2</v>
      </c>
      <c r="B30" s="112" t="s">
        <v>226</v>
      </c>
      <c r="C30" s="112"/>
      <c r="D30" s="111" t="s">
        <v>60</v>
      </c>
      <c r="E30" s="111" t="s">
        <v>61</v>
      </c>
      <c r="F30" s="111"/>
      <c r="G30" s="113">
        <v>10907.13</v>
      </c>
      <c r="H30" s="114" t="s">
        <v>318</v>
      </c>
      <c r="I30" s="115" t="s">
        <v>261</v>
      </c>
      <c r="J30" s="115"/>
    </row>
    <row r="31" spans="1:10" ht="28.5">
      <c r="A31" s="111">
        <v>3</v>
      </c>
      <c r="B31" s="112" t="s">
        <v>259</v>
      </c>
      <c r="C31" s="112"/>
      <c r="D31" s="111" t="s">
        <v>60</v>
      </c>
      <c r="E31" s="111" t="s">
        <v>61</v>
      </c>
      <c r="F31" s="111"/>
      <c r="G31" s="116">
        <v>463884.36</v>
      </c>
      <c r="H31" s="114" t="s">
        <v>318</v>
      </c>
      <c r="I31" s="117" t="s">
        <v>262</v>
      </c>
      <c r="J31" s="117"/>
    </row>
    <row r="32" spans="1:10" ht="14.25">
      <c r="A32" s="446" t="s">
        <v>46</v>
      </c>
      <c r="B32" s="446"/>
      <c r="C32" s="446"/>
      <c r="D32" s="446"/>
      <c r="E32" s="446"/>
      <c r="F32" s="446"/>
      <c r="G32" s="118">
        <f>SUM(G29:G31)</f>
        <v>526543.04</v>
      </c>
      <c r="H32" s="447"/>
      <c r="I32" s="447"/>
      <c r="J32" s="447"/>
    </row>
    <row r="33" spans="1:10" ht="14.25" customHeight="1">
      <c r="A33" s="450" t="s">
        <v>319</v>
      </c>
      <c r="B33" s="450"/>
      <c r="C33" s="450"/>
      <c r="D33" s="450"/>
      <c r="E33" s="450"/>
      <c r="F33" s="450"/>
      <c r="G33" s="450"/>
      <c r="H33" s="450"/>
      <c r="I33" s="450"/>
      <c r="J33" s="450"/>
    </row>
    <row r="34" spans="1:10" ht="28.5">
      <c r="A34" s="111">
        <v>1</v>
      </c>
      <c r="B34" s="112" t="s">
        <v>278</v>
      </c>
      <c r="C34" s="112" t="s">
        <v>272</v>
      </c>
      <c r="D34" s="111" t="s">
        <v>60</v>
      </c>
      <c r="E34" s="111" t="s">
        <v>61</v>
      </c>
      <c r="F34" s="111">
        <v>1982</v>
      </c>
      <c r="G34" s="113">
        <v>482894.88</v>
      </c>
      <c r="H34" s="114" t="s">
        <v>275</v>
      </c>
      <c r="I34" s="115" t="s">
        <v>281</v>
      </c>
      <c r="J34" s="115" t="s">
        <v>51</v>
      </c>
    </row>
    <row r="35" spans="1:10" ht="28.5">
      <c r="A35" s="111">
        <v>2</v>
      </c>
      <c r="B35" s="112" t="s">
        <v>279</v>
      </c>
      <c r="C35" s="112"/>
      <c r="D35" s="111" t="s">
        <v>60</v>
      </c>
      <c r="E35" s="111" t="s">
        <v>61</v>
      </c>
      <c r="F35" s="111">
        <v>1973</v>
      </c>
      <c r="G35" s="113">
        <v>45506.16</v>
      </c>
      <c r="H35" s="114" t="s">
        <v>275</v>
      </c>
      <c r="I35" s="115" t="s">
        <v>281</v>
      </c>
      <c r="J35" s="115" t="s">
        <v>282</v>
      </c>
    </row>
    <row r="36" spans="1:10" ht="28.5">
      <c r="A36" s="111">
        <v>3</v>
      </c>
      <c r="B36" s="112" t="s">
        <v>280</v>
      </c>
      <c r="C36" s="112"/>
      <c r="D36" s="111" t="s">
        <v>60</v>
      </c>
      <c r="E36" s="111" t="s">
        <v>61</v>
      </c>
      <c r="F36" s="111">
        <v>1973</v>
      </c>
      <c r="G36" s="116">
        <v>16392.38</v>
      </c>
      <c r="H36" s="114" t="s">
        <v>275</v>
      </c>
      <c r="I36" s="117" t="s">
        <v>281</v>
      </c>
      <c r="J36" s="117" t="s">
        <v>283</v>
      </c>
    </row>
    <row r="37" spans="1:10" ht="14.25">
      <c r="A37" s="446" t="s">
        <v>46</v>
      </c>
      <c r="B37" s="446"/>
      <c r="C37" s="446"/>
      <c r="D37" s="446"/>
      <c r="E37" s="446"/>
      <c r="F37" s="446"/>
      <c r="G37" s="118">
        <f>SUM(G34:G36)</f>
        <v>544793.42000000004</v>
      </c>
      <c r="H37" s="447"/>
      <c r="I37" s="447"/>
      <c r="J37" s="447"/>
    </row>
    <row r="38" spans="1:10" ht="14.25">
      <c r="A38" s="450" t="s">
        <v>676</v>
      </c>
      <c r="B38" s="450"/>
      <c r="C38" s="450"/>
      <c r="D38" s="450"/>
      <c r="E38" s="450"/>
      <c r="F38" s="450"/>
      <c r="G38" s="450"/>
      <c r="H38" s="450"/>
      <c r="I38" s="450"/>
      <c r="J38" s="450"/>
    </row>
    <row r="39" spans="1:10" ht="14.25">
      <c r="A39" s="111">
        <v>1</v>
      </c>
      <c r="B39" s="112" t="s">
        <v>380</v>
      </c>
      <c r="C39" s="112"/>
      <c r="D39" s="111" t="s">
        <v>60</v>
      </c>
      <c r="E39" s="111" t="s">
        <v>61</v>
      </c>
      <c r="F39" s="111">
        <v>1971</v>
      </c>
      <c r="G39" s="113">
        <v>104507.39</v>
      </c>
      <c r="H39" s="114" t="s">
        <v>381</v>
      </c>
      <c r="I39" s="115" t="s">
        <v>382</v>
      </c>
      <c r="J39" s="115" t="s">
        <v>383</v>
      </c>
    </row>
    <row r="40" spans="1:10" ht="28.5">
      <c r="A40" s="111">
        <v>2</v>
      </c>
      <c r="B40" s="112" t="s">
        <v>384</v>
      </c>
      <c r="C40" s="112"/>
      <c r="D40" s="111" t="s">
        <v>60</v>
      </c>
      <c r="E40" s="111" t="s">
        <v>61</v>
      </c>
      <c r="F40" s="111">
        <v>1971</v>
      </c>
      <c r="G40" s="113">
        <v>12506.22</v>
      </c>
      <c r="H40" s="114" t="s">
        <v>381</v>
      </c>
      <c r="I40" s="115"/>
      <c r="J40" s="115" t="s">
        <v>383</v>
      </c>
    </row>
    <row r="41" spans="1:10" ht="14.25">
      <c r="A41" s="111">
        <v>3</v>
      </c>
      <c r="B41" s="112" t="s">
        <v>677</v>
      </c>
      <c r="C41" s="112"/>
      <c r="D41" s="111" t="s">
        <v>60</v>
      </c>
      <c r="E41" s="111" t="s">
        <v>61</v>
      </c>
      <c r="F41" s="111">
        <v>1975</v>
      </c>
      <c r="G41" s="113">
        <v>12358.58</v>
      </c>
      <c r="H41" s="114" t="s">
        <v>381</v>
      </c>
      <c r="I41" s="115" t="s">
        <v>385</v>
      </c>
      <c r="J41" s="115" t="s">
        <v>383</v>
      </c>
    </row>
    <row r="42" spans="1:10" ht="28.5">
      <c r="A42" s="111">
        <v>4</v>
      </c>
      <c r="B42" s="112" t="s">
        <v>386</v>
      </c>
      <c r="C42" s="112"/>
      <c r="D42" s="111" t="s">
        <v>60</v>
      </c>
      <c r="E42" s="111" t="s">
        <v>61</v>
      </c>
      <c r="F42" s="111">
        <v>1975</v>
      </c>
      <c r="G42" s="116">
        <v>244483.65</v>
      </c>
      <c r="H42" s="114" t="s">
        <v>381</v>
      </c>
      <c r="I42" s="117" t="s">
        <v>387</v>
      </c>
      <c r="J42" s="117" t="s">
        <v>383</v>
      </c>
    </row>
    <row r="43" spans="1:10" ht="14.25">
      <c r="A43" s="111">
        <v>5</v>
      </c>
      <c r="B43" s="112" t="s">
        <v>388</v>
      </c>
      <c r="C43" s="112"/>
      <c r="D43" s="111" t="s">
        <v>60</v>
      </c>
      <c r="E43" s="111" t="s">
        <v>61</v>
      </c>
      <c r="F43" s="111">
        <v>1971</v>
      </c>
      <c r="G43" s="113">
        <v>105429.99</v>
      </c>
      <c r="H43" s="114" t="s">
        <v>381</v>
      </c>
      <c r="I43" s="115" t="s">
        <v>389</v>
      </c>
      <c r="J43" s="115" t="s">
        <v>383</v>
      </c>
    </row>
    <row r="44" spans="1:10" ht="14.25">
      <c r="A44" s="111">
        <v>6</v>
      </c>
      <c r="B44" s="112" t="s">
        <v>390</v>
      </c>
      <c r="C44" s="112"/>
      <c r="D44" s="111" t="s">
        <v>60</v>
      </c>
      <c r="E44" s="111" t="s">
        <v>61</v>
      </c>
      <c r="F44" s="111">
        <v>1972</v>
      </c>
      <c r="G44" s="116">
        <v>11034.35</v>
      </c>
      <c r="H44" s="114" t="s">
        <v>381</v>
      </c>
      <c r="I44" s="117" t="s">
        <v>391</v>
      </c>
      <c r="J44" s="117" t="s">
        <v>383</v>
      </c>
    </row>
    <row r="45" spans="1:10" ht="14.25">
      <c r="A45" s="446" t="s">
        <v>46</v>
      </c>
      <c r="B45" s="446"/>
      <c r="C45" s="446"/>
      <c r="D45" s="446"/>
      <c r="E45" s="446"/>
      <c r="F45" s="446"/>
      <c r="G45" s="118">
        <f>SUM(G39:G44)</f>
        <v>490320.17999999993</v>
      </c>
      <c r="H45" s="447"/>
      <c r="I45" s="447"/>
      <c r="J45" s="447"/>
    </row>
    <row r="46" spans="1:10" ht="14.25">
      <c r="A46" s="450" t="s">
        <v>560</v>
      </c>
      <c r="B46" s="450"/>
      <c r="C46" s="450"/>
      <c r="D46" s="450"/>
      <c r="E46" s="450"/>
      <c r="F46" s="450"/>
      <c r="G46" s="450"/>
      <c r="H46" s="450"/>
      <c r="I46" s="450"/>
      <c r="J46" s="450"/>
    </row>
    <row r="47" spans="1:10" ht="14.25">
      <c r="A47" s="111">
        <v>1</v>
      </c>
      <c r="B47" s="112" t="s">
        <v>561</v>
      </c>
      <c r="C47" s="112" t="s">
        <v>562</v>
      </c>
      <c r="D47" s="111" t="s">
        <v>60</v>
      </c>
      <c r="E47" s="111" t="s">
        <v>61</v>
      </c>
      <c r="F47" s="111">
        <v>2015</v>
      </c>
      <c r="G47" s="114">
        <v>45648.79</v>
      </c>
      <c r="H47" s="138" t="s">
        <v>563</v>
      </c>
      <c r="I47" s="111"/>
      <c r="J47" s="111"/>
    </row>
    <row r="48" spans="1:10" ht="14.25">
      <c r="A48" s="111">
        <v>2</v>
      </c>
      <c r="B48" s="112" t="s">
        <v>564</v>
      </c>
      <c r="C48" s="112" t="s">
        <v>565</v>
      </c>
      <c r="D48" s="111" t="s">
        <v>60</v>
      </c>
      <c r="E48" s="111" t="s">
        <v>61</v>
      </c>
      <c r="F48" s="111">
        <v>2015</v>
      </c>
      <c r="G48" s="114">
        <v>65121.24</v>
      </c>
      <c r="H48" s="138" t="s">
        <v>566</v>
      </c>
      <c r="I48" s="111"/>
      <c r="J48" s="111"/>
    </row>
    <row r="49" spans="1:10" ht="30">
      <c r="A49" s="111">
        <v>3</v>
      </c>
      <c r="B49" s="110" t="s">
        <v>706</v>
      </c>
      <c r="C49" s="110" t="s">
        <v>562</v>
      </c>
      <c r="D49" s="111" t="s">
        <v>60</v>
      </c>
      <c r="E49" s="111" t="s">
        <v>61</v>
      </c>
      <c r="F49" s="111">
        <v>2015</v>
      </c>
      <c r="G49" s="109">
        <v>384751.91</v>
      </c>
      <c r="H49" s="138" t="s">
        <v>566</v>
      </c>
      <c r="I49" s="111"/>
      <c r="J49" s="111"/>
    </row>
    <row r="50" spans="1:10" ht="14.25">
      <c r="A50" s="446" t="s">
        <v>46</v>
      </c>
      <c r="B50" s="446"/>
      <c r="C50" s="446"/>
      <c r="D50" s="446"/>
      <c r="E50" s="446"/>
      <c r="F50" s="446"/>
      <c r="G50" s="139">
        <f>SUM(G47:G49)</f>
        <v>495521.93999999994</v>
      </c>
      <c r="H50" s="447"/>
      <c r="I50" s="447"/>
      <c r="J50" s="447"/>
    </row>
    <row r="51" spans="1:10">
      <c r="A51" s="99"/>
      <c r="B51" s="99"/>
      <c r="C51" s="99"/>
      <c r="D51" s="99"/>
      <c r="E51" s="99"/>
      <c r="F51" s="99"/>
      <c r="G51" s="99"/>
      <c r="H51" s="99"/>
      <c r="I51" s="99"/>
      <c r="J51" s="99"/>
    </row>
    <row r="52" spans="1:10" ht="13.5" thickBot="1">
      <c r="A52" s="99"/>
      <c r="B52" s="99"/>
      <c r="C52" s="99"/>
      <c r="D52" s="99"/>
      <c r="E52" s="99"/>
      <c r="F52" s="99"/>
      <c r="G52" s="99"/>
      <c r="H52" s="99"/>
      <c r="I52" s="99"/>
      <c r="J52" s="99"/>
    </row>
    <row r="53" spans="1:10" ht="15" thickBot="1">
      <c r="A53" s="99"/>
      <c r="B53" s="99"/>
      <c r="C53" s="448" t="s">
        <v>45</v>
      </c>
      <c r="D53" s="449"/>
      <c r="E53" s="449"/>
      <c r="F53" s="449"/>
      <c r="G53" s="31">
        <f>G45+G37+G32+G27+G23+G50</f>
        <v>3333955.4099999997</v>
      </c>
      <c r="H53" s="99"/>
      <c r="I53" s="99"/>
      <c r="J53" s="99"/>
    </row>
  </sheetData>
  <mergeCells count="19">
    <mergeCell ref="A4:E4"/>
    <mergeCell ref="A28:E28"/>
    <mergeCell ref="A32:F32"/>
    <mergeCell ref="H32:J32"/>
    <mergeCell ref="A33:J33"/>
    <mergeCell ref="A23:F23"/>
    <mergeCell ref="H23:J23"/>
    <mergeCell ref="A24:E24"/>
    <mergeCell ref="A27:F27"/>
    <mergeCell ref="H27:J27"/>
    <mergeCell ref="A45:F45"/>
    <mergeCell ref="H45:J45"/>
    <mergeCell ref="A37:F37"/>
    <mergeCell ref="H37:J37"/>
    <mergeCell ref="C53:F53"/>
    <mergeCell ref="A38:J38"/>
    <mergeCell ref="A46:J46"/>
    <mergeCell ref="A50:F50"/>
    <mergeCell ref="H50:J50"/>
  </mergeCells>
  <dataValidations count="1">
    <dataValidation type="list" allowBlank="1" showInputMessage="1" showErrorMessage="1" sqref="F25:F26 F5:F22">
      <formula1>$T$4:$T$5</formula1>
    </dataValidation>
  </dataValidations>
  <pageMargins left="0.7" right="0.7" top="0.75" bottom="0.75" header="0.3" footer="0.3"/>
  <pageSetup paperSize="9" scale="4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455"/>
  <sheetViews>
    <sheetView zoomScale="90" zoomScaleNormal="90" zoomScaleSheetLayoutView="85" workbookViewId="0">
      <selection activeCell="D4" sqref="D4"/>
    </sheetView>
  </sheetViews>
  <sheetFormatPr defaultRowHeight="12.75"/>
  <cols>
    <col min="1" max="1" width="4.7109375" style="9" customWidth="1"/>
    <col min="2" max="2" width="28.42578125" style="32" customWidth="1"/>
    <col min="3" max="3" width="9.5703125" style="9" customWidth="1"/>
    <col min="4" max="4" width="17.42578125" style="34" bestFit="1" customWidth="1"/>
    <col min="5" max="5" width="39" style="7" bestFit="1" customWidth="1"/>
    <col min="6" max="6" width="5.5703125" style="7" bestFit="1" customWidth="1"/>
    <col min="7" max="7" width="13.85546875" style="7" customWidth="1"/>
    <col min="8" max="8" width="16" style="7" customWidth="1"/>
    <col min="9" max="9" width="5.5703125" style="7" bestFit="1" customWidth="1"/>
    <col min="10" max="10" width="13.42578125" style="7" bestFit="1" customWidth="1"/>
    <col min="11" max="11" width="15.28515625" style="7" bestFit="1" customWidth="1"/>
    <col min="12" max="12" width="9.140625" style="7"/>
    <col min="13" max="13" width="13.42578125" style="7" bestFit="1" customWidth="1"/>
    <col min="14" max="14" width="30.140625" style="7" bestFit="1" customWidth="1"/>
    <col min="15" max="15" width="5.5703125" style="7" bestFit="1" customWidth="1"/>
    <col min="16" max="16" width="13.42578125" style="77" bestFit="1" customWidth="1"/>
    <col min="17" max="17" width="28.85546875" style="7" bestFit="1" customWidth="1"/>
    <col min="18" max="18" width="5.5703125" style="7" bestFit="1" customWidth="1"/>
    <col min="19" max="19" width="13.42578125" style="77" bestFit="1" customWidth="1"/>
    <col min="20" max="20" width="17.140625" style="7" bestFit="1" customWidth="1"/>
    <col min="21" max="21" width="5.5703125" style="7" bestFit="1" customWidth="1"/>
    <col min="22" max="22" width="14.5703125" style="7" bestFit="1" customWidth="1"/>
    <col min="23" max="23" width="10" style="7" bestFit="1" customWidth="1"/>
    <col min="24" max="24" width="9.140625" style="7"/>
    <col min="25" max="25" width="13.42578125" style="7" bestFit="1" customWidth="1"/>
    <col min="26" max="26" width="10.28515625" style="7" bestFit="1" customWidth="1"/>
    <col min="27" max="27" width="9.140625" style="7"/>
    <col min="28" max="28" width="11.85546875" style="7" bestFit="1" customWidth="1"/>
    <col min="29" max="29" width="24.5703125" style="7" bestFit="1" customWidth="1"/>
    <col min="30" max="30" width="9.140625" style="7"/>
    <col min="31" max="31" width="13.42578125" style="7" bestFit="1" customWidth="1"/>
    <col min="32" max="32" width="16.85546875" style="7" bestFit="1" customWidth="1"/>
    <col min="33" max="33" width="9.140625" style="7"/>
    <col min="34" max="34" width="13.42578125" style="7" bestFit="1" customWidth="1"/>
    <col min="35" max="35" width="30.7109375" style="7" customWidth="1"/>
    <col min="36" max="36" width="9.140625" style="7"/>
    <col min="37" max="37" width="13.42578125" style="7" bestFit="1" customWidth="1"/>
    <col min="38" max="38" width="43.7109375" style="7" customWidth="1"/>
    <col min="39" max="39" width="9.140625" style="7"/>
    <col min="40" max="40" width="13.42578125" style="7" bestFit="1" customWidth="1"/>
    <col min="41" max="41" width="12.7109375" style="270" bestFit="1" customWidth="1"/>
    <col min="42" max="42" width="9.140625" style="270"/>
    <col min="43" max="43" width="12.42578125" style="270" bestFit="1" customWidth="1"/>
    <col min="44" max="45" width="9.140625" style="7"/>
    <col min="46" max="46" width="13.42578125" style="7" bestFit="1" customWidth="1"/>
    <col min="47" max="47" width="9.28515625" style="7" customWidth="1"/>
    <col min="48" max="48" width="9.140625" style="7"/>
    <col min="49" max="49" width="12.5703125" style="7" bestFit="1" customWidth="1"/>
    <col min="50" max="51" width="9.140625" style="7"/>
    <col min="52" max="52" width="10.7109375" style="7" customWidth="1"/>
    <col min="53" max="53" width="29.28515625" style="7" customWidth="1"/>
    <col min="54" max="54" width="9.140625" style="7"/>
    <col min="55" max="55" width="13.42578125" style="7" bestFit="1" customWidth="1"/>
    <col min="56" max="56" width="28.85546875" style="7" bestFit="1" customWidth="1"/>
    <col min="57" max="57" width="9.140625" style="7"/>
    <col min="58" max="58" width="12.42578125" style="7" bestFit="1" customWidth="1"/>
    <col min="59" max="59" width="34.140625" style="7" bestFit="1" customWidth="1"/>
    <col min="60" max="60" width="9.140625" style="7"/>
    <col min="61" max="61" width="14.5703125" style="7" bestFit="1" customWidth="1"/>
    <col min="62" max="62" width="49.7109375" style="7" customWidth="1"/>
    <col min="63" max="63" width="9.140625" style="7"/>
    <col min="64" max="64" width="14.5703125" style="7" bestFit="1" customWidth="1"/>
    <col min="65" max="65" width="27" style="7" customWidth="1"/>
    <col min="66" max="66" width="5" style="7" bestFit="1" customWidth="1"/>
    <col min="67" max="67" width="12.42578125" style="7" bestFit="1" customWidth="1"/>
    <col min="68" max="69" width="9.140625" style="7"/>
    <col min="70" max="70" width="12.42578125" style="7" bestFit="1" customWidth="1"/>
    <col min="71" max="16384" width="9.140625" style="7"/>
  </cols>
  <sheetData>
    <row r="1" spans="1:70">
      <c r="A1" s="17" t="s">
        <v>409</v>
      </c>
      <c r="D1" s="33"/>
    </row>
    <row r="2" spans="1:70" ht="13.5" thickBot="1">
      <c r="A2" s="17"/>
      <c r="D2" s="33"/>
    </row>
    <row r="3" spans="1:70">
      <c r="A3" s="17"/>
      <c r="B3" s="453" t="s">
        <v>450</v>
      </c>
      <c r="C3" s="454"/>
      <c r="D3" s="97">
        <f>D9+J9+P9+V9+AB9+AH9+AN9+BO9+BI9+BC9+AT9</f>
        <v>1566348.5700000012</v>
      </c>
    </row>
    <row r="4" spans="1:70" ht="13.5" thickBot="1">
      <c r="B4" s="455" t="s">
        <v>451</v>
      </c>
      <c r="C4" s="456"/>
      <c r="D4" s="98">
        <f>G9+M9+S9+Y9+AE9+AK9+AQ9+AW9+AZ9+BF9+BL9+BR9</f>
        <v>484819.86999999988</v>
      </c>
    </row>
    <row r="5" spans="1:70">
      <c r="B5" s="7"/>
      <c r="C5" s="7"/>
      <c r="D5" s="7"/>
    </row>
    <row r="6" spans="1:70" ht="25.5">
      <c r="A6" s="94" t="s">
        <v>44</v>
      </c>
      <c r="B6" s="94" t="s">
        <v>9</v>
      </c>
      <c r="C6" s="94" t="s">
        <v>10</v>
      </c>
      <c r="D6" s="95" t="s">
        <v>11</v>
      </c>
    </row>
    <row r="7" spans="1:70" ht="12.75" customHeight="1">
      <c r="A7" s="451" t="s">
        <v>52</v>
      </c>
      <c r="B7" s="452"/>
      <c r="C7" s="452"/>
      <c r="D7" s="452"/>
      <c r="E7" s="452"/>
      <c r="F7" s="452"/>
      <c r="G7" s="470"/>
      <c r="H7" s="451" t="s">
        <v>196</v>
      </c>
      <c r="I7" s="452"/>
      <c r="J7" s="452"/>
      <c r="K7" s="452"/>
      <c r="L7" s="452"/>
      <c r="M7" s="470"/>
      <c r="N7" s="451" t="s">
        <v>202</v>
      </c>
      <c r="O7" s="452"/>
      <c r="P7" s="452"/>
      <c r="Q7" s="452"/>
      <c r="R7" s="452"/>
      <c r="S7" s="470"/>
      <c r="T7" s="451" t="s">
        <v>80</v>
      </c>
      <c r="U7" s="452"/>
      <c r="V7" s="452"/>
      <c r="W7" s="452"/>
      <c r="X7" s="452"/>
      <c r="Y7" s="470"/>
      <c r="Z7" s="451" t="s">
        <v>244</v>
      </c>
      <c r="AA7" s="452"/>
      <c r="AB7" s="452"/>
      <c r="AC7" s="452"/>
      <c r="AD7" s="452"/>
      <c r="AE7" s="470"/>
      <c r="AF7" s="451" t="s">
        <v>284</v>
      </c>
      <c r="AG7" s="452"/>
      <c r="AH7" s="452"/>
      <c r="AI7" s="452"/>
      <c r="AJ7" s="452"/>
      <c r="AK7" s="470"/>
      <c r="AL7" s="467" t="s">
        <v>678</v>
      </c>
      <c r="AM7" s="468"/>
      <c r="AN7" s="468"/>
      <c r="AO7" s="468"/>
      <c r="AP7" s="468"/>
      <c r="AQ7" s="469"/>
      <c r="AR7" s="451" t="s">
        <v>403</v>
      </c>
      <c r="AS7" s="452"/>
      <c r="AT7" s="452"/>
      <c r="AU7" s="452"/>
      <c r="AV7" s="452"/>
      <c r="AW7" s="470"/>
      <c r="AX7" s="467" t="s">
        <v>861</v>
      </c>
      <c r="AY7" s="468"/>
      <c r="AZ7" s="469"/>
      <c r="BA7" s="451" t="s">
        <v>401</v>
      </c>
      <c r="BB7" s="452"/>
      <c r="BC7" s="452"/>
      <c r="BD7" s="452"/>
      <c r="BE7" s="452"/>
      <c r="BF7" s="470"/>
      <c r="BG7" s="451" t="s">
        <v>467</v>
      </c>
      <c r="BH7" s="452"/>
      <c r="BI7" s="452"/>
      <c r="BJ7" s="452"/>
      <c r="BK7" s="452"/>
      <c r="BL7" s="470"/>
      <c r="BM7" s="451" t="s">
        <v>464</v>
      </c>
      <c r="BN7" s="452"/>
      <c r="BO7" s="452"/>
      <c r="BP7" s="452"/>
      <c r="BQ7" s="452"/>
      <c r="BR7" s="452"/>
    </row>
    <row r="8" spans="1:70" ht="12.75" customHeight="1">
      <c r="A8" s="475" t="s">
        <v>53</v>
      </c>
      <c r="B8" s="475"/>
      <c r="C8" s="475"/>
      <c r="D8" s="475"/>
      <c r="E8" s="462" t="s">
        <v>54</v>
      </c>
      <c r="F8" s="463"/>
      <c r="G8" s="464"/>
      <c r="H8" s="459" t="s">
        <v>53</v>
      </c>
      <c r="I8" s="460"/>
      <c r="J8" s="461"/>
      <c r="K8" s="462" t="s">
        <v>54</v>
      </c>
      <c r="L8" s="463"/>
      <c r="M8" s="464"/>
      <c r="N8" s="459" t="s">
        <v>53</v>
      </c>
      <c r="O8" s="460"/>
      <c r="P8" s="461"/>
      <c r="Q8" s="462" t="s">
        <v>54</v>
      </c>
      <c r="R8" s="463"/>
      <c r="S8" s="464"/>
      <c r="T8" s="459" t="s">
        <v>53</v>
      </c>
      <c r="U8" s="460"/>
      <c r="V8" s="461"/>
      <c r="W8" s="462" t="s">
        <v>54</v>
      </c>
      <c r="X8" s="463"/>
      <c r="Y8" s="464"/>
      <c r="Z8" s="459" t="s">
        <v>53</v>
      </c>
      <c r="AA8" s="460"/>
      <c r="AB8" s="461"/>
      <c r="AC8" s="462" t="s">
        <v>54</v>
      </c>
      <c r="AD8" s="463"/>
      <c r="AE8" s="464"/>
      <c r="AF8" s="459" t="s">
        <v>53</v>
      </c>
      <c r="AG8" s="460"/>
      <c r="AH8" s="461"/>
      <c r="AI8" s="462" t="s">
        <v>54</v>
      </c>
      <c r="AJ8" s="463"/>
      <c r="AK8" s="464"/>
      <c r="AL8" s="459" t="s">
        <v>53</v>
      </c>
      <c r="AM8" s="460"/>
      <c r="AN8" s="461"/>
      <c r="AO8" s="462" t="s">
        <v>54</v>
      </c>
      <c r="AP8" s="463"/>
      <c r="AQ8" s="464"/>
      <c r="AR8" s="459" t="s">
        <v>53</v>
      </c>
      <c r="AS8" s="460"/>
      <c r="AT8" s="461"/>
      <c r="AU8" s="462" t="s">
        <v>54</v>
      </c>
      <c r="AV8" s="463"/>
      <c r="AW8" s="464"/>
      <c r="AX8" s="462" t="s">
        <v>54</v>
      </c>
      <c r="AY8" s="463"/>
      <c r="AZ8" s="464"/>
      <c r="BA8" s="459" t="s">
        <v>53</v>
      </c>
      <c r="BB8" s="460"/>
      <c r="BC8" s="461"/>
      <c r="BD8" s="462" t="s">
        <v>54</v>
      </c>
      <c r="BE8" s="463"/>
      <c r="BF8" s="464"/>
      <c r="BG8" s="459" t="s">
        <v>53</v>
      </c>
      <c r="BH8" s="460"/>
      <c r="BI8" s="461"/>
      <c r="BJ8" s="462" t="s">
        <v>54</v>
      </c>
      <c r="BK8" s="463"/>
      <c r="BL8" s="464"/>
      <c r="BM8" s="459" t="s">
        <v>53</v>
      </c>
      <c r="BN8" s="460"/>
      <c r="BO8" s="461"/>
      <c r="BP8" s="462" t="s">
        <v>54</v>
      </c>
      <c r="BQ8" s="463"/>
      <c r="BR8" s="464"/>
    </row>
    <row r="9" spans="1:70" ht="12.75" customHeight="1">
      <c r="A9" s="465" t="s">
        <v>46</v>
      </c>
      <c r="B9" s="472"/>
      <c r="C9" s="466"/>
      <c r="D9" s="211">
        <f>SUM(D10:D234)</f>
        <v>914306.86000000103</v>
      </c>
      <c r="E9" s="457" t="s">
        <v>46</v>
      </c>
      <c r="F9" s="471"/>
      <c r="G9" s="220">
        <f>SUM(G10:G53)</f>
        <v>100022.74999999993</v>
      </c>
      <c r="H9" s="465" t="s">
        <v>46</v>
      </c>
      <c r="I9" s="472"/>
      <c r="J9" s="240">
        <f>SUM(J10:J19)</f>
        <v>29673.819999999996</v>
      </c>
      <c r="K9" s="473" t="s">
        <v>46</v>
      </c>
      <c r="L9" s="474"/>
      <c r="M9" s="241">
        <f>SUM(M10:M14)</f>
        <v>11281</v>
      </c>
      <c r="N9" s="465" t="s">
        <v>46</v>
      </c>
      <c r="O9" s="472"/>
      <c r="P9" s="246">
        <f>SUM(P10:P16)</f>
        <v>15028</v>
      </c>
      <c r="Q9" s="473" t="s">
        <v>46</v>
      </c>
      <c r="R9" s="474"/>
      <c r="S9" s="251">
        <f>SUM(S10:S17)</f>
        <v>11972.82</v>
      </c>
      <c r="T9" s="465" t="s">
        <v>46</v>
      </c>
      <c r="U9" s="466"/>
      <c r="V9" s="246">
        <f>SUM(V10:V59)</f>
        <v>119712.43000000001</v>
      </c>
      <c r="W9" s="457" t="s">
        <v>46</v>
      </c>
      <c r="X9" s="471"/>
      <c r="Y9" s="250">
        <f>SUM(Y10:Y15)</f>
        <v>15901</v>
      </c>
      <c r="Z9" s="465" t="s">
        <v>46</v>
      </c>
      <c r="AA9" s="466"/>
      <c r="AB9" s="246">
        <f>SUM(AB10:AB15)</f>
        <v>5752.2</v>
      </c>
      <c r="AC9" s="457" t="s">
        <v>967</v>
      </c>
      <c r="AD9" s="471"/>
      <c r="AE9" s="251">
        <f>SUM(AE10:AE54)</f>
        <v>90960.349999999962</v>
      </c>
      <c r="AF9" s="465" t="s">
        <v>46</v>
      </c>
      <c r="AG9" s="466"/>
      <c r="AH9" s="254">
        <f>SUM(AH10:AH26)</f>
        <v>71604.94</v>
      </c>
      <c r="AI9" s="457" t="s">
        <v>967</v>
      </c>
      <c r="AJ9" s="471"/>
      <c r="AK9" s="251">
        <f>SUM(AK10:AK49)</f>
        <v>84460.579999999987</v>
      </c>
      <c r="AL9" s="465" t="s">
        <v>46</v>
      </c>
      <c r="AM9" s="466"/>
      <c r="AN9" s="246">
        <f>SUM(AN10:AN17)</f>
        <v>17243.370000000003</v>
      </c>
      <c r="AO9" s="457" t="s">
        <v>46</v>
      </c>
      <c r="AP9" s="458"/>
      <c r="AQ9" s="241">
        <f>SUM(AQ10:AQ13)</f>
        <v>3997.5</v>
      </c>
      <c r="AR9" s="465" t="s">
        <v>46</v>
      </c>
      <c r="AS9" s="466"/>
      <c r="AT9" s="254">
        <f>SUM(AT10:AT57)</f>
        <v>73505.740000000005</v>
      </c>
      <c r="AU9" s="457" t="s">
        <v>46</v>
      </c>
      <c r="AV9" s="458"/>
      <c r="AW9" s="273">
        <f>SUM(AW10:AW15)</f>
        <v>15579</v>
      </c>
      <c r="AX9" s="457" t="s">
        <v>46</v>
      </c>
      <c r="AY9" s="458"/>
      <c r="AZ9" s="273">
        <f>SUM(AZ10)</f>
        <v>2780</v>
      </c>
      <c r="BA9" s="465" t="s">
        <v>46</v>
      </c>
      <c r="BB9" s="466"/>
      <c r="BC9" s="340">
        <f>SUM(BC10:BC14)</f>
        <v>15934.3</v>
      </c>
      <c r="BD9" s="457" t="s">
        <v>46</v>
      </c>
      <c r="BE9" s="458"/>
      <c r="BF9" s="344">
        <f>SUM(BF10:BF14)</f>
        <v>8153.5</v>
      </c>
      <c r="BG9" s="465" t="s">
        <v>46</v>
      </c>
      <c r="BH9" s="466"/>
      <c r="BI9" s="246">
        <f>SUM(BI10:BI68)</f>
        <v>297865.91000000003</v>
      </c>
      <c r="BJ9" s="457" t="s">
        <v>46</v>
      </c>
      <c r="BK9" s="458"/>
      <c r="BL9" s="319">
        <f>SUM(BL10:BL31)</f>
        <v>133544.03999999998</v>
      </c>
      <c r="BM9" s="465" t="s">
        <v>46</v>
      </c>
      <c r="BN9" s="466"/>
      <c r="BO9" s="311">
        <f>SUM(BO10:BO12)</f>
        <v>5721</v>
      </c>
      <c r="BP9" s="457" t="s">
        <v>46</v>
      </c>
      <c r="BQ9" s="458"/>
      <c r="BR9" s="319">
        <f>SUM(BR10:BR31)</f>
        <v>6167.33</v>
      </c>
    </row>
    <row r="10" spans="1:70" ht="43.5" customHeight="1">
      <c r="A10" s="11">
        <v>1</v>
      </c>
      <c r="B10" s="10" t="s">
        <v>166</v>
      </c>
      <c r="C10" s="11">
        <v>2011</v>
      </c>
      <c r="D10" s="204">
        <v>2484</v>
      </c>
      <c r="E10" s="10" t="s">
        <v>184</v>
      </c>
      <c r="F10" s="11">
        <v>2012</v>
      </c>
      <c r="G10" s="204">
        <v>3499</v>
      </c>
      <c r="H10" s="221" t="s">
        <v>197</v>
      </c>
      <c r="I10" s="222">
        <v>2011</v>
      </c>
      <c r="J10" s="223">
        <v>1900</v>
      </c>
      <c r="K10" s="221" t="s">
        <v>199</v>
      </c>
      <c r="L10" s="222">
        <v>2012</v>
      </c>
      <c r="M10" s="223">
        <v>2023</v>
      </c>
      <c r="N10" s="308" t="s">
        <v>203</v>
      </c>
      <c r="O10" s="307">
        <v>2011</v>
      </c>
      <c r="P10" s="326">
        <v>2115</v>
      </c>
      <c r="Q10" s="308" t="s">
        <v>205</v>
      </c>
      <c r="R10" s="307">
        <v>2011</v>
      </c>
      <c r="S10" s="327">
        <v>2650</v>
      </c>
      <c r="T10" s="243" t="s">
        <v>233</v>
      </c>
      <c r="U10" s="244">
        <v>2011</v>
      </c>
      <c r="V10" s="245">
        <v>3999</v>
      </c>
      <c r="W10" s="248" t="s">
        <v>239</v>
      </c>
      <c r="X10" s="244">
        <v>2011</v>
      </c>
      <c r="Y10" s="249">
        <v>4064</v>
      </c>
      <c r="Z10" s="10" t="s">
        <v>546</v>
      </c>
      <c r="AA10" s="11">
        <v>2019</v>
      </c>
      <c r="AB10" s="49">
        <v>1402.2</v>
      </c>
      <c r="AC10" s="10" t="s">
        <v>690</v>
      </c>
      <c r="AD10" s="11">
        <v>2016</v>
      </c>
      <c r="AE10" s="49">
        <v>1950</v>
      </c>
      <c r="AF10" s="259" t="s">
        <v>618</v>
      </c>
      <c r="AG10" s="260">
        <v>2013</v>
      </c>
      <c r="AH10" s="261">
        <v>1699.86</v>
      </c>
      <c r="AI10" s="267" t="s">
        <v>629</v>
      </c>
      <c r="AJ10" s="268">
        <v>2013</v>
      </c>
      <c r="AK10" s="269">
        <v>3350</v>
      </c>
      <c r="AL10" s="243" t="s">
        <v>494</v>
      </c>
      <c r="AM10" s="244">
        <v>2011</v>
      </c>
      <c r="AN10" s="245">
        <v>8287.74</v>
      </c>
      <c r="AO10" s="243" t="s">
        <v>498</v>
      </c>
      <c r="AP10" s="244">
        <v>2014</v>
      </c>
      <c r="AQ10" s="253">
        <v>3997.5</v>
      </c>
      <c r="AR10" s="281" t="s">
        <v>545</v>
      </c>
      <c r="AS10" s="282">
        <v>2013</v>
      </c>
      <c r="AT10" s="283">
        <v>1798.76</v>
      </c>
      <c r="AU10" s="292" t="s">
        <v>71</v>
      </c>
      <c r="AV10" s="293">
        <v>2013</v>
      </c>
      <c r="AW10" s="294">
        <v>2049</v>
      </c>
      <c r="AX10" s="57" t="s">
        <v>682</v>
      </c>
      <c r="AY10" s="58">
        <v>2015</v>
      </c>
      <c r="AZ10" s="59">
        <v>2780</v>
      </c>
      <c r="BA10" s="331" t="s">
        <v>499</v>
      </c>
      <c r="BB10" s="332">
        <v>2014</v>
      </c>
      <c r="BC10" s="333">
        <v>1990</v>
      </c>
      <c r="BD10" s="341" t="s">
        <v>399</v>
      </c>
      <c r="BE10" s="342">
        <v>2012</v>
      </c>
      <c r="BF10" s="343">
        <v>370</v>
      </c>
      <c r="BG10" s="299" t="s">
        <v>1014</v>
      </c>
      <c r="BH10" s="300">
        <v>2019</v>
      </c>
      <c r="BI10" s="301">
        <v>22175</v>
      </c>
      <c r="BJ10" s="296" t="s">
        <v>511</v>
      </c>
      <c r="BK10" s="297">
        <v>2012</v>
      </c>
      <c r="BL10" s="90">
        <v>10747</v>
      </c>
      <c r="BM10" s="312" t="s">
        <v>579</v>
      </c>
      <c r="BN10" s="313">
        <v>2013</v>
      </c>
      <c r="BO10" s="314">
        <v>1560</v>
      </c>
      <c r="BP10" s="318" t="s">
        <v>703</v>
      </c>
      <c r="BQ10" s="313">
        <v>2016</v>
      </c>
      <c r="BR10" s="314">
        <v>2728.98</v>
      </c>
    </row>
    <row r="11" spans="1:70" ht="76.5">
      <c r="A11" s="11">
        <v>2</v>
      </c>
      <c r="B11" s="10" t="s">
        <v>164</v>
      </c>
      <c r="C11" s="11">
        <v>2011</v>
      </c>
      <c r="D11" s="204">
        <v>1170</v>
      </c>
      <c r="E11" s="10" t="s">
        <v>240</v>
      </c>
      <c r="F11" s="11">
        <v>2014</v>
      </c>
      <c r="G11" s="204">
        <v>3493.2</v>
      </c>
      <c r="H11" s="221" t="s">
        <v>198</v>
      </c>
      <c r="I11" s="222">
        <v>2011</v>
      </c>
      <c r="J11" s="223">
        <v>1488</v>
      </c>
      <c r="K11" s="221" t="s">
        <v>200</v>
      </c>
      <c r="L11" s="222">
        <v>2015</v>
      </c>
      <c r="M11" s="223">
        <v>2169</v>
      </c>
      <c r="N11" s="308" t="s">
        <v>204</v>
      </c>
      <c r="O11" s="307">
        <v>2012</v>
      </c>
      <c r="P11" s="326">
        <v>1899</v>
      </c>
      <c r="Q11" s="308" t="s">
        <v>206</v>
      </c>
      <c r="R11" s="307">
        <v>2011</v>
      </c>
      <c r="S11" s="327">
        <v>3100</v>
      </c>
      <c r="T11" s="243" t="s">
        <v>231</v>
      </c>
      <c r="U11" s="244">
        <v>2012</v>
      </c>
      <c r="V11" s="245">
        <v>1187</v>
      </c>
      <c r="W11" s="248" t="s">
        <v>240</v>
      </c>
      <c r="X11" s="244">
        <v>2012</v>
      </c>
      <c r="Y11" s="249">
        <v>2679</v>
      </c>
      <c r="Z11" s="10" t="s">
        <v>965</v>
      </c>
      <c r="AA11" s="11">
        <v>2019</v>
      </c>
      <c r="AB11" s="49">
        <v>1900</v>
      </c>
      <c r="AC11" s="10" t="s">
        <v>540</v>
      </c>
      <c r="AD11" s="11">
        <v>2015</v>
      </c>
      <c r="AE11" s="49">
        <v>2117</v>
      </c>
      <c r="AF11" s="259" t="s">
        <v>619</v>
      </c>
      <c r="AG11" s="260">
        <v>2013</v>
      </c>
      <c r="AH11" s="261">
        <v>5280.08</v>
      </c>
      <c r="AI11" s="267" t="s">
        <v>630</v>
      </c>
      <c r="AJ11" s="268">
        <v>2013</v>
      </c>
      <c r="AK11" s="269">
        <v>999.01</v>
      </c>
      <c r="AL11" s="243" t="s">
        <v>495</v>
      </c>
      <c r="AM11" s="244">
        <v>2014</v>
      </c>
      <c r="AN11" s="245">
        <v>1586.7</v>
      </c>
      <c r="AO11" s="90"/>
      <c r="AP11" s="90"/>
      <c r="AQ11" s="90"/>
      <c r="AR11" s="281" t="s">
        <v>545</v>
      </c>
      <c r="AS11" s="282">
        <v>2013</v>
      </c>
      <c r="AT11" s="283">
        <v>2689</v>
      </c>
      <c r="AU11" s="290" t="s">
        <v>1004</v>
      </c>
      <c r="AV11" s="289">
        <v>2020</v>
      </c>
      <c r="AW11" s="291">
        <v>2706</v>
      </c>
      <c r="BA11" s="334" t="s">
        <v>665</v>
      </c>
      <c r="BB11" s="335">
        <v>2017</v>
      </c>
      <c r="BC11" s="336">
        <v>2964.3</v>
      </c>
      <c r="BD11" s="341" t="s">
        <v>400</v>
      </c>
      <c r="BE11" s="342">
        <v>2012</v>
      </c>
      <c r="BF11" s="343">
        <v>350</v>
      </c>
      <c r="BG11" s="299" t="s">
        <v>1015</v>
      </c>
      <c r="BH11" s="300">
        <v>2019</v>
      </c>
      <c r="BI11" s="302">
        <v>1750</v>
      </c>
      <c r="BJ11" s="296" t="s">
        <v>512</v>
      </c>
      <c r="BK11" s="297">
        <v>2012</v>
      </c>
      <c r="BL11" s="90">
        <v>1000</v>
      </c>
      <c r="BM11" s="315" t="s">
        <v>580</v>
      </c>
      <c r="BN11" s="316">
        <v>2015</v>
      </c>
      <c r="BO11" s="317">
        <v>1462</v>
      </c>
      <c r="BP11" s="318" t="s">
        <v>1035</v>
      </c>
      <c r="BQ11" s="321">
        <v>2019</v>
      </c>
      <c r="BR11" s="322">
        <v>2399</v>
      </c>
    </row>
    <row r="12" spans="1:70" ht="76.5" customHeight="1">
      <c r="A12" s="11">
        <v>3</v>
      </c>
      <c r="B12" s="10" t="s">
        <v>174</v>
      </c>
      <c r="C12" s="11">
        <v>2011</v>
      </c>
      <c r="D12" s="204">
        <v>430.5</v>
      </c>
      <c r="E12" s="10" t="s">
        <v>240</v>
      </c>
      <c r="F12" s="11">
        <v>2014</v>
      </c>
      <c r="G12" s="204">
        <v>3493.2</v>
      </c>
      <c r="H12" s="221" t="s">
        <v>197</v>
      </c>
      <c r="I12" s="222">
        <v>2012</v>
      </c>
      <c r="J12" s="223">
        <v>2490</v>
      </c>
      <c r="K12" s="221" t="s">
        <v>200</v>
      </c>
      <c r="L12" s="222">
        <v>2015</v>
      </c>
      <c r="M12" s="223">
        <v>2495</v>
      </c>
      <c r="N12" s="308" t="s">
        <v>537</v>
      </c>
      <c r="O12" s="307">
        <v>2013</v>
      </c>
      <c r="P12" s="327">
        <v>1480</v>
      </c>
      <c r="Q12" s="308" t="s">
        <v>207</v>
      </c>
      <c r="R12" s="307">
        <v>2011</v>
      </c>
      <c r="S12" s="327">
        <v>1598</v>
      </c>
      <c r="T12" s="243" t="s">
        <v>231</v>
      </c>
      <c r="U12" s="244">
        <v>2012</v>
      </c>
      <c r="V12" s="245">
        <v>1187</v>
      </c>
      <c r="W12" s="248" t="s">
        <v>240</v>
      </c>
      <c r="X12" s="244">
        <v>2012</v>
      </c>
      <c r="Y12" s="249">
        <v>2679</v>
      </c>
      <c r="Z12" s="10" t="s">
        <v>966</v>
      </c>
      <c r="AA12" s="11">
        <v>2019</v>
      </c>
      <c r="AB12" s="49">
        <v>2450</v>
      </c>
      <c r="AC12" s="10" t="s">
        <v>968</v>
      </c>
      <c r="AD12" s="11">
        <v>2019</v>
      </c>
      <c r="AE12" s="49">
        <v>2158.65</v>
      </c>
      <c r="AF12" s="259" t="s">
        <v>969</v>
      </c>
      <c r="AG12" s="260">
        <v>2014</v>
      </c>
      <c r="AH12" s="261">
        <v>2850</v>
      </c>
      <c r="AI12" s="267" t="s">
        <v>631</v>
      </c>
      <c r="AJ12" s="268">
        <v>2013</v>
      </c>
      <c r="AK12" s="269">
        <v>338</v>
      </c>
      <c r="AL12" s="243" t="s">
        <v>495</v>
      </c>
      <c r="AM12" s="244">
        <v>2014</v>
      </c>
      <c r="AN12" s="245">
        <v>1586.7</v>
      </c>
      <c r="AO12" s="90"/>
      <c r="AP12" s="90"/>
      <c r="AQ12" s="90"/>
      <c r="AR12" s="281" t="s">
        <v>547</v>
      </c>
      <c r="AS12" s="282">
        <v>2013</v>
      </c>
      <c r="AT12" s="283">
        <v>274.47000000000003</v>
      </c>
      <c r="AU12" s="290" t="s">
        <v>1004</v>
      </c>
      <c r="AV12" s="289">
        <v>2020</v>
      </c>
      <c r="AW12" s="291">
        <v>2706</v>
      </c>
      <c r="BA12" s="337" t="s">
        <v>1041</v>
      </c>
      <c r="BB12" s="338">
        <v>2009</v>
      </c>
      <c r="BC12" s="339">
        <v>3660</v>
      </c>
      <c r="BD12" s="239" t="s">
        <v>558</v>
      </c>
      <c r="BE12" s="148">
        <v>2016</v>
      </c>
      <c r="BF12" s="235">
        <v>1490</v>
      </c>
      <c r="BG12" s="303" t="s">
        <v>1016</v>
      </c>
      <c r="BH12" s="300">
        <v>2019</v>
      </c>
      <c r="BI12" s="302">
        <v>4700</v>
      </c>
      <c r="BJ12" s="296" t="s">
        <v>513</v>
      </c>
      <c r="BK12" s="297">
        <v>2013</v>
      </c>
      <c r="BL12" s="90">
        <v>2590</v>
      </c>
      <c r="BM12" s="318" t="s">
        <v>1034</v>
      </c>
      <c r="BN12" s="313">
        <v>2020</v>
      </c>
      <c r="BO12" s="314">
        <v>2699</v>
      </c>
      <c r="BP12" s="320" t="s">
        <v>1036</v>
      </c>
      <c r="BQ12" s="321">
        <v>2020</v>
      </c>
      <c r="BR12" s="323">
        <v>1039.3499999999999</v>
      </c>
    </row>
    <row r="13" spans="1:70" ht="51">
      <c r="A13" s="11">
        <v>4</v>
      </c>
      <c r="B13" s="10" t="s">
        <v>174</v>
      </c>
      <c r="C13" s="11">
        <v>2011</v>
      </c>
      <c r="D13" s="204">
        <v>430.5</v>
      </c>
      <c r="E13" s="10" t="s">
        <v>240</v>
      </c>
      <c r="F13" s="11">
        <v>2014</v>
      </c>
      <c r="G13" s="204">
        <v>3493.2</v>
      </c>
      <c r="H13" s="221" t="s">
        <v>610</v>
      </c>
      <c r="I13" s="222">
        <v>2015</v>
      </c>
      <c r="J13" s="223">
        <v>369</v>
      </c>
      <c r="K13" s="221" t="s">
        <v>200</v>
      </c>
      <c r="L13" s="222">
        <v>2016</v>
      </c>
      <c r="M13" s="223">
        <v>2399</v>
      </c>
      <c r="N13" s="308" t="s">
        <v>538</v>
      </c>
      <c r="O13" s="307">
        <v>2015</v>
      </c>
      <c r="P13" s="326">
        <v>2300</v>
      </c>
      <c r="Q13" s="308" t="s">
        <v>208</v>
      </c>
      <c r="R13" s="307">
        <v>2011</v>
      </c>
      <c r="S13" s="327">
        <v>278</v>
      </c>
      <c r="T13" s="243" t="s">
        <v>231</v>
      </c>
      <c r="U13" s="244">
        <v>2012</v>
      </c>
      <c r="V13" s="245">
        <v>1189</v>
      </c>
      <c r="W13" s="248" t="s">
        <v>240</v>
      </c>
      <c r="X13" s="244">
        <v>2013</v>
      </c>
      <c r="Y13" s="249">
        <v>2040</v>
      </c>
      <c r="AC13" s="10" t="s">
        <v>968</v>
      </c>
      <c r="AD13" s="11">
        <v>2019</v>
      </c>
      <c r="AE13" s="49">
        <v>2158.65</v>
      </c>
      <c r="AF13" s="259" t="s">
        <v>620</v>
      </c>
      <c r="AG13" s="260">
        <v>2014</v>
      </c>
      <c r="AH13" s="261">
        <v>2795</v>
      </c>
      <c r="AI13" s="267" t="s">
        <v>632</v>
      </c>
      <c r="AJ13" s="268">
        <v>2013</v>
      </c>
      <c r="AK13" s="269">
        <v>399</v>
      </c>
      <c r="AL13" s="243" t="s">
        <v>392</v>
      </c>
      <c r="AM13" s="244">
        <v>2014</v>
      </c>
      <c r="AN13" s="245">
        <v>314.88</v>
      </c>
      <c r="AO13" s="90"/>
      <c r="AP13" s="90"/>
      <c r="AQ13" s="90"/>
      <c r="AR13" s="281" t="s">
        <v>547</v>
      </c>
      <c r="AS13" s="282">
        <v>2013</v>
      </c>
      <c r="AT13" s="283">
        <v>274.48</v>
      </c>
      <c r="AU13" s="290" t="s">
        <v>1004</v>
      </c>
      <c r="AV13" s="289">
        <v>2020</v>
      </c>
      <c r="AW13" s="291">
        <v>2706</v>
      </c>
      <c r="BA13" s="337" t="s">
        <v>1041</v>
      </c>
      <c r="BB13" s="338">
        <v>2009</v>
      </c>
      <c r="BC13" s="339">
        <v>3660</v>
      </c>
      <c r="BD13" s="103" t="s">
        <v>666</v>
      </c>
      <c r="BE13" s="104">
        <v>2016</v>
      </c>
      <c r="BF13" s="105">
        <v>2737</v>
      </c>
      <c r="BG13" s="296" t="s">
        <v>501</v>
      </c>
      <c r="BH13" s="297">
        <v>2013</v>
      </c>
      <c r="BI13" s="189">
        <v>1950</v>
      </c>
      <c r="BJ13" s="296" t="s">
        <v>514</v>
      </c>
      <c r="BK13" s="297">
        <v>2013</v>
      </c>
      <c r="BL13" s="90">
        <v>1170</v>
      </c>
    </row>
    <row r="14" spans="1:70" ht="45">
      <c r="A14" s="11">
        <v>5</v>
      </c>
      <c r="B14" s="10" t="s">
        <v>174</v>
      </c>
      <c r="C14" s="11">
        <v>2011</v>
      </c>
      <c r="D14" s="204">
        <v>430.5</v>
      </c>
      <c r="E14" s="10" t="s">
        <v>240</v>
      </c>
      <c r="F14" s="11">
        <v>2015</v>
      </c>
      <c r="G14" s="204">
        <v>3498.12</v>
      </c>
      <c r="H14" s="221" t="s">
        <v>611</v>
      </c>
      <c r="I14" s="222">
        <v>2016</v>
      </c>
      <c r="J14" s="223">
        <v>1349</v>
      </c>
      <c r="K14" s="221" t="s">
        <v>200</v>
      </c>
      <c r="L14" s="222">
        <v>2016</v>
      </c>
      <c r="M14" s="223">
        <v>2195</v>
      </c>
      <c r="N14" s="309" t="s">
        <v>1037</v>
      </c>
      <c r="O14" s="310">
        <v>2016</v>
      </c>
      <c r="P14" s="326">
        <v>2400</v>
      </c>
      <c r="Q14" s="308" t="s">
        <v>209</v>
      </c>
      <c r="R14" s="307">
        <v>2011</v>
      </c>
      <c r="S14" s="327">
        <v>799</v>
      </c>
      <c r="T14" s="243" t="s">
        <v>234</v>
      </c>
      <c r="U14" s="244">
        <v>2012</v>
      </c>
      <c r="V14" s="245">
        <v>2790</v>
      </c>
      <c r="W14" s="248" t="s">
        <v>240</v>
      </c>
      <c r="X14" s="244">
        <v>2013</v>
      </c>
      <c r="Y14" s="249">
        <v>2040</v>
      </c>
      <c r="AC14" s="10" t="s">
        <v>968</v>
      </c>
      <c r="AD14" s="11">
        <v>2019</v>
      </c>
      <c r="AE14" s="49">
        <v>2158.65</v>
      </c>
      <c r="AF14" s="259" t="s">
        <v>621</v>
      </c>
      <c r="AG14" s="260">
        <v>2014</v>
      </c>
      <c r="AH14" s="261">
        <v>2185</v>
      </c>
      <c r="AI14" s="267" t="s">
        <v>633</v>
      </c>
      <c r="AJ14" s="268">
        <v>2013</v>
      </c>
      <c r="AK14" s="269">
        <v>6027</v>
      </c>
      <c r="AL14" s="243" t="s">
        <v>496</v>
      </c>
      <c r="AM14" s="244">
        <v>2014</v>
      </c>
      <c r="AN14" s="245">
        <v>1555.95</v>
      </c>
      <c r="AO14" s="90"/>
      <c r="AP14" s="90"/>
      <c r="AQ14" s="90"/>
      <c r="AR14" s="281" t="s">
        <v>447</v>
      </c>
      <c r="AS14" s="282">
        <v>2013</v>
      </c>
      <c r="AT14" s="283">
        <v>150</v>
      </c>
      <c r="AU14" s="290" t="s">
        <v>1004</v>
      </c>
      <c r="AV14" s="289">
        <v>2020</v>
      </c>
      <c r="AW14" s="291">
        <v>2706</v>
      </c>
      <c r="BA14" s="337" t="s">
        <v>1041</v>
      </c>
      <c r="BB14" s="338">
        <v>2009</v>
      </c>
      <c r="BC14" s="339">
        <v>3660</v>
      </c>
      <c r="BD14" s="103" t="s">
        <v>667</v>
      </c>
      <c r="BE14" s="104">
        <v>2016</v>
      </c>
      <c r="BF14" s="105">
        <v>3206.5</v>
      </c>
      <c r="BG14" s="96" t="s">
        <v>505</v>
      </c>
      <c r="BH14" s="297">
        <v>2013</v>
      </c>
      <c r="BI14" s="189">
        <v>490</v>
      </c>
      <c r="BJ14" s="296" t="s">
        <v>514</v>
      </c>
      <c r="BK14" s="297">
        <v>2013</v>
      </c>
      <c r="BL14" s="90">
        <v>1170</v>
      </c>
    </row>
    <row r="15" spans="1:70" ht="51">
      <c r="A15" s="11">
        <v>6</v>
      </c>
      <c r="B15" s="10" t="s">
        <v>175</v>
      </c>
      <c r="C15" s="11">
        <v>2011</v>
      </c>
      <c r="D15" s="204">
        <v>873.3</v>
      </c>
      <c r="E15" s="10" t="s">
        <v>240</v>
      </c>
      <c r="F15" s="11">
        <v>2015</v>
      </c>
      <c r="G15" s="204">
        <v>3498.12</v>
      </c>
      <c r="H15" s="236" t="s">
        <v>939</v>
      </c>
      <c r="I15" s="237">
        <v>2009</v>
      </c>
      <c r="J15" s="238">
        <v>4811.9399999999996</v>
      </c>
      <c r="N15" s="309" t="s">
        <v>1038</v>
      </c>
      <c r="O15" s="310">
        <v>2017</v>
      </c>
      <c r="P15" s="326">
        <v>2179</v>
      </c>
      <c r="Q15" s="308" t="s">
        <v>539</v>
      </c>
      <c r="R15" s="307">
        <v>2016</v>
      </c>
      <c r="S15" s="327">
        <v>2399</v>
      </c>
      <c r="T15" s="243" t="s">
        <v>232</v>
      </c>
      <c r="U15" s="244">
        <v>2012</v>
      </c>
      <c r="V15" s="245">
        <v>2650</v>
      </c>
      <c r="W15" s="248" t="s">
        <v>493</v>
      </c>
      <c r="X15" s="244">
        <v>2014</v>
      </c>
      <c r="Y15" s="249">
        <v>2399</v>
      </c>
      <c r="AC15" s="10" t="s">
        <v>968</v>
      </c>
      <c r="AD15" s="11">
        <v>2019</v>
      </c>
      <c r="AE15" s="49">
        <v>2158.65</v>
      </c>
      <c r="AF15" s="259" t="s">
        <v>622</v>
      </c>
      <c r="AG15" s="260">
        <v>2015</v>
      </c>
      <c r="AH15" s="261">
        <v>5319</v>
      </c>
      <c r="AI15" s="267" t="s">
        <v>634</v>
      </c>
      <c r="AJ15" s="268">
        <v>2013</v>
      </c>
      <c r="AK15" s="269">
        <v>979</v>
      </c>
      <c r="AL15" s="243" t="s">
        <v>497</v>
      </c>
      <c r="AM15" s="244">
        <v>2015</v>
      </c>
      <c r="AN15" s="245">
        <v>2130.36</v>
      </c>
      <c r="AR15" s="281" t="s">
        <v>447</v>
      </c>
      <c r="AS15" s="282">
        <v>2013</v>
      </c>
      <c r="AT15" s="283">
        <v>150</v>
      </c>
      <c r="AU15" s="290" t="s">
        <v>1004</v>
      </c>
      <c r="AV15" s="289">
        <v>2020</v>
      </c>
      <c r="AW15" s="291">
        <v>2706</v>
      </c>
      <c r="BG15" s="296" t="s">
        <v>502</v>
      </c>
      <c r="BH15" s="297">
        <v>2014</v>
      </c>
      <c r="BI15" s="189">
        <v>2570</v>
      </c>
      <c r="BJ15" s="296" t="s">
        <v>515</v>
      </c>
      <c r="BK15" s="297">
        <v>2013</v>
      </c>
      <c r="BL15" s="90">
        <v>2860</v>
      </c>
    </row>
    <row r="16" spans="1:70" ht="63.75" customHeight="1">
      <c r="A16" s="11">
        <v>7</v>
      </c>
      <c r="B16" s="10" t="s">
        <v>176</v>
      </c>
      <c r="C16" s="11">
        <v>2011</v>
      </c>
      <c r="D16" s="204">
        <v>1230</v>
      </c>
      <c r="E16" s="10" t="s">
        <v>655</v>
      </c>
      <c r="F16" s="11">
        <v>2016</v>
      </c>
      <c r="G16" s="204">
        <v>3427</v>
      </c>
      <c r="H16" s="236" t="s">
        <v>939</v>
      </c>
      <c r="I16" s="237">
        <v>2009</v>
      </c>
      <c r="J16" s="238">
        <v>4811.9399999999996</v>
      </c>
      <c r="N16" s="324" t="s">
        <v>1039</v>
      </c>
      <c r="O16" s="325">
        <v>2019</v>
      </c>
      <c r="P16" s="328">
        <v>2655</v>
      </c>
      <c r="Q16" s="330" t="s">
        <v>1040</v>
      </c>
      <c r="R16" s="325">
        <v>2019</v>
      </c>
      <c r="S16" s="328">
        <v>1148.82</v>
      </c>
      <c r="T16" s="243" t="s">
        <v>232</v>
      </c>
      <c r="U16" s="244">
        <v>2012</v>
      </c>
      <c r="V16" s="245">
        <v>2529</v>
      </c>
      <c r="AC16" s="10" t="s">
        <v>968</v>
      </c>
      <c r="AD16" s="11">
        <v>2019</v>
      </c>
      <c r="AE16" s="49">
        <v>2158.65</v>
      </c>
      <c r="AF16" s="259" t="s">
        <v>623</v>
      </c>
      <c r="AG16" s="260">
        <v>2015</v>
      </c>
      <c r="AH16" s="261">
        <v>2700</v>
      </c>
      <c r="AI16" s="267" t="s">
        <v>635</v>
      </c>
      <c r="AJ16" s="268">
        <v>2013</v>
      </c>
      <c r="AK16" s="269">
        <v>3990</v>
      </c>
      <c r="AL16" s="243" t="s">
        <v>392</v>
      </c>
      <c r="AM16" s="244">
        <v>2015</v>
      </c>
      <c r="AN16" s="245">
        <v>329.64</v>
      </c>
      <c r="AR16" s="281" t="s">
        <v>447</v>
      </c>
      <c r="AS16" s="282">
        <v>2013</v>
      </c>
      <c r="AT16" s="283">
        <v>150</v>
      </c>
      <c r="BG16" s="296" t="s">
        <v>503</v>
      </c>
      <c r="BH16" s="297">
        <v>2014</v>
      </c>
      <c r="BI16" s="189">
        <v>420</v>
      </c>
      <c r="BJ16" s="296" t="s">
        <v>510</v>
      </c>
      <c r="BK16" s="297">
        <v>2014</v>
      </c>
      <c r="BL16" s="90">
        <v>2380</v>
      </c>
    </row>
    <row r="17" spans="1:64" ht="35.25" customHeight="1">
      <c r="A17" s="11">
        <v>8</v>
      </c>
      <c r="B17" s="10" t="s">
        <v>177</v>
      </c>
      <c r="C17" s="11">
        <v>2011</v>
      </c>
      <c r="D17" s="204">
        <v>3075</v>
      </c>
      <c r="E17" s="132" t="s">
        <v>718</v>
      </c>
      <c r="F17" s="133">
        <v>2015</v>
      </c>
      <c r="G17" s="206">
        <v>1989</v>
      </c>
      <c r="H17" s="236" t="s">
        <v>939</v>
      </c>
      <c r="I17" s="237">
        <v>2009</v>
      </c>
      <c r="J17" s="238">
        <v>4811.9399999999996</v>
      </c>
      <c r="T17" s="243" t="s">
        <v>235</v>
      </c>
      <c r="U17" s="244">
        <v>2012</v>
      </c>
      <c r="V17" s="245">
        <v>1989</v>
      </c>
      <c r="AC17" s="10" t="s">
        <v>968</v>
      </c>
      <c r="AD17" s="11">
        <v>2019</v>
      </c>
      <c r="AE17" s="49">
        <v>2158.65</v>
      </c>
      <c r="AF17" s="259" t="s">
        <v>970</v>
      </c>
      <c r="AG17" s="260">
        <v>2016</v>
      </c>
      <c r="AH17" s="261">
        <v>2720</v>
      </c>
      <c r="AI17" s="267" t="s">
        <v>636</v>
      </c>
      <c r="AJ17" s="268">
        <v>2013</v>
      </c>
      <c r="AK17" s="269">
        <v>950</v>
      </c>
      <c r="AL17" s="243" t="s">
        <v>496</v>
      </c>
      <c r="AM17" s="244">
        <v>2015</v>
      </c>
      <c r="AN17" s="245">
        <v>1451.4</v>
      </c>
      <c r="AR17" s="281" t="s">
        <v>447</v>
      </c>
      <c r="AS17" s="282">
        <v>2013</v>
      </c>
      <c r="AT17" s="283">
        <v>150</v>
      </c>
      <c r="BG17" s="296" t="s">
        <v>504</v>
      </c>
      <c r="BH17" s="297">
        <v>2014</v>
      </c>
      <c r="BI17" s="189">
        <v>380</v>
      </c>
      <c r="BJ17" s="296" t="s">
        <v>1028</v>
      </c>
      <c r="BK17" s="297">
        <v>2015</v>
      </c>
      <c r="BL17" s="49">
        <v>3105.75</v>
      </c>
    </row>
    <row r="18" spans="1:64" ht="30">
      <c r="A18" s="11">
        <v>9</v>
      </c>
      <c r="B18" s="194" t="s">
        <v>70</v>
      </c>
      <c r="C18" s="195">
        <v>2011</v>
      </c>
      <c r="D18" s="205">
        <v>1293.2</v>
      </c>
      <c r="E18" s="132" t="s">
        <v>719</v>
      </c>
      <c r="F18" s="133">
        <v>2016</v>
      </c>
      <c r="G18" s="206">
        <v>2737</v>
      </c>
      <c r="H18" s="239" t="s">
        <v>546</v>
      </c>
      <c r="I18" s="148">
        <v>2020</v>
      </c>
      <c r="J18" s="235">
        <v>4293</v>
      </c>
      <c r="T18" s="243" t="s">
        <v>236</v>
      </c>
      <c r="U18" s="244">
        <v>2013</v>
      </c>
      <c r="V18" s="245">
        <v>520</v>
      </c>
      <c r="AC18" s="10" t="s">
        <v>968</v>
      </c>
      <c r="AD18" s="11">
        <v>2019</v>
      </c>
      <c r="AE18" s="49">
        <v>2158.65</v>
      </c>
      <c r="AF18" s="259" t="s">
        <v>624</v>
      </c>
      <c r="AG18" s="260">
        <v>2016</v>
      </c>
      <c r="AH18" s="261">
        <v>2210</v>
      </c>
      <c r="AI18" s="267" t="s">
        <v>637</v>
      </c>
      <c r="AJ18" s="268">
        <v>2013</v>
      </c>
      <c r="AK18" s="269">
        <v>2068</v>
      </c>
      <c r="AN18" s="77"/>
      <c r="AR18" s="281" t="s">
        <v>447</v>
      </c>
      <c r="AS18" s="282">
        <v>2013</v>
      </c>
      <c r="AT18" s="283">
        <v>150</v>
      </c>
      <c r="BG18" s="296" t="s">
        <v>506</v>
      </c>
      <c r="BH18" s="297">
        <v>2014</v>
      </c>
      <c r="BI18" s="189">
        <v>3468.6</v>
      </c>
      <c r="BJ18" s="296" t="s">
        <v>575</v>
      </c>
      <c r="BK18" s="297">
        <v>2015</v>
      </c>
      <c r="BL18" s="49">
        <v>725.7</v>
      </c>
    </row>
    <row r="19" spans="1:64" ht="63.75" customHeight="1">
      <c r="A19" s="11">
        <v>10</v>
      </c>
      <c r="B19" s="194" t="s">
        <v>70</v>
      </c>
      <c r="C19" s="195">
        <v>2011</v>
      </c>
      <c r="D19" s="205">
        <v>900</v>
      </c>
      <c r="E19" s="40" t="s">
        <v>183</v>
      </c>
      <c r="F19" s="39">
        <v>2013</v>
      </c>
      <c r="G19" s="215">
        <v>290</v>
      </c>
      <c r="H19" s="239" t="s">
        <v>197</v>
      </c>
      <c r="I19" s="148">
        <v>2020</v>
      </c>
      <c r="J19" s="235">
        <v>3349</v>
      </c>
      <c r="T19" s="243" t="s">
        <v>237</v>
      </c>
      <c r="U19" s="244">
        <v>2013</v>
      </c>
      <c r="V19" s="245">
        <v>1679</v>
      </c>
      <c r="AC19" s="10" t="s">
        <v>968</v>
      </c>
      <c r="AD19" s="11">
        <v>2019</v>
      </c>
      <c r="AE19" s="49">
        <v>2158.65</v>
      </c>
      <c r="AF19" s="259" t="s">
        <v>625</v>
      </c>
      <c r="AG19" s="260">
        <v>2016</v>
      </c>
      <c r="AH19" s="261">
        <v>9460</v>
      </c>
      <c r="AI19" s="267" t="s">
        <v>626</v>
      </c>
      <c r="AJ19" s="268">
        <v>2014</v>
      </c>
      <c r="AK19" s="269">
        <v>999</v>
      </c>
      <c r="AR19" s="281" t="s">
        <v>447</v>
      </c>
      <c r="AS19" s="282">
        <v>2013</v>
      </c>
      <c r="AT19" s="283">
        <v>150</v>
      </c>
      <c r="BG19" s="296" t="s">
        <v>507</v>
      </c>
      <c r="BH19" s="297">
        <v>2014</v>
      </c>
      <c r="BI19" s="189">
        <v>2570</v>
      </c>
      <c r="BJ19" s="296" t="s">
        <v>576</v>
      </c>
      <c r="BK19" s="297">
        <v>2015</v>
      </c>
      <c r="BL19" s="49">
        <v>659.28</v>
      </c>
    </row>
    <row r="20" spans="1:64" ht="30">
      <c r="A20" s="11">
        <v>11</v>
      </c>
      <c r="B20" s="194" t="s">
        <v>70</v>
      </c>
      <c r="C20" s="195">
        <v>2011</v>
      </c>
      <c r="D20" s="205">
        <v>840</v>
      </c>
      <c r="E20" s="57" t="s">
        <v>660</v>
      </c>
      <c r="F20" s="58">
        <v>2016</v>
      </c>
      <c r="G20" s="59">
        <v>390</v>
      </c>
      <c r="T20" s="243" t="s">
        <v>238</v>
      </c>
      <c r="U20" s="244">
        <v>2011</v>
      </c>
      <c r="V20" s="245">
        <v>5153.7</v>
      </c>
      <c r="AC20" s="10" t="s">
        <v>968</v>
      </c>
      <c r="AD20" s="11">
        <v>2019</v>
      </c>
      <c r="AE20" s="49">
        <v>2158.65</v>
      </c>
      <c r="AF20" s="257" t="s">
        <v>971</v>
      </c>
      <c r="AG20" s="255">
        <v>2017</v>
      </c>
      <c r="AH20" s="258">
        <v>3075</v>
      </c>
      <c r="AI20" s="267" t="s">
        <v>627</v>
      </c>
      <c r="AJ20" s="268">
        <v>2014</v>
      </c>
      <c r="AK20" s="269">
        <v>1995</v>
      </c>
      <c r="AR20" s="281" t="s">
        <v>447</v>
      </c>
      <c r="AS20" s="282">
        <v>2013</v>
      </c>
      <c r="AT20" s="283">
        <v>150</v>
      </c>
      <c r="BG20" s="296" t="s">
        <v>508</v>
      </c>
      <c r="BH20" s="297">
        <v>2014</v>
      </c>
      <c r="BI20" s="189">
        <v>420</v>
      </c>
      <c r="BJ20" s="296" t="s">
        <v>577</v>
      </c>
      <c r="BK20" s="297">
        <v>2015</v>
      </c>
      <c r="BL20" s="49">
        <v>41598.6</v>
      </c>
    </row>
    <row r="21" spans="1:64" ht="12.75" customHeight="1">
      <c r="A21" s="11">
        <v>12</v>
      </c>
      <c r="B21" s="194" t="s">
        <v>70</v>
      </c>
      <c r="C21" s="195">
        <v>2011</v>
      </c>
      <c r="D21" s="205">
        <v>1450</v>
      </c>
      <c r="E21" s="198" t="s">
        <v>661</v>
      </c>
      <c r="F21" s="199">
        <v>2016</v>
      </c>
      <c r="G21" s="207">
        <v>150</v>
      </c>
      <c r="T21" s="243" t="s">
        <v>238</v>
      </c>
      <c r="U21" s="244">
        <v>2011</v>
      </c>
      <c r="V21" s="245">
        <v>5153.7</v>
      </c>
      <c r="AC21" s="10" t="s">
        <v>968</v>
      </c>
      <c r="AD21" s="11">
        <v>2019</v>
      </c>
      <c r="AE21" s="49">
        <v>2158.65</v>
      </c>
      <c r="AF21" s="257" t="s">
        <v>972</v>
      </c>
      <c r="AG21" s="255">
        <v>2018</v>
      </c>
      <c r="AH21" s="258">
        <v>3321</v>
      </c>
      <c r="AI21" s="267" t="s">
        <v>628</v>
      </c>
      <c r="AJ21" s="268">
        <v>2014</v>
      </c>
      <c r="AK21" s="269">
        <v>9339.99</v>
      </c>
      <c r="AR21" s="281" t="s">
        <v>447</v>
      </c>
      <c r="AS21" s="282">
        <v>2013</v>
      </c>
      <c r="AT21" s="283">
        <v>150</v>
      </c>
      <c r="BG21" s="296" t="s">
        <v>509</v>
      </c>
      <c r="BH21" s="297">
        <v>2014</v>
      </c>
      <c r="BI21" s="189">
        <v>380</v>
      </c>
      <c r="BJ21" s="296" t="s">
        <v>578</v>
      </c>
      <c r="BK21" s="297">
        <v>2015</v>
      </c>
      <c r="BL21" s="49">
        <v>1675</v>
      </c>
    </row>
    <row r="22" spans="1:64" ht="51">
      <c r="A22" s="11">
        <v>13</v>
      </c>
      <c r="B22" s="194" t="s">
        <v>70</v>
      </c>
      <c r="C22" s="195">
        <v>2011</v>
      </c>
      <c r="D22" s="205">
        <v>900</v>
      </c>
      <c r="E22" s="57" t="s">
        <v>923</v>
      </c>
      <c r="F22" s="123">
        <v>2018</v>
      </c>
      <c r="G22" s="208">
        <v>5683.09</v>
      </c>
      <c r="T22" s="243" t="s">
        <v>81</v>
      </c>
      <c r="U22" s="244">
        <v>2014</v>
      </c>
      <c r="V22" s="245">
        <v>999</v>
      </c>
      <c r="AC22" s="10" t="s">
        <v>968</v>
      </c>
      <c r="AD22" s="11">
        <v>2019</v>
      </c>
      <c r="AE22" s="49">
        <v>2158.65</v>
      </c>
      <c r="AF22" s="256" t="s">
        <v>973</v>
      </c>
      <c r="AG22" s="255">
        <v>2019</v>
      </c>
      <c r="AH22" s="258">
        <v>21600</v>
      </c>
      <c r="AI22" s="267" t="s">
        <v>626</v>
      </c>
      <c r="AJ22" s="268">
        <v>2014</v>
      </c>
      <c r="AK22" s="269">
        <v>999</v>
      </c>
      <c r="AR22" s="281" t="s">
        <v>447</v>
      </c>
      <c r="AS22" s="282">
        <v>2013</v>
      </c>
      <c r="AT22" s="283">
        <v>150</v>
      </c>
      <c r="BG22" s="296" t="s">
        <v>567</v>
      </c>
      <c r="BH22" s="297">
        <v>2015</v>
      </c>
      <c r="BI22" s="50">
        <v>549.80999999999995</v>
      </c>
      <c r="BJ22" s="296" t="s">
        <v>1029</v>
      </c>
      <c r="BK22" s="297">
        <v>2015</v>
      </c>
      <c r="BL22" s="49">
        <v>1590</v>
      </c>
    </row>
    <row r="23" spans="1:64" ht="105" customHeight="1">
      <c r="A23" s="11">
        <v>14</v>
      </c>
      <c r="B23" s="10" t="s">
        <v>168</v>
      </c>
      <c r="C23" s="11">
        <v>2012</v>
      </c>
      <c r="D23" s="204">
        <v>430</v>
      </c>
      <c r="E23" s="57" t="s">
        <v>923</v>
      </c>
      <c r="F23" s="123">
        <v>2018</v>
      </c>
      <c r="G23" s="208">
        <v>5683.09</v>
      </c>
      <c r="T23" s="243" t="s">
        <v>489</v>
      </c>
      <c r="U23" s="244">
        <v>2015</v>
      </c>
      <c r="V23" s="245">
        <v>1789.99</v>
      </c>
      <c r="AC23" s="10" t="s">
        <v>968</v>
      </c>
      <c r="AD23" s="11">
        <v>2019</v>
      </c>
      <c r="AE23" s="49">
        <v>2158.65</v>
      </c>
      <c r="AF23" s="256" t="s">
        <v>974</v>
      </c>
      <c r="AG23" s="255">
        <v>2019</v>
      </c>
      <c r="AH23" s="258">
        <v>6390</v>
      </c>
      <c r="AI23" s="267" t="s">
        <v>638</v>
      </c>
      <c r="AJ23" s="268">
        <v>2014</v>
      </c>
      <c r="AK23" s="269">
        <v>1540</v>
      </c>
      <c r="AR23" s="281" t="s">
        <v>447</v>
      </c>
      <c r="AS23" s="282">
        <v>2013</v>
      </c>
      <c r="AT23" s="283">
        <v>150</v>
      </c>
      <c r="BG23" s="296" t="s">
        <v>1017</v>
      </c>
      <c r="BH23" s="297">
        <v>2015</v>
      </c>
      <c r="BI23" s="50">
        <v>21150</v>
      </c>
      <c r="BJ23" s="106" t="s">
        <v>717</v>
      </c>
      <c r="BK23" s="134">
        <v>2016</v>
      </c>
      <c r="BL23" s="137">
        <v>1949</v>
      </c>
    </row>
    <row r="24" spans="1:64" ht="63.75" customHeight="1">
      <c r="A24" s="11">
        <v>15</v>
      </c>
      <c r="B24" s="10" t="s">
        <v>167</v>
      </c>
      <c r="C24" s="11">
        <v>2012</v>
      </c>
      <c r="D24" s="204">
        <v>365</v>
      </c>
      <c r="E24" s="57" t="s">
        <v>923</v>
      </c>
      <c r="F24" s="123">
        <v>2018</v>
      </c>
      <c r="G24" s="208">
        <v>5683.09</v>
      </c>
      <c r="T24" s="243" t="s">
        <v>490</v>
      </c>
      <c r="U24" s="244">
        <v>2014</v>
      </c>
      <c r="V24" s="245">
        <v>1474.77</v>
      </c>
      <c r="AC24" s="10" t="s">
        <v>968</v>
      </c>
      <c r="AD24" s="11">
        <v>2019</v>
      </c>
      <c r="AE24" s="49">
        <v>2158.65</v>
      </c>
      <c r="AI24" s="267" t="s">
        <v>639</v>
      </c>
      <c r="AJ24" s="268">
        <v>2014</v>
      </c>
      <c r="AK24" s="269">
        <v>175</v>
      </c>
      <c r="AR24" s="281" t="s">
        <v>447</v>
      </c>
      <c r="AS24" s="282">
        <v>2013</v>
      </c>
      <c r="AT24" s="283">
        <v>150</v>
      </c>
      <c r="BG24" s="296" t="s">
        <v>568</v>
      </c>
      <c r="BH24" s="297">
        <v>2015</v>
      </c>
      <c r="BI24" s="50">
        <v>5809.29</v>
      </c>
      <c r="BJ24" s="191" t="s">
        <v>730</v>
      </c>
      <c r="BK24" s="298">
        <v>2017</v>
      </c>
      <c r="BL24" s="192">
        <v>38339.1</v>
      </c>
    </row>
    <row r="25" spans="1:64" ht="51">
      <c r="A25" s="11">
        <v>16</v>
      </c>
      <c r="B25" s="10" t="s">
        <v>165</v>
      </c>
      <c r="C25" s="11">
        <v>2012</v>
      </c>
      <c r="D25" s="204">
        <v>1000</v>
      </c>
      <c r="E25" s="57" t="s">
        <v>923</v>
      </c>
      <c r="F25" s="123">
        <v>2018</v>
      </c>
      <c r="G25" s="208">
        <v>5683.09</v>
      </c>
      <c r="T25" s="243" t="s">
        <v>491</v>
      </c>
      <c r="U25" s="244">
        <v>2015</v>
      </c>
      <c r="V25" s="245">
        <v>1789.99</v>
      </c>
      <c r="AC25" s="10" t="s">
        <v>968</v>
      </c>
      <c r="AD25" s="11">
        <v>2019</v>
      </c>
      <c r="AE25" s="49">
        <v>2158.65</v>
      </c>
      <c r="AI25" s="267" t="s">
        <v>640</v>
      </c>
      <c r="AJ25" s="268">
        <v>2014</v>
      </c>
      <c r="AK25" s="269">
        <v>1050</v>
      </c>
      <c r="AR25" s="281" t="s">
        <v>447</v>
      </c>
      <c r="AS25" s="282">
        <v>2013</v>
      </c>
      <c r="AT25" s="283">
        <v>150</v>
      </c>
      <c r="BG25" s="296" t="s">
        <v>569</v>
      </c>
      <c r="BH25" s="297">
        <v>2015</v>
      </c>
      <c r="BI25" s="50">
        <v>4619.88</v>
      </c>
      <c r="BJ25" s="191" t="s">
        <v>731</v>
      </c>
      <c r="BK25" s="298">
        <v>2017</v>
      </c>
      <c r="BL25" s="192">
        <v>2599</v>
      </c>
    </row>
    <row r="26" spans="1:64" ht="165.75" customHeight="1">
      <c r="A26" s="11">
        <v>17</v>
      </c>
      <c r="B26" s="10" t="s">
        <v>160</v>
      </c>
      <c r="C26" s="11">
        <v>2012</v>
      </c>
      <c r="D26" s="204">
        <v>2496.9</v>
      </c>
      <c r="E26" s="57" t="s">
        <v>924</v>
      </c>
      <c r="F26" s="123">
        <v>2018</v>
      </c>
      <c r="G26" s="208">
        <v>1762.2</v>
      </c>
      <c r="T26" s="243" t="s">
        <v>492</v>
      </c>
      <c r="U26" s="244">
        <v>2015</v>
      </c>
      <c r="V26" s="245">
        <v>5319.15</v>
      </c>
      <c r="AC26" s="10" t="s">
        <v>968</v>
      </c>
      <c r="AD26" s="11">
        <v>2019</v>
      </c>
      <c r="AE26" s="49">
        <v>2158.65</v>
      </c>
      <c r="AI26" s="267" t="s">
        <v>641</v>
      </c>
      <c r="AJ26" s="268">
        <v>2015</v>
      </c>
      <c r="AK26" s="269">
        <v>839.99</v>
      </c>
      <c r="AR26" s="281" t="s">
        <v>447</v>
      </c>
      <c r="AS26" s="282">
        <v>2013</v>
      </c>
      <c r="AT26" s="283">
        <v>150</v>
      </c>
      <c r="BG26" s="296" t="s">
        <v>570</v>
      </c>
      <c r="BH26" s="297">
        <v>2015</v>
      </c>
      <c r="BI26" s="50">
        <v>2309.94</v>
      </c>
      <c r="BJ26" s="191" t="s">
        <v>732</v>
      </c>
      <c r="BK26" s="298">
        <v>2017</v>
      </c>
      <c r="BL26" s="192">
        <v>2799</v>
      </c>
    </row>
    <row r="27" spans="1:64" ht="25.5">
      <c r="A27" s="11">
        <v>18</v>
      </c>
      <c r="B27" s="10" t="s">
        <v>153</v>
      </c>
      <c r="C27" s="11">
        <v>2013</v>
      </c>
      <c r="D27" s="204">
        <v>5140</v>
      </c>
      <c r="E27" s="57" t="s">
        <v>924</v>
      </c>
      <c r="F27" s="123">
        <v>2018</v>
      </c>
      <c r="G27" s="208">
        <v>1762.2</v>
      </c>
      <c r="T27" s="243" t="s">
        <v>612</v>
      </c>
      <c r="U27" s="244">
        <v>2016</v>
      </c>
      <c r="V27" s="245">
        <v>1890.01</v>
      </c>
      <c r="AC27" s="10" t="s">
        <v>968</v>
      </c>
      <c r="AD27" s="11">
        <v>2019</v>
      </c>
      <c r="AE27" s="49">
        <v>2158.65</v>
      </c>
      <c r="AI27" s="267" t="s">
        <v>975</v>
      </c>
      <c r="AJ27" s="268">
        <v>2015</v>
      </c>
      <c r="AK27" s="269">
        <v>360</v>
      </c>
      <c r="AR27" s="281" t="s">
        <v>447</v>
      </c>
      <c r="AS27" s="282">
        <v>2013</v>
      </c>
      <c r="AT27" s="283">
        <v>150</v>
      </c>
      <c r="BG27" s="296" t="s">
        <v>571</v>
      </c>
      <c r="BH27" s="297">
        <v>2015</v>
      </c>
      <c r="BI27" s="50">
        <v>19999.439999999999</v>
      </c>
      <c r="BJ27" s="191" t="s">
        <v>716</v>
      </c>
      <c r="BK27" s="298">
        <v>2016</v>
      </c>
      <c r="BL27" s="192">
        <v>1300</v>
      </c>
    </row>
    <row r="28" spans="1:64" ht="25.5">
      <c r="A28" s="11">
        <v>19</v>
      </c>
      <c r="B28" s="10" t="s">
        <v>154</v>
      </c>
      <c r="C28" s="11">
        <v>2013</v>
      </c>
      <c r="D28" s="204">
        <v>4811.9399999999996</v>
      </c>
      <c r="E28" s="57" t="s">
        <v>924</v>
      </c>
      <c r="F28" s="123">
        <v>2018</v>
      </c>
      <c r="G28" s="208">
        <v>1762.2</v>
      </c>
      <c r="T28" s="243" t="s">
        <v>612</v>
      </c>
      <c r="U28" s="244">
        <v>2016</v>
      </c>
      <c r="V28" s="245">
        <v>1890.01</v>
      </c>
      <c r="AC28" s="10" t="s">
        <v>968</v>
      </c>
      <c r="AD28" s="11">
        <v>2019</v>
      </c>
      <c r="AE28" s="49">
        <v>2158.65</v>
      </c>
      <c r="AI28" s="267" t="s">
        <v>976</v>
      </c>
      <c r="AJ28" s="268">
        <v>2015</v>
      </c>
      <c r="AK28" s="269">
        <v>4500</v>
      </c>
      <c r="AR28" s="281" t="s">
        <v>447</v>
      </c>
      <c r="AS28" s="282">
        <v>2013</v>
      </c>
      <c r="AT28" s="283">
        <v>150</v>
      </c>
      <c r="BG28" s="296" t="s">
        <v>572</v>
      </c>
      <c r="BH28" s="297">
        <v>2015</v>
      </c>
      <c r="BI28" s="50">
        <v>65202.3</v>
      </c>
      <c r="BJ28" s="234" t="s">
        <v>1030</v>
      </c>
      <c r="BK28" s="148">
        <v>2018</v>
      </c>
      <c r="BL28" s="235">
        <v>9247.6</v>
      </c>
    </row>
    <row r="29" spans="1:64" ht="76.5" customHeight="1">
      <c r="A29" s="11">
        <v>20</v>
      </c>
      <c r="B29" s="10" t="s">
        <v>155</v>
      </c>
      <c r="C29" s="11">
        <v>2013</v>
      </c>
      <c r="D29" s="204">
        <v>4811.9399999999996</v>
      </c>
      <c r="E29" s="57" t="s">
        <v>924</v>
      </c>
      <c r="F29" s="123">
        <v>2018</v>
      </c>
      <c r="G29" s="208">
        <v>1762.2</v>
      </c>
      <c r="T29" s="243" t="s">
        <v>613</v>
      </c>
      <c r="U29" s="244">
        <v>2016</v>
      </c>
      <c r="V29" s="245">
        <v>1999</v>
      </c>
      <c r="AC29" s="10" t="s">
        <v>968</v>
      </c>
      <c r="AD29" s="11">
        <v>2019</v>
      </c>
      <c r="AE29" s="49">
        <v>2158.65</v>
      </c>
      <c r="AI29" s="267" t="s">
        <v>977</v>
      </c>
      <c r="AJ29" s="268">
        <v>2015</v>
      </c>
      <c r="AK29" s="269">
        <v>2404</v>
      </c>
      <c r="AR29" s="281" t="s">
        <v>263</v>
      </c>
      <c r="AS29" s="282">
        <v>2013</v>
      </c>
      <c r="AT29" s="283">
        <v>3800</v>
      </c>
      <c r="BG29" s="296" t="s">
        <v>573</v>
      </c>
      <c r="BH29" s="297">
        <v>2015</v>
      </c>
      <c r="BI29" s="50">
        <v>28500</v>
      </c>
      <c r="BJ29" s="299" t="s">
        <v>1031</v>
      </c>
      <c r="BK29" s="300">
        <v>2019</v>
      </c>
      <c r="BL29" s="302">
        <v>2384.0100000000002</v>
      </c>
    </row>
    <row r="30" spans="1:64" ht="25.5">
      <c r="A30" s="11">
        <v>21</v>
      </c>
      <c r="B30" s="10" t="s">
        <v>156</v>
      </c>
      <c r="C30" s="11">
        <v>2013</v>
      </c>
      <c r="D30" s="204">
        <v>4811.9399999999996</v>
      </c>
      <c r="E30" s="57" t="s">
        <v>924</v>
      </c>
      <c r="F30" s="123">
        <v>2018</v>
      </c>
      <c r="G30" s="208">
        <v>1762.2</v>
      </c>
      <c r="T30" s="243" t="s">
        <v>614</v>
      </c>
      <c r="U30" s="244">
        <v>2016</v>
      </c>
      <c r="V30" s="245">
        <v>799</v>
      </c>
      <c r="AC30" s="10" t="s">
        <v>968</v>
      </c>
      <c r="AD30" s="11">
        <v>2019</v>
      </c>
      <c r="AE30" s="49">
        <v>2158.65</v>
      </c>
      <c r="AI30" s="267" t="s">
        <v>978</v>
      </c>
      <c r="AJ30" s="268">
        <v>2015</v>
      </c>
      <c r="AK30" s="269">
        <v>2000</v>
      </c>
      <c r="AR30" s="284" t="s">
        <v>445</v>
      </c>
      <c r="AS30" s="282">
        <v>2013</v>
      </c>
      <c r="AT30" s="283">
        <v>1800</v>
      </c>
      <c r="BG30" s="296" t="s">
        <v>574</v>
      </c>
      <c r="BH30" s="297">
        <v>2015</v>
      </c>
      <c r="BI30" s="50">
        <v>571.95000000000005</v>
      </c>
      <c r="BJ30" s="299" t="s">
        <v>1032</v>
      </c>
      <c r="BK30" s="300">
        <v>2019</v>
      </c>
      <c r="BL30" s="302">
        <v>2170</v>
      </c>
    </row>
    <row r="31" spans="1:64" ht="38.25">
      <c r="A31" s="11">
        <v>22</v>
      </c>
      <c r="B31" s="10" t="s">
        <v>157</v>
      </c>
      <c r="C31" s="11">
        <v>2013</v>
      </c>
      <c r="D31" s="204">
        <v>4811.9399999999996</v>
      </c>
      <c r="E31" s="57" t="s">
        <v>924</v>
      </c>
      <c r="F31" s="123">
        <v>2018</v>
      </c>
      <c r="G31" s="208">
        <v>1762.2</v>
      </c>
      <c r="T31" s="243" t="s">
        <v>615</v>
      </c>
      <c r="U31" s="244">
        <v>2016</v>
      </c>
      <c r="V31" s="245">
        <v>6998</v>
      </c>
      <c r="AC31" s="10" t="s">
        <v>968</v>
      </c>
      <c r="AD31" s="11">
        <v>2019</v>
      </c>
      <c r="AE31" s="49">
        <v>2158.65</v>
      </c>
      <c r="AI31" s="267" t="s">
        <v>979</v>
      </c>
      <c r="AJ31" s="268">
        <v>2015</v>
      </c>
      <c r="AK31" s="269">
        <v>500</v>
      </c>
      <c r="AR31" s="284" t="s">
        <v>70</v>
      </c>
      <c r="AS31" s="282">
        <v>2014</v>
      </c>
      <c r="AT31" s="283">
        <v>390</v>
      </c>
      <c r="BG31" s="106" t="s">
        <v>707</v>
      </c>
      <c r="BH31" s="134">
        <v>2017</v>
      </c>
      <c r="BI31" s="190">
        <v>1777.35</v>
      </c>
      <c r="BJ31" s="299" t="s">
        <v>1033</v>
      </c>
      <c r="BK31" s="305">
        <v>2019</v>
      </c>
      <c r="BL31" s="306">
        <v>1485</v>
      </c>
    </row>
    <row r="32" spans="1:64" ht="25.5">
      <c r="A32" s="11">
        <v>23</v>
      </c>
      <c r="B32" s="10" t="s">
        <v>158</v>
      </c>
      <c r="C32" s="11">
        <v>2013</v>
      </c>
      <c r="D32" s="204">
        <v>4811.9399999999996</v>
      </c>
      <c r="E32" s="57" t="s">
        <v>924</v>
      </c>
      <c r="F32" s="123">
        <v>2018</v>
      </c>
      <c r="G32" s="208">
        <v>1762.2</v>
      </c>
      <c r="T32" s="243" t="s">
        <v>616</v>
      </c>
      <c r="U32" s="244">
        <v>2016</v>
      </c>
      <c r="V32" s="245">
        <v>899</v>
      </c>
      <c r="AC32" s="10" t="s">
        <v>968</v>
      </c>
      <c r="AD32" s="11">
        <v>2019</v>
      </c>
      <c r="AE32" s="49">
        <v>2158.65</v>
      </c>
      <c r="AI32" s="267" t="s">
        <v>980</v>
      </c>
      <c r="AJ32" s="268">
        <v>2015</v>
      </c>
      <c r="AK32" s="269">
        <v>1900</v>
      </c>
      <c r="AR32" s="284" t="s">
        <v>545</v>
      </c>
      <c r="AS32" s="282">
        <v>2014</v>
      </c>
      <c r="AT32" s="283">
        <v>699</v>
      </c>
      <c r="BG32" s="106" t="s">
        <v>708</v>
      </c>
      <c r="BH32" s="134">
        <v>2017</v>
      </c>
      <c r="BI32" s="190">
        <v>510</v>
      </c>
    </row>
    <row r="33" spans="1:61" ht="25.5">
      <c r="A33" s="11">
        <v>24</v>
      </c>
      <c r="B33" s="10" t="s">
        <v>169</v>
      </c>
      <c r="C33" s="11">
        <v>2013</v>
      </c>
      <c r="D33" s="204">
        <v>2700</v>
      </c>
      <c r="E33" s="57" t="s">
        <v>924</v>
      </c>
      <c r="F33" s="123">
        <v>2018</v>
      </c>
      <c r="G33" s="208">
        <v>1762.2</v>
      </c>
      <c r="T33" s="243" t="s">
        <v>616</v>
      </c>
      <c r="U33" s="244">
        <v>2016</v>
      </c>
      <c r="V33" s="245">
        <v>899</v>
      </c>
      <c r="AC33" s="10" t="s">
        <v>968</v>
      </c>
      <c r="AD33" s="11">
        <v>2019</v>
      </c>
      <c r="AE33" s="49">
        <v>2158.65</v>
      </c>
      <c r="AI33" s="267" t="s">
        <v>642</v>
      </c>
      <c r="AJ33" s="268">
        <v>2015</v>
      </c>
      <c r="AK33" s="269">
        <v>375</v>
      </c>
      <c r="AR33" s="284" t="s">
        <v>545</v>
      </c>
      <c r="AS33" s="282">
        <v>2014</v>
      </c>
      <c r="AT33" s="283">
        <v>1890</v>
      </c>
      <c r="BG33" s="106" t="s">
        <v>709</v>
      </c>
      <c r="BH33" s="134">
        <v>2016</v>
      </c>
      <c r="BI33" s="190">
        <v>756.45</v>
      </c>
    </row>
    <row r="34" spans="1:61" ht="30">
      <c r="A34" s="11">
        <v>25</v>
      </c>
      <c r="B34" s="10" t="s">
        <v>170</v>
      </c>
      <c r="C34" s="11">
        <v>2013</v>
      </c>
      <c r="D34" s="204">
        <v>503.76</v>
      </c>
      <c r="E34" s="57" t="s">
        <v>924</v>
      </c>
      <c r="F34" s="123">
        <v>2018</v>
      </c>
      <c r="G34" s="208">
        <v>1762.2</v>
      </c>
      <c r="T34" s="243" t="s">
        <v>616</v>
      </c>
      <c r="U34" s="244">
        <v>2016</v>
      </c>
      <c r="V34" s="245">
        <v>899</v>
      </c>
      <c r="AC34" s="10" t="s">
        <v>968</v>
      </c>
      <c r="AD34" s="11">
        <v>2019</v>
      </c>
      <c r="AE34" s="49">
        <v>2158.65</v>
      </c>
      <c r="AI34" s="267" t="s">
        <v>643</v>
      </c>
      <c r="AJ34" s="268">
        <v>2016</v>
      </c>
      <c r="AK34" s="269">
        <v>950</v>
      </c>
      <c r="AR34" s="284" t="s">
        <v>446</v>
      </c>
      <c r="AS34" s="285">
        <v>2015</v>
      </c>
      <c r="AT34" s="283">
        <v>1898</v>
      </c>
      <c r="BG34" s="106" t="s">
        <v>710</v>
      </c>
      <c r="BH34" s="134">
        <v>2016</v>
      </c>
      <c r="BI34" s="190">
        <v>3169.21</v>
      </c>
    </row>
    <row r="35" spans="1:61" ht="51">
      <c r="A35" s="11">
        <v>26</v>
      </c>
      <c r="B35" s="10" t="s">
        <v>171</v>
      </c>
      <c r="C35" s="11">
        <v>2013</v>
      </c>
      <c r="D35" s="204">
        <v>591.97</v>
      </c>
      <c r="E35" s="57" t="s">
        <v>924</v>
      </c>
      <c r="F35" s="123">
        <v>2018</v>
      </c>
      <c r="G35" s="208">
        <v>1762.2</v>
      </c>
      <c r="T35" s="243" t="s">
        <v>616</v>
      </c>
      <c r="U35" s="244">
        <v>2016</v>
      </c>
      <c r="V35" s="245">
        <v>899</v>
      </c>
      <c r="AC35" s="10" t="s">
        <v>968</v>
      </c>
      <c r="AD35" s="11">
        <v>2019</v>
      </c>
      <c r="AE35" s="49">
        <v>2158.65</v>
      </c>
      <c r="AI35" s="270" t="s">
        <v>693</v>
      </c>
      <c r="AJ35" s="268">
        <v>2017</v>
      </c>
      <c r="AK35" s="269">
        <v>3635</v>
      </c>
      <c r="AR35" s="284" t="s">
        <v>546</v>
      </c>
      <c r="AS35" s="285">
        <v>2015</v>
      </c>
      <c r="AT35" s="283">
        <v>418</v>
      </c>
      <c r="BG35" s="106" t="s">
        <v>711</v>
      </c>
      <c r="BH35" s="134">
        <v>2016</v>
      </c>
      <c r="BI35" s="190">
        <v>1879</v>
      </c>
    </row>
    <row r="36" spans="1:61" ht="30">
      <c r="A36" s="11">
        <v>27</v>
      </c>
      <c r="B36" s="10" t="s">
        <v>172</v>
      </c>
      <c r="C36" s="11">
        <v>2013</v>
      </c>
      <c r="D36" s="204">
        <v>225.51</v>
      </c>
      <c r="E36" s="57" t="s">
        <v>924</v>
      </c>
      <c r="F36" s="123">
        <v>2018</v>
      </c>
      <c r="G36" s="208">
        <v>1762.2</v>
      </c>
      <c r="T36" s="243" t="s">
        <v>617</v>
      </c>
      <c r="U36" s="244">
        <v>2016</v>
      </c>
      <c r="V36" s="245">
        <v>1999</v>
      </c>
      <c r="AC36" s="10" t="s">
        <v>968</v>
      </c>
      <c r="AD36" s="11">
        <v>2019</v>
      </c>
      <c r="AE36" s="49">
        <v>2158.65</v>
      </c>
      <c r="AI36" s="263" t="s">
        <v>981</v>
      </c>
      <c r="AJ36" s="262">
        <v>2017</v>
      </c>
      <c r="AK36" s="264">
        <v>1996</v>
      </c>
      <c r="AR36" s="284" t="s">
        <v>446</v>
      </c>
      <c r="AS36" s="282">
        <v>2015</v>
      </c>
      <c r="AT36" s="283">
        <v>999</v>
      </c>
      <c r="BG36" s="106" t="s">
        <v>711</v>
      </c>
      <c r="BH36" s="134">
        <v>2016</v>
      </c>
      <c r="BI36" s="190">
        <v>1950</v>
      </c>
    </row>
    <row r="37" spans="1:61" ht="60">
      <c r="A37" s="11">
        <v>28</v>
      </c>
      <c r="B37" s="10" t="s">
        <v>520</v>
      </c>
      <c r="C37" s="11">
        <v>2013</v>
      </c>
      <c r="D37" s="204">
        <v>68.459999999999994</v>
      </c>
      <c r="E37" s="57" t="s">
        <v>924</v>
      </c>
      <c r="F37" s="123">
        <v>2018</v>
      </c>
      <c r="G37" s="208">
        <v>1762.2</v>
      </c>
      <c r="T37" s="106" t="s">
        <v>696</v>
      </c>
      <c r="U37" s="134">
        <v>2017</v>
      </c>
      <c r="V37" s="135">
        <v>2168.4899999999998</v>
      </c>
      <c r="AC37" s="10" t="s">
        <v>968</v>
      </c>
      <c r="AD37" s="11">
        <v>2019</v>
      </c>
      <c r="AE37" s="49">
        <v>2158.65</v>
      </c>
      <c r="AI37" s="263" t="s">
        <v>982</v>
      </c>
      <c r="AJ37" s="262">
        <v>2017</v>
      </c>
      <c r="AK37" s="264">
        <v>300</v>
      </c>
      <c r="AR37" s="276" t="s">
        <v>683</v>
      </c>
      <c r="AS37" s="275">
        <v>2017</v>
      </c>
      <c r="AT37" s="280">
        <v>2400</v>
      </c>
      <c r="BG37" s="106" t="s">
        <v>712</v>
      </c>
      <c r="BH37" s="134">
        <v>2016</v>
      </c>
      <c r="BI37" s="190">
        <v>1170</v>
      </c>
    </row>
    <row r="38" spans="1:61" ht="30">
      <c r="A38" s="11">
        <v>29</v>
      </c>
      <c r="B38" s="10" t="s">
        <v>521</v>
      </c>
      <c r="C38" s="11">
        <v>2013</v>
      </c>
      <c r="D38" s="204">
        <v>68.459999999999994</v>
      </c>
      <c r="E38" s="57" t="s">
        <v>924</v>
      </c>
      <c r="F38" s="123">
        <v>2018</v>
      </c>
      <c r="G38" s="208">
        <v>1762.2</v>
      </c>
      <c r="T38" s="106" t="s">
        <v>697</v>
      </c>
      <c r="U38" s="134">
        <v>2017</v>
      </c>
      <c r="V38" s="135">
        <v>1428.03</v>
      </c>
      <c r="AC38" s="10" t="s">
        <v>968</v>
      </c>
      <c r="AD38" s="11">
        <v>2019</v>
      </c>
      <c r="AE38" s="49">
        <v>2158.65</v>
      </c>
      <c r="AI38" s="263" t="s">
        <v>983</v>
      </c>
      <c r="AJ38" s="262">
        <v>2017</v>
      </c>
      <c r="AK38" s="264">
        <v>730</v>
      </c>
      <c r="AR38" s="276" t="s">
        <v>684</v>
      </c>
      <c r="AS38" s="275">
        <v>2017</v>
      </c>
      <c r="AT38" s="280">
        <v>1549</v>
      </c>
      <c r="BG38" s="106" t="s">
        <v>713</v>
      </c>
      <c r="BH38" s="134">
        <v>2016</v>
      </c>
      <c r="BI38" s="190">
        <v>560</v>
      </c>
    </row>
    <row r="39" spans="1:61" ht="45">
      <c r="A39" s="11">
        <v>30</v>
      </c>
      <c r="B39" s="10" t="s">
        <v>522</v>
      </c>
      <c r="C39" s="11">
        <v>2013</v>
      </c>
      <c r="D39" s="204">
        <v>58.67</v>
      </c>
      <c r="E39" s="57" t="s">
        <v>924</v>
      </c>
      <c r="F39" s="123">
        <v>2018</v>
      </c>
      <c r="G39" s="208">
        <v>1762.2</v>
      </c>
      <c r="T39" s="106" t="s">
        <v>698</v>
      </c>
      <c r="U39" s="134">
        <v>2017</v>
      </c>
      <c r="V39" s="135">
        <v>999</v>
      </c>
      <c r="AC39" s="10" t="s">
        <v>968</v>
      </c>
      <c r="AD39" s="11">
        <v>2019</v>
      </c>
      <c r="AE39" s="49">
        <v>2158.65</v>
      </c>
      <c r="AI39" s="263" t="s">
        <v>984</v>
      </c>
      <c r="AJ39" s="262">
        <v>2017</v>
      </c>
      <c r="AK39" s="264">
        <v>1485</v>
      </c>
      <c r="AR39" s="276" t="s">
        <v>545</v>
      </c>
      <c r="AS39" s="275">
        <v>2016</v>
      </c>
      <c r="AT39" s="280">
        <v>2754.76</v>
      </c>
      <c r="BG39" s="106" t="s">
        <v>714</v>
      </c>
      <c r="BH39" s="134">
        <v>2016</v>
      </c>
      <c r="BI39" s="190">
        <v>1520</v>
      </c>
    </row>
    <row r="40" spans="1:61" ht="60">
      <c r="A40" s="11">
        <v>31</v>
      </c>
      <c r="B40" s="10" t="s">
        <v>173</v>
      </c>
      <c r="C40" s="11">
        <v>2013</v>
      </c>
      <c r="D40" s="204">
        <v>224.96</v>
      </c>
      <c r="E40" s="57" t="s">
        <v>924</v>
      </c>
      <c r="F40" s="123">
        <v>2018</v>
      </c>
      <c r="G40" s="208">
        <v>1762.2</v>
      </c>
      <c r="T40" s="106" t="s">
        <v>699</v>
      </c>
      <c r="U40" s="134">
        <v>2017</v>
      </c>
      <c r="V40" s="247">
        <v>1899</v>
      </c>
      <c r="AC40" s="10" t="s">
        <v>968</v>
      </c>
      <c r="AD40" s="11">
        <v>2019</v>
      </c>
      <c r="AE40" s="49">
        <v>2158.65</v>
      </c>
      <c r="AI40" s="263" t="s">
        <v>985</v>
      </c>
      <c r="AJ40" s="262">
        <v>2017</v>
      </c>
      <c r="AK40" s="264">
        <v>530</v>
      </c>
      <c r="AR40" s="276" t="s">
        <v>685</v>
      </c>
      <c r="AS40" s="275">
        <v>2015</v>
      </c>
      <c r="AT40" s="280">
        <v>205</v>
      </c>
      <c r="BG40" s="106" t="s">
        <v>715</v>
      </c>
      <c r="BH40" s="134">
        <v>2016</v>
      </c>
      <c r="BI40" s="190">
        <v>389</v>
      </c>
    </row>
    <row r="41" spans="1:61" ht="45">
      <c r="A41" s="11">
        <v>32</v>
      </c>
      <c r="B41" s="10" t="s">
        <v>159</v>
      </c>
      <c r="C41" s="11">
        <v>2013</v>
      </c>
      <c r="D41" s="204">
        <v>14967.21</v>
      </c>
      <c r="E41" s="57" t="s">
        <v>924</v>
      </c>
      <c r="F41" s="123">
        <v>2018</v>
      </c>
      <c r="G41" s="208">
        <v>1762.2</v>
      </c>
      <c r="T41" s="106" t="s">
        <v>699</v>
      </c>
      <c r="U41" s="134">
        <v>2017</v>
      </c>
      <c r="V41" s="247">
        <v>1899</v>
      </c>
      <c r="AC41" s="10" t="s">
        <v>968</v>
      </c>
      <c r="AD41" s="11">
        <v>2019</v>
      </c>
      <c r="AE41" s="49">
        <v>2158.65</v>
      </c>
      <c r="AI41" s="263" t="s">
        <v>986</v>
      </c>
      <c r="AJ41" s="262">
        <v>2017</v>
      </c>
      <c r="AK41" s="264">
        <v>99</v>
      </c>
      <c r="AR41" s="276" t="s">
        <v>686</v>
      </c>
      <c r="AS41" s="275">
        <v>2015</v>
      </c>
      <c r="AT41" s="280">
        <v>749</v>
      </c>
      <c r="BG41" s="106" t="s">
        <v>716</v>
      </c>
      <c r="BH41" s="134">
        <v>2016</v>
      </c>
      <c r="BI41" s="190">
        <v>1300</v>
      </c>
    </row>
    <row r="42" spans="1:61" ht="60">
      <c r="A42" s="11">
        <v>33</v>
      </c>
      <c r="B42" s="10" t="s">
        <v>178</v>
      </c>
      <c r="C42" s="11">
        <v>2013</v>
      </c>
      <c r="D42" s="204">
        <v>393.6</v>
      </c>
      <c r="E42" s="57" t="s">
        <v>924</v>
      </c>
      <c r="F42" s="123">
        <v>2018</v>
      </c>
      <c r="G42" s="208">
        <v>1762.2</v>
      </c>
      <c r="T42" s="106" t="s">
        <v>700</v>
      </c>
      <c r="U42" s="134">
        <v>2017</v>
      </c>
      <c r="V42" s="247">
        <v>2800</v>
      </c>
      <c r="AC42" s="10" t="s">
        <v>968</v>
      </c>
      <c r="AD42" s="11">
        <v>2019</v>
      </c>
      <c r="AE42" s="49">
        <v>2158.65</v>
      </c>
      <c r="AI42" s="263" t="s">
        <v>987</v>
      </c>
      <c r="AJ42" s="262">
        <v>2017</v>
      </c>
      <c r="AK42" s="264">
        <v>1530</v>
      </c>
      <c r="AR42" s="278" t="s">
        <v>687</v>
      </c>
      <c r="AS42" s="277">
        <v>2014</v>
      </c>
      <c r="AT42" s="279">
        <v>3383</v>
      </c>
      <c r="BG42" s="191" t="s">
        <v>1018</v>
      </c>
      <c r="BH42" s="298">
        <v>2017</v>
      </c>
      <c r="BI42" s="192">
        <v>540</v>
      </c>
    </row>
    <row r="43" spans="1:61" ht="75">
      <c r="A43" s="11">
        <v>34</v>
      </c>
      <c r="B43" s="10" t="s">
        <v>179</v>
      </c>
      <c r="C43" s="11">
        <v>2013</v>
      </c>
      <c r="D43" s="204">
        <v>790</v>
      </c>
      <c r="E43" s="57" t="s">
        <v>924</v>
      </c>
      <c r="F43" s="123">
        <v>2018</v>
      </c>
      <c r="G43" s="208">
        <v>1762.2</v>
      </c>
      <c r="T43" s="106" t="s">
        <v>701</v>
      </c>
      <c r="U43" s="134">
        <v>2017</v>
      </c>
      <c r="V43" s="247">
        <v>1968</v>
      </c>
      <c r="AC43" s="10" t="s">
        <v>968</v>
      </c>
      <c r="AD43" s="11">
        <v>2019</v>
      </c>
      <c r="AE43" s="49">
        <v>2158.65</v>
      </c>
      <c r="AI43" s="263" t="s">
        <v>988</v>
      </c>
      <c r="AJ43" s="262">
        <v>2018</v>
      </c>
      <c r="AK43" s="264">
        <v>952.02</v>
      </c>
      <c r="AR43" s="276" t="s">
        <v>998</v>
      </c>
      <c r="AS43" s="275">
        <v>2009</v>
      </c>
      <c r="AT43" s="280">
        <v>3660</v>
      </c>
      <c r="BG43" s="191" t="s">
        <v>1018</v>
      </c>
      <c r="BH43" s="298">
        <v>2017</v>
      </c>
      <c r="BI43" s="192">
        <v>540</v>
      </c>
    </row>
    <row r="44" spans="1:61" ht="75">
      <c r="A44" s="11">
        <v>35</v>
      </c>
      <c r="B44" s="10" t="s">
        <v>180</v>
      </c>
      <c r="C44" s="11">
        <v>2013</v>
      </c>
      <c r="D44" s="204">
        <v>2440</v>
      </c>
      <c r="E44" s="57" t="s">
        <v>924</v>
      </c>
      <c r="F44" s="123">
        <v>2018</v>
      </c>
      <c r="G44" s="208">
        <v>1762.2</v>
      </c>
      <c r="T44" s="106" t="s">
        <v>701</v>
      </c>
      <c r="U44" s="134">
        <v>2017</v>
      </c>
      <c r="V44" s="247">
        <v>1968</v>
      </c>
      <c r="AC44" s="10" t="s">
        <v>968</v>
      </c>
      <c r="AD44" s="11">
        <v>2019</v>
      </c>
      <c r="AE44" s="49">
        <v>2158.65</v>
      </c>
      <c r="AI44" s="263" t="s">
        <v>989</v>
      </c>
      <c r="AJ44" s="262">
        <v>2018</v>
      </c>
      <c r="AK44" s="264">
        <v>2191.86</v>
      </c>
      <c r="AR44" s="276" t="s">
        <v>999</v>
      </c>
      <c r="AS44" s="275">
        <v>2009</v>
      </c>
      <c r="AT44" s="280">
        <v>3660</v>
      </c>
      <c r="BG44" s="191" t="s">
        <v>724</v>
      </c>
      <c r="BH44" s="298">
        <v>2017</v>
      </c>
      <c r="BI44" s="192">
        <v>19261.990000000002</v>
      </c>
    </row>
    <row r="45" spans="1:61" ht="75">
      <c r="A45" s="11">
        <v>36</v>
      </c>
      <c r="B45" s="10" t="s">
        <v>181</v>
      </c>
      <c r="C45" s="11">
        <v>2013</v>
      </c>
      <c r="D45" s="204">
        <v>1479.82</v>
      </c>
      <c r="E45" s="57" t="s">
        <v>924</v>
      </c>
      <c r="F45" s="123">
        <v>2018</v>
      </c>
      <c r="G45" s="208">
        <v>1762.2</v>
      </c>
      <c r="T45" s="106" t="s">
        <v>702</v>
      </c>
      <c r="U45" s="134">
        <v>2017</v>
      </c>
      <c r="V45" s="247">
        <v>1291.5</v>
      </c>
      <c r="AC45" s="10" t="s">
        <v>968</v>
      </c>
      <c r="AD45" s="11">
        <v>2019</v>
      </c>
      <c r="AE45" s="49">
        <v>2158.65</v>
      </c>
      <c r="AI45" s="263" t="s">
        <v>990</v>
      </c>
      <c r="AJ45" s="262">
        <v>2018</v>
      </c>
      <c r="AK45" s="264">
        <v>1324.71</v>
      </c>
      <c r="AR45" s="276" t="s">
        <v>999</v>
      </c>
      <c r="AS45" s="275">
        <v>2009</v>
      </c>
      <c r="AT45" s="280">
        <v>3660</v>
      </c>
      <c r="BG45" s="191" t="s">
        <v>725</v>
      </c>
      <c r="BH45" s="298">
        <v>2017</v>
      </c>
      <c r="BI45" s="192">
        <v>1929</v>
      </c>
    </row>
    <row r="46" spans="1:61" ht="75">
      <c r="A46" s="11">
        <v>37</v>
      </c>
      <c r="B46" s="10" t="s">
        <v>182</v>
      </c>
      <c r="C46" s="11">
        <v>2013</v>
      </c>
      <c r="D46" s="204">
        <v>1198.06</v>
      </c>
      <c r="E46" s="57" t="s">
        <v>925</v>
      </c>
      <c r="F46" s="133">
        <v>2018</v>
      </c>
      <c r="G46" s="216">
        <v>1644.72</v>
      </c>
      <c r="T46" s="106" t="s">
        <v>695</v>
      </c>
      <c r="U46" s="134">
        <v>2012</v>
      </c>
      <c r="V46" s="137">
        <v>14618.55</v>
      </c>
      <c r="AC46" s="10" t="s">
        <v>968</v>
      </c>
      <c r="AD46" s="11">
        <v>2019</v>
      </c>
      <c r="AE46" s="49">
        <v>2158.65</v>
      </c>
      <c r="AI46" s="263" t="s">
        <v>991</v>
      </c>
      <c r="AJ46" s="262">
        <v>2019</v>
      </c>
      <c r="AK46" s="264">
        <v>3970</v>
      </c>
      <c r="AR46" s="276" t="s">
        <v>999</v>
      </c>
      <c r="AS46" s="275">
        <v>2009</v>
      </c>
      <c r="AT46" s="280">
        <v>3660</v>
      </c>
      <c r="BG46" s="191" t="s">
        <v>725</v>
      </c>
      <c r="BH46" s="298">
        <v>2017</v>
      </c>
      <c r="BI46" s="192">
        <v>1929</v>
      </c>
    </row>
    <row r="47" spans="1:61" ht="75">
      <c r="A47" s="11">
        <v>38</v>
      </c>
      <c r="B47" s="10" t="s">
        <v>181</v>
      </c>
      <c r="C47" s="11">
        <v>2013</v>
      </c>
      <c r="D47" s="204">
        <v>1263.03</v>
      </c>
      <c r="E47" s="212" t="s">
        <v>926</v>
      </c>
      <c r="F47" s="213">
        <v>2019</v>
      </c>
      <c r="G47" s="217">
        <v>1100</v>
      </c>
      <c r="T47" s="106" t="s">
        <v>612</v>
      </c>
      <c r="U47" s="134">
        <v>2016</v>
      </c>
      <c r="V47" s="135">
        <v>1890.01</v>
      </c>
      <c r="AC47" s="10" t="s">
        <v>968</v>
      </c>
      <c r="AD47" s="11">
        <v>2019</v>
      </c>
      <c r="AE47" s="49">
        <v>2158.65</v>
      </c>
      <c r="AI47" s="263" t="s">
        <v>992</v>
      </c>
      <c r="AJ47" s="262">
        <v>2019</v>
      </c>
      <c r="AK47" s="264">
        <v>2635</v>
      </c>
      <c r="AR47" s="276" t="s">
        <v>999</v>
      </c>
      <c r="AS47" s="275">
        <v>2009</v>
      </c>
      <c r="AT47" s="280">
        <v>3660</v>
      </c>
      <c r="BG47" s="191" t="s">
        <v>725</v>
      </c>
      <c r="BH47" s="298">
        <v>2017</v>
      </c>
      <c r="BI47" s="192">
        <v>1929</v>
      </c>
    </row>
    <row r="48" spans="1:61" ht="75">
      <c r="A48" s="11">
        <v>39</v>
      </c>
      <c r="B48" s="10" t="s">
        <v>161</v>
      </c>
      <c r="C48" s="11">
        <v>2013</v>
      </c>
      <c r="D48" s="204">
        <v>322.99</v>
      </c>
      <c r="E48" s="212" t="s">
        <v>926</v>
      </c>
      <c r="F48" s="213">
        <v>2019</v>
      </c>
      <c r="G48" s="218">
        <v>1100</v>
      </c>
      <c r="T48" s="106" t="s">
        <v>615</v>
      </c>
      <c r="U48" s="134">
        <v>2016</v>
      </c>
      <c r="V48" s="135">
        <v>6998</v>
      </c>
      <c r="AC48" s="10" t="s">
        <v>968</v>
      </c>
      <c r="AD48" s="11">
        <v>2019</v>
      </c>
      <c r="AE48" s="49">
        <v>2158.65</v>
      </c>
      <c r="AI48" s="263" t="s">
        <v>993</v>
      </c>
      <c r="AJ48" s="262">
        <v>2019</v>
      </c>
      <c r="AK48" s="264">
        <v>525</v>
      </c>
      <c r="AR48" s="276" t="s">
        <v>999</v>
      </c>
      <c r="AS48" s="275">
        <v>2009</v>
      </c>
      <c r="AT48" s="280">
        <v>3660</v>
      </c>
      <c r="BG48" s="191" t="s">
        <v>726</v>
      </c>
      <c r="BH48" s="298">
        <v>2017</v>
      </c>
      <c r="BI48" s="192">
        <v>1929</v>
      </c>
    </row>
    <row r="49" spans="1:61" ht="75">
      <c r="A49" s="11">
        <v>40</v>
      </c>
      <c r="B49" s="10" t="s">
        <v>161</v>
      </c>
      <c r="C49" s="11">
        <v>2013</v>
      </c>
      <c r="D49" s="204">
        <v>322.99</v>
      </c>
      <c r="E49" s="212" t="s">
        <v>926</v>
      </c>
      <c r="F49" s="213">
        <v>2019</v>
      </c>
      <c r="G49" s="218">
        <v>1100</v>
      </c>
      <c r="T49" s="106" t="s">
        <v>958</v>
      </c>
      <c r="U49" s="134">
        <v>2018</v>
      </c>
      <c r="V49" s="247">
        <v>1499</v>
      </c>
      <c r="AC49" s="10" t="s">
        <v>968</v>
      </c>
      <c r="AD49" s="11">
        <v>2019</v>
      </c>
      <c r="AE49" s="49">
        <v>2158.65</v>
      </c>
      <c r="AI49" s="263" t="s">
        <v>994</v>
      </c>
      <c r="AJ49" s="262">
        <v>2020</v>
      </c>
      <c r="AK49" s="264">
        <v>13530</v>
      </c>
      <c r="AR49" s="276" t="s">
        <v>999</v>
      </c>
      <c r="AS49" s="275">
        <v>2009</v>
      </c>
      <c r="AT49" s="280">
        <v>3660</v>
      </c>
      <c r="BG49" s="191" t="s">
        <v>727</v>
      </c>
      <c r="BH49" s="298">
        <v>2017</v>
      </c>
      <c r="BI49" s="192">
        <v>1649</v>
      </c>
    </row>
    <row r="50" spans="1:61" ht="75">
      <c r="A50" s="11">
        <v>41</v>
      </c>
      <c r="B50" s="57" t="s">
        <v>886</v>
      </c>
      <c r="C50" s="58">
        <v>2013</v>
      </c>
      <c r="D50" s="59">
        <v>893.65</v>
      </c>
      <c r="E50" s="212" t="s">
        <v>926</v>
      </c>
      <c r="F50" s="213">
        <v>2019</v>
      </c>
      <c r="G50" s="218">
        <v>1100</v>
      </c>
      <c r="T50" s="106" t="s">
        <v>959</v>
      </c>
      <c r="U50" s="134">
        <v>2018</v>
      </c>
      <c r="V50" s="247">
        <v>2460</v>
      </c>
      <c r="AC50" s="10" t="s">
        <v>968</v>
      </c>
      <c r="AD50" s="11">
        <v>2019</v>
      </c>
      <c r="AE50" s="49">
        <v>2158.65</v>
      </c>
      <c r="AR50" s="276" t="s">
        <v>999</v>
      </c>
      <c r="AS50" s="275">
        <v>2009</v>
      </c>
      <c r="AT50" s="280">
        <v>3660</v>
      </c>
      <c r="BG50" s="191" t="s">
        <v>728</v>
      </c>
      <c r="BH50" s="298">
        <v>2017</v>
      </c>
      <c r="BI50" s="192">
        <v>1649</v>
      </c>
    </row>
    <row r="51" spans="1:61" ht="75">
      <c r="A51" s="11">
        <v>42</v>
      </c>
      <c r="B51" s="57" t="s">
        <v>886</v>
      </c>
      <c r="C51" s="58">
        <v>2013</v>
      </c>
      <c r="D51" s="59">
        <v>893.65</v>
      </c>
      <c r="E51" s="212" t="s">
        <v>926</v>
      </c>
      <c r="F51" s="213">
        <v>2019</v>
      </c>
      <c r="G51" s="218">
        <v>1100</v>
      </c>
      <c r="T51" s="106" t="s">
        <v>959</v>
      </c>
      <c r="U51" s="134">
        <v>2018</v>
      </c>
      <c r="V51" s="247">
        <v>2460</v>
      </c>
      <c r="AC51" s="10" t="s">
        <v>968</v>
      </c>
      <c r="AD51" s="11">
        <v>2019</v>
      </c>
      <c r="AE51" s="49">
        <v>2706</v>
      </c>
      <c r="AR51" s="276" t="s">
        <v>999</v>
      </c>
      <c r="AS51" s="275">
        <v>2009</v>
      </c>
      <c r="AT51" s="280">
        <v>3660</v>
      </c>
      <c r="BG51" s="191" t="s">
        <v>728</v>
      </c>
      <c r="BH51" s="298">
        <v>2017</v>
      </c>
      <c r="BI51" s="192">
        <v>1649</v>
      </c>
    </row>
    <row r="52" spans="1:61" ht="75">
      <c r="A52" s="11">
        <v>43</v>
      </c>
      <c r="B52" s="57" t="s">
        <v>518</v>
      </c>
      <c r="C52" s="58">
        <v>2014</v>
      </c>
      <c r="D52" s="59">
        <v>3410</v>
      </c>
      <c r="E52" s="214" t="s">
        <v>927</v>
      </c>
      <c r="F52" s="213">
        <v>2019</v>
      </c>
      <c r="G52" s="218">
        <v>3525</v>
      </c>
      <c r="T52" s="106" t="s">
        <v>960</v>
      </c>
      <c r="U52" s="134">
        <v>2019</v>
      </c>
      <c r="V52" s="135">
        <v>499.99</v>
      </c>
      <c r="AR52" s="276" t="s">
        <v>999</v>
      </c>
      <c r="AS52" s="275">
        <v>2009</v>
      </c>
      <c r="AT52" s="280">
        <v>3660</v>
      </c>
      <c r="BG52" s="191" t="s">
        <v>728</v>
      </c>
      <c r="BH52" s="298">
        <v>2017</v>
      </c>
      <c r="BI52" s="192">
        <v>1649</v>
      </c>
    </row>
    <row r="53" spans="1:61" ht="75">
      <c r="A53" s="11">
        <v>44</v>
      </c>
      <c r="B53" s="57" t="s">
        <v>483</v>
      </c>
      <c r="C53" s="58">
        <v>2014</v>
      </c>
      <c r="D53" s="59">
        <v>319.8</v>
      </c>
      <c r="E53" s="196" t="s">
        <v>928</v>
      </c>
      <c r="F53" s="197">
        <v>2020</v>
      </c>
      <c r="G53" s="202">
        <v>1418.83</v>
      </c>
      <c r="T53" s="106" t="s">
        <v>961</v>
      </c>
      <c r="U53" s="134">
        <v>2019</v>
      </c>
      <c r="V53" s="135">
        <v>596.54999999999995</v>
      </c>
      <c r="AR53" s="276" t="s">
        <v>1000</v>
      </c>
      <c r="AS53" s="275">
        <v>2017</v>
      </c>
      <c r="AT53" s="280">
        <v>1549</v>
      </c>
      <c r="BG53" s="191" t="s">
        <v>729</v>
      </c>
      <c r="BH53" s="298">
        <v>2017</v>
      </c>
      <c r="BI53" s="192">
        <v>2440</v>
      </c>
    </row>
    <row r="54" spans="1:61" ht="60">
      <c r="A54" s="11">
        <v>45</v>
      </c>
      <c r="B54" s="57" t="s">
        <v>484</v>
      </c>
      <c r="C54" s="58">
        <v>2014</v>
      </c>
      <c r="D54" s="59">
        <v>590</v>
      </c>
      <c r="G54" s="219"/>
      <c r="T54" s="106" t="s">
        <v>962</v>
      </c>
      <c r="U54" s="134">
        <v>2019</v>
      </c>
      <c r="V54" s="135">
        <v>469.99</v>
      </c>
      <c r="AR54" s="276" t="s">
        <v>1001</v>
      </c>
      <c r="AS54" s="275">
        <v>2019</v>
      </c>
      <c r="AT54" s="280">
        <v>1140</v>
      </c>
      <c r="BG54" s="191" t="s">
        <v>729</v>
      </c>
      <c r="BH54" s="298">
        <v>2017</v>
      </c>
      <c r="BI54" s="192">
        <v>2440</v>
      </c>
    </row>
    <row r="55" spans="1:61" ht="60">
      <c r="A55" s="11">
        <v>46</v>
      </c>
      <c r="B55" s="57" t="s">
        <v>484</v>
      </c>
      <c r="C55" s="58">
        <v>2014</v>
      </c>
      <c r="D55" s="59">
        <v>590</v>
      </c>
      <c r="G55" s="219"/>
      <c r="T55" s="106" t="s">
        <v>958</v>
      </c>
      <c r="U55" s="134">
        <v>2019</v>
      </c>
      <c r="V55" s="135">
        <v>1250</v>
      </c>
      <c r="AR55" s="276" t="s">
        <v>961</v>
      </c>
      <c r="AS55" s="275">
        <v>2019</v>
      </c>
      <c r="AT55" s="280">
        <v>1780</v>
      </c>
      <c r="BG55" s="106" t="s">
        <v>1019</v>
      </c>
      <c r="BH55" s="134">
        <v>2017</v>
      </c>
      <c r="BI55" s="137">
        <v>7756</v>
      </c>
    </row>
    <row r="56" spans="1:61" ht="45">
      <c r="A56" s="11">
        <v>47</v>
      </c>
      <c r="B56" s="57" t="s">
        <v>485</v>
      </c>
      <c r="C56" s="58">
        <v>2014</v>
      </c>
      <c r="D56" s="59">
        <v>245</v>
      </c>
      <c r="G56" s="219"/>
      <c r="T56" s="106" t="s">
        <v>958</v>
      </c>
      <c r="U56" s="134">
        <v>2019</v>
      </c>
      <c r="V56" s="135">
        <v>1250</v>
      </c>
      <c r="AR56" s="287" t="s">
        <v>1002</v>
      </c>
      <c r="AS56" s="286">
        <v>2020</v>
      </c>
      <c r="AT56" s="288">
        <v>1724.25</v>
      </c>
      <c r="BG56" s="106" t="s">
        <v>1020</v>
      </c>
      <c r="BH56" s="134">
        <v>2017</v>
      </c>
      <c r="BI56" s="137">
        <v>1819</v>
      </c>
    </row>
    <row r="57" spans="1:61" ht="60">
      <c r="A57" s="11">
        <v>48</v>
      </c>
      <c r="B57" s="57" t="s">
        <v>485</v>
      </c>
      <c r="C57" s="58">
        <v>2014</v>
      </c>
      <c r="D57" s="59">
        <v>245</v>
      </c>
      <c r="G57" s="219"/>
      <c r="T57" s="106" t="s">
        <v>963</v>
      </c>
      <c r="U57" s="134">
        <v>2019</v>
      </c>
      <c r="V57" s="135">
        <v>650</v>
      </c>
      <c r="AR57" s="287" t="s">
        <v>1003</v>
      </c>
      <c r="AS57" s="286">
        <v>2020</v>
      </c>
      <c r="AT57" s="288">
        <v>491.02</v>
      </c>
      <c r="BG57" s="106" t="s">
        <v>500</v>
      </c>
      <c r="BH57" s="134">
        <v>2018</v>
      </c>
      <c r="BI57" s="137">
        <v>1060.26</v>
      </c>
    </row>
    <row r="58" spans="1:61" ht="30">
      <c r="A58" s="11">
        <v>49</v>
      </c>
      <c r="B58" s="57" t="s">
        <v>485</v>
      </c>
      <c r="C58" s="58">
        <v>2014</v>
      </c>
      <c r="D58" s="59">
        <v>245</v>
      </c>
      <c r="G58" s="219"/>
      <c r="T58" s="106" t="s">
        <v>964</v>
      </c>
      <c r="U58" s="134">
        <v>2019</v>
      </c>
      <c r="V58" s="135">
        <v>7380</v>
      </c>
      <c r="BG58" s="106" t="s">
        <v>1021</v>
      </c>
      <c r="BH58" s="134">
        <v>2015</v>
      </c>
      <c r="BI58" s="137">
        <v>659.28</v>
      </c>
    </row>
    <row r="59" spans="1:61" ht="15">
      <c r="A59" s="11">
        <v>50</v>
      </c>
      <c r="B59" s="57" t="s">
        <v>485</v>
      </c>
      <c r="C59" s="58">
        <v>2014</v>
      </c>
      <c r="D59" s="59">
        <v>245</v>
      </c>
      <c r="G59" s="219"/>
      <c r="T59" s="106" t="s">
        <v>961</v>
      </c>
      <c r="U59" s="134">
        <v>2020</v>
      </c>
      <c r="V59" s="135">
        <v>699</v>
      </c>
      <c r="BG59" s="106" t="s">
        <v>1022</v>
      </c>
      <c r="BH59" s="134">
        <v>2015</v>
      </c>
      <c r="BI59" s="137">
        <v>2049</v>
      </c>
    </row>
    <row r="60" spans="1:61" ht="15">
      <c r="A60" s="11">
        <v>51</v>
      </c>
      <c r="B60" s="57" t="s">
        <v>485</v>
      </c>
      <c r="C60" s="58">
        <v>2014</v>
      </c>
      <c r="D60" s="59">
        <v>245</v>
      </c>
      <c r="G60" s="219"/>
      <c r="V60" s="77"/>
      <c r="BG60" s="106" t="s">
        <v>1023</v>
      </c>
      <c r="BH60" s="134">
        <v>2016</v>
      </c>
      <c r="BI60" s="137">
        <v>2999</v>
      </c>
    </row>
    <row r="61" spans="1:61" ht="15">
      <c r="A61" s="11">
        <v>52</v>
      </c>
      <c r="B61" s="57" t="s">
        <v>485</v>
      </c>
      <c r="C61" s="58">
        <v>2014</v>
      </c>
      <c r="D61" s="59">
        <v>245</v>
      </c>
      <c r="G61" s="219"/>
      <c r="V61" s="77"/>
      <c r="BG61" s="106" t="s">
        <v>1024</v>
      </c>
      <c r="BH61" s="134">
        <v>2018</v>
      </c>
      <c r="BI61" s="137">
        <v>1569</v>
      </c>
    </row>
    <row r="62" spans="1:61" ht="45">
      <c r="A62" s="11">
        <v>53</v>
      </c>
      <c r="B62" s="10" t="s">
        <v>480</v>
      </c>
      <c r="C62" s="11">
        <v>2014</v>
      </c>
      <c r="D62" s="204">
        <v>8534.9699999999993</v>
      </c>
      <c r="G62" s="219"/>
      <c r="BG62" s="304" t="s">
        <v>1025</v>
      </c>
      <c r="BH62" s="305">
        <v>2019</v>
      </c>
      <c r="BI62" s="306">
        <v>10000</v>
      </c>
    </row>
    <row r="63" spans="1:61" ht="45">
      <c r="A63" s="11">
        <v>54</v>
      </c>
      <c r="B63" s="57" t="s">
        <v>487</v>
      </c>
      <c r="C63" s="58">
        <v>2014</v>
      </c>
      <c r="D63" s="59">
        <v>2152.5</v>
      </c>
      <c r="G63" s="219"/>
      <c r="BG63" s="304" t="s">
        <v>1025</v>
      </c>
      <c r="BH63" s="305">
        <v>2019</v>
      </c>
      <c r="BI63" s="306">
        <v>10000</v>
      </c>
    </row>
    <row r="64" spans="1:61" ht="45">
      <c r="A64" s="11">
        <v>55</v>
      </c>
      <c r="B64" s="57" t="s">
        <v>70</v>
      </c>
      <c r="C64" s="58">
        <v>2014</v>
      </c>
      <c r="D64" s="59">
        <v>950</v>
      </c>
      <c r="G64" s="219"/>
      <c r="BG64" s="304" t="s">
        <v>1025</v>
      </c>
      <c r="BH64" s="305">
        <v>2019</v>
      </c>
      <c r="BI64" s="306">
        <v>10000</v>
      </c>
    </row>
    <row r="65" spans="1:61" ht="15">
      <c r="A65" s="11">
        <v>56</v>
      </c>
      <c r="B65" s="57" t="s">
        <v>70</v>
      </c>
      <c r="C65" s="58">
        <v>2014</v>
      </c>
      <c r="D65" s="59">
        <v>943.8</v>
      </c>
      <c r="G65" s="219"/>
      <c r="BG65" s="304" t="s">
        <v>1026</v>
      </c>
      <c r="BH65" s="305">
        <v>2019</v>
      </c>
      <c r="BI65" s="306">
        <v>1751.58</v>
      </c>
    </row>
    <row r="66" spans="1:61" ht="25.5">
      <c r="A66" s="11">
        <v>57</v>
      </c>
      <c r="B66" s="10" t="s">
        <v>163</v>
      </c>
      <c r="C66" s="11">
        <v>2014</v>
      </c>
      <c r="D66" s="204">
        <v>3480.9</v>
      </c>
      <c r="G66" s="219"/>
      <c r="BG66" s="304" t="s">
        <v>1026</v>
      </c>
      <c r="BH66" s="305">
        <v>2019</v>
      </c>
      <c r="BI66" s="306">
        <v>1751.58</v>
      </c>
    </row>
    <row r="67" spans="1:61" ht="15">
      <c r="A67" s="11">
        <v>58</v>
      </c>
      <c r="B67" s="10" t="s">
        <v>481</v>
      </c>
      <c r="C67" s="11">
        <v>2014</v>
      </c>
      <c r="D67" s="204">
        <v>11977.74</v>
      </c>
      <c r="G67" s="219"/>
      <c r="BG67" s="304" t="s">
        <v>709</v>
      </c>
      <c r="BH67" s="305">
        <v>2019</v>
      </c>
      <c r="BI67" s="306">
        <v>850</v>
      </c>
    </row>
    <row r="68" spans="1:61" ht="15">
      <c r="A68" s="11">
        <v>59</v>
      </c>
      <c r="B68" s="10" t="s">
        <v>162</v>
      </c>
      <c r="C68" s="11">
        <v>2014</v>
      </c>
      <c r="D68" s="204">
        <v>1845</v>
      </c>
      <c r="G68" s="219"/>
      <c r="BG68" s="304" t="s">
        <v>1027</v>
      </c>
      <c r="BH68" s="305">
        <v>2019</v>
      </c>
      <c r="BI68" s="306">
        <v>1100</v>
      </c>
    </row>
    <row r="69" spans="1:61">
      <c r="A69" s="11">
        <v>60</v>
      </c>
      <c r="B69" s="10" t="s">
        <v>536</v>
      </c>
      <c r="C69" s="11">
        <v>2014</v>
      </c>
      <c r="D69" s="204">
        <v>20</v>
      </c>
      <c r="G69" s="219"/>
    </row>
    <row r="70" spans="1:61">
      <c r="A70" s="11">
        <v>61</v>
      </c>
      <c r="B70" s="57" t="s">
        <v>488</v>
      </c>
      <c r="C70" s="58">
        <v>2014</v>
      </c>
      <c r="D70" s="59">
        <v>1230</v>
      </c>
      <c r="G70" s="219"/>
    </row>
    <row r="71" spans="1:61" ht="15">
      <c r="A71" s="11">
        <v>62</v>
      </c>
      <c r="B71" s="196" t="s">
        <v>887</v>
      </c>
      <c r="C71" s="197">
        <v>2014</v>
      </c>
      <c r="D71" s="202">
        <v>522.75</v>
      </c>
      <c r="G71" s="219"/>
    </row>
    <row r="72" spans="1:61">
      <c r="A72" s="11">
        <v>63</v>
      </c>
      <c r="B72" s="57" t="s">
        <v>482</v>
      </c>
      <c r="C72" s="58">
        <v>2015</v>
      </c>
      <c r="D72" s="59">
        <v>3449.99</v>
      </c>
      <c r="G72" s="219"/>
    </row>
    <row r="73" spans="1:61" ht="25.5">
      <c r="A73" s="11">
        <v>64</v>
      </c>
      <c r="B73" s="57" t="s">
        <v>519</v>
      </c>
      <c r="C73" s="58">
        <v>2015</v>
      </c>
      <c r="D73" s="59">
        <v>290</v>
      </c>
      <c r="G73" s="219"/>
    </row>
    <row r="74" spans="1:61">
      <c r="A74" s="11">
        <v>65</v>
      </c>
      <c r="B74" s="57" t="s">
        <v>486</v>
      </c>
      <c r="C74" s="58">
        <v>2015</v>
      </c>
      <c r="D74" s="59">
        <v>1029.99</v>
      </c>
      <c r="G74" s="219"/>
    </row>
    <row r="75" spans="1:61" ht="25.5">
      <c r="A75" s="11">
        <v>66</v>
      </c>
      <c r="B75" s="57" t="s">
        <v>523</v>
      </c>
      <c r="C75" s="58">
        <v>2015</v>
      </c>
      <c r="D75" s="59">
        <v>199</v>
      </c>
      <c r="G75" s="219"/>
    </row>
    <row r="76" spans="1:61" ht="25.5">
      <c r="A76" s="11">
        <v>67</v>
      </c>
      <c r="B76" s="57" t="s">
        <v>523</v>
      </c>
      <c r="C76" s="58">
        <v>2015</v>
      </c>
      <c r="D76" s="59">
        <v>199</v>
      </c>
      <c r="G76" s="219"/>
    </row>
    <row r="77" spans="1:61" ht="25.5">
      <c r="A77" s="11">
        <v>68</v>
      </c>
      <c r="B77" s="57" t="s">
        <v>524</v>
      </c>
      <c r="C77" s="58">
        <v>2015</v>
      </c>
      <c r="D77" s="59">
        <v>1700</v>
      </c>
      <c r="G77" s="219"/>
    </row>
    <row r="78" spans="1:61" ht="25.5">
      <c r="A78" s="11">
        <v>69</v>
      </c>
      <c r="B78" s="10" t="s">
        <v>523</v>
      </c>
      <c r="C78" s="11">
        <v>2015</v>
      </c>
      <c r="D78" s="204">
        <v>199</v>
      </c>
      <c r="G78" s="219"/>
    </row>
    <row r="79" spans="1:61">
      <c r="A79" s="11">
        <v>70</v>
      </c>
      <c r="B79" s="10" t="s">
        <v>525</v>
      </c>
      <c r="C79" s="11">
        <v>2015</v>
      </c>
      <c r="D79" s="204">
        <v>950</v>
      </c>
      <c r="G79" s="219"/>
    </row>
    <row r="80" spans="1:61" ht="25.5">
      <c r="A80" s="11">
        <v>71</v>
      </c>
      <c r="B80" s="57" t="s">
        <v>527</v>
      </c>
      <c r="C80" s="58">
        <v>2015</v>
      </c>
      <c r="D80" s="59">
        <v>299</v>
      </c>
      <c r="G80" s="219"/>
    </row>
    <row r="81" spans="1:7">
      <c r="A81" s="11">
        <v>72</v>
      </c>
      <c r="B81" s="57" t="s">
        <v>528</v>
      </c>
      <c r="C81" s="58">
        <v>2015</v>
      </c>
      <c r="D81" s="59">
        <v>620</v>
      </c>
      <c r="G81" s="219"/>
    </row>
    <row r="82" spans="1:7">
      <c r="A82" s="11">
        <v>73</v>
      </c>
      <c r="B82" s="57" t="s">
        <v>529</v>
      </c>
      <c r="C82" s="58">
        <v>2015</v>
      </c>
      <c r="D82" s="59">
        <v>1200</v>
      </c>
      <c r="G82" s="219"/>
    </row>
    <row r="83" spans="1:7">
      <c r="A83" s="11">
        <v>74</v>
      </c>
      <c r="B83" s="57" t="s">
        <v>530</v>
      </c>
      <c r="C83" s="58">
        <v>2015</v>
      </c>
      <c r="D83" s="59">
        <v>1069</v>
      </c>
    </row>
    <row r="84" spans="1:7">
      <c r="A84" s="11">
        <v>75</v>
      </c>
      <c r="B84" s="57" t="s">
        <v>531</v>
      </c>
      <c r="C84" s="58">
        <v>2015</v>
      </c>
      <c r="D84" s="59">
        <v>796</v>
      </c>
    </row>
    <row r="85" spans="1:7">
      <c r="A85" s="11">
        <v>76</v>
      </c>
      <c r="B85" s="57" t="s">
        <v>531</v>
      </c>
      <c r="C85" s="58">
        <v>2015</v>
      </c>
      <c r="D85" s="59">
        <v>796</v>
      </c>
    </row>
    <row r="86" spans="1:7">
      <c r="A86" s="11">
        <v>77</v>
      </c>
      <c r="B86" s="57" t="s">
        <v>531</v>
      </c>
      <c r="C86" s="58">
        <v>2015</v>
      </c>
      <c r="D86" s="59">
        <v>796</v>
      </c>
    </row>
    <row r="87" spans="1:7">
      <c r="A87" s="11">
        <v>78</v>
      </c>
      <c r="B87" s="57" t="s">
        <v>532</v>
      </c>
      <c r="C87" s="58">
        <v>2015</v>
      </c>
      <c r="D87" s="59">
        <v>950</v>
      </c>
    </row>
    <row r="88" spans="1:7">
      <c r="A88" s="11">
        <v>79</v>
      </c>
      <c r="B88" s="57" t="s">
        <v>533</v>
      </c>
      <c r="C88" s="58">
        <v>2015</v>
      </c>
      <c r="D88" s="59">
        <v>25</v>
      </c>
    </row>
    <row r="89" spans="1:7" ht="25.5">
      <c r="A89" s="11">
        <v>80</v>
      </c>
      <c r="B89" s="10" t="s">
        <v>535</v>
      </c>
      <c r="C89" s="11">
        <v>2015</v>
      </c>
      <c r="D89" s="204">
        <v>6199.2</v>
      </c>
    </row>
    <row r="90" spans="1:7">
      <c r="A90" s="11">
        <v>81</v>
      </c>
      <c r="B90" s="10" t="s">
        <v>536</v>
      </c>
      <c r="C90" s="11">
        <v>2015</v>
      </c>
      <c r="D90" s="204">
        <v>20</v>
      </c>
    </row>
    <row r="91" spans="1:7" ht="25.5">
      <c r="A91" s="11">
        <v>82</v>
      </c>
      <c r="B91" s="10" t="s">
        <v>526</v>
      </c>
      <c r="C91" s="11">
        <v>2016</v>
      </c>
      <c r="D91" s="204">
        <v>85.01</v>
      </c>
    </row>
    <row r="92" spans="1:7" ht="25.5">
      <c r="A92" s="11">
        <v>83</v>
      </c>
      <c r="B92" s="10" t="s">
        <v>526</v>
      </c>
      <c r="C92" s="11">
        <v>2016</v>
      </c>
      <c r="D92" s="204">
        <v>85</v>
      </c>
    </row>
    <row r="93" spans="1:7" ht="25.5">
      <c r="A93" s="11">
        <v>84</v>
      </c>
      <c r="B93" s="57" t="s">
        <v>534</v>
      </c>
      <c r="C93" s="58">
        <v>2016</v>
      </c>
      <c r="D93" s="59">
        <v>1489.53</v>
      </c>
    </row>
    <row r="94" spans="1:7" ht="25.5">
      <c r="A94" s="11">
        <v>85</v>
      </c>
      <c r="B94" s="10" t="s">
        <v>534</v>
      </c>
      <c r="C94" s="11">
        <v>2016</v>
      </c>
      <c r="D94" s="204">
        <v>1489.53</v>
      </c>
    </row>
    <row r="95" spans="1:7" ht="25.5">
      <c r="A95" s="11">
        <v>86</v>
      </c>
      <c r="B95" s="10" t="s">
        <v>656</v>
      </c>
      <c r="C95" s="11">
        <v>2016</v>
      </c>
      <c r="D95" s="204">
        <v>2160</v>
      </c>
    </row>
    <row r="96" spans="1:7" ht="25.5">
      <c r="A96" s="11">
        <v>87</v>
      </c>
      <c r="B96" s="10" t="s">
        <v>657</v>
      </c>
      <c r="C96" s="11">
        <v>2016</v>
      </c>
      <c r="D96" s="204">
        <v>1050</v>
      </c>
    </row>
    <row r="97" spans="1:4" ht="25.5">
      <c r="A97" s="11">
        <v>88</v>
      </c>
      <c r="B97" s="10" t="s">
        <v>657</v>
      </c>
      <c r="C97" s="11">
        <v>2016</v>
      </c>
      <c r="D97" s="204">
        <v>1050</v>
      </c>
    </row>
    <row r="98" spans="1:4">
      <c r="A98" s="11">
        <v>89</v>
      </c>
      <c r="B98" s="10" t="s">
        <v>658</v>
      </c>
      <c r="C98" s="11">
        <v>2016</v>
      </c>
      <c r="D98" s="204">
        <v>7770</v>
      </c>
    </row>
    <row r="99" spans="1:4">
      <c r="A99" s="11">
        <v>90</v>
      </c>
      <c r="B99" s="10" t="s">
        <v>658</v>
      </c>
      <c r="C99" s="11">
        <v>2016</v>
      </c>
      <c r="D99" s="204">
        <v>7770</v>
      </c>
    </row>
    <row r="100" spans="1:4" ht="25.5">
      <c r="A100" s="11">
        <v>91</v>
      </c>
      <c r="B100" s="57" t="s">
        <v>659</v>
      </c>
      <c r="C100" s="58">
        <v>2016</v>
      </c>
      <c r="D100" s="59">
        <v>200</v>
      </c>
    </row>
    <row r="101" spans="1:4" ht="15">
      <c r="A101" s="11">
        <v>92</v>
      </c>
      <c r="B101" s="196" t="s">
        <v>888</v>
      </c>
      <c r="C101" s="197">
        <v>2016</v>
      </c>
      <c r="D101" s="202">
        <v>3000</v>
      </c>
    </row>
    <row r="102" spans="1:4" ht="25.5">
      <c r="A102" s="11">
        <v>93</v>
      </c>
      <c r="B102" s="57" t="s">
        <v>657</v>
      </c>
      <c r="C102" s="58">
        <v>2016</v>
      </c>
      <c r="D102" s="59">
        <v>1070</v>
      </c>
    </row>
    <row r="103" spans="1:4" ht="25.5">
      <c r="A103" s="11">
        <v>94</v>
      </c>
      <c r="B103" s="57" t="s">
        <v>662</v>
      </c>
      <c r="C103" s="58">
        <v>2016</v>
      </c>
      <c r="D103" s="59">
        <v>350</v>
      </c>
    </row>
    <row r="104" spans="1:4" ht="25.5">
      <c r="A104" s="11">
        <v>95</v>
      </c>
      <c r="B104" s="57" t="s">
        <v>657</v>
      </c>
      <c r="C104" s="58">
        <v>2016</v>
      </c>
      <c r="D104" s="59">
        <v>1070</v>
      </c>
    </row>
    <row r="105" spans="1:4" ht="25.5">
      <c r="A105" s="11">
        <v>96</v>
      </c>
      <c r="B105" s="57" t="s">
        <v>663</v>
      </c>
      <c r="C105" s="58">
        <v>2016</v>
      </c>
      <c r="D105" s="59">
        <v>1600</v>
      </c>
    </row>
    <row r="106" spans="1:4">
      <c r="A106" s="11">
        <v>97</v>
      </c>
      <c r="B106" s="132" t="s">
        <v>720</v>
      </c>
      <c r="C106" s="133">
        <v>2016</v>
      </c>
      <c r="D106" s="206">
        <v>3050</v>
      </c>
    </row>
    <row r="107" spans="1:4">
      <c r="A107" s="11">
        <v>98</v>
      </c>
      <c r="B107" s="132" t="s">
        <v>721</v>
      </c>
      <c r="C107" s="133">
        <v>2017</v>
      </c>
      <c r="D107" s="206">
        <v>13407</v>
      </c>
    </row>
    <row r="108" spans="1:4">
      <c r="A108" s="11">
        <v>99</v>
      </c>
      <c r="B108" s="132" t="s">
        <v>657</v>
      </c>
      <c r="C108" s="133">
        <v>2017</v>
      </c>
      <c r="D108" s="206">
        <v>116.56</v>
      </c>
    </row>
    <row r="109" spans="1:4">
      <c r="A109" s="11">
        <v>100</v>
      </c>
      <c r="B109" s="132" t="s">
        <v>722</v>
      </c>
      <c r="C109" s="133">
        <v>2017</v>
      </c>
      <c r="D109" s="206">
        <v>116.56</v>
      </c>
    </row>
    <row r="110" spans="1:4">
      <c r="A110" s="11">
        <v>101</v>
      </c>
      <c r="B110" s="132" t="s">
        <v>663</v>
      </c>
      <c r="C110" s="133">
        <v>2017</v>
      </c>
      <c r="D110" s="206">
        <v>1516.13</v>
      </c>
    </row>
    <row r="111" spans="1:4">
      <c r="A111" s="11">
        <v>102</v>
      </c>
      <c r="B111" s="132" t="s">
        <v>723</v>
      </c>
      <c r="C111" s="133">
        <v>2017</v>
      </c>
      <c r="D111" s="206">
        <v>6506.7</v>
      </c>
    </row>
    <row r="112" spans="1:4">
      <c r="A112" s="11">
        <v>103</v>
      </c>
      <c r="B112" s="57" t="s">
        <v>889</v>
      </c>
      <c r="C112" s="58">
        <v>2017</v>
      </c>
      <c r="D112" s="59">
        <v>1942.67</v>
      </c>
    </row>
    <row r="113" spans="1:4">
      <c r="A113" s="11">
        <v>104</v>
      </c>
      <c r="B113" s="57" t="s">
        <v>890</v>
      </c>
      <c r="C113" s="58">
        <v>2017</v>
      </c>
      <c r="D113" s="59">
        <v>113.72</v>
      </c>
    </row>
    <row r="114" spans="1:4">
      <c r="A114" s="11">
        <v>105</v>
      </c>
      <c r="B114" s="57" t="s">
        <v>890</v>
      </c>
      <c r="C114" s="58">
        <v>2017</v>
      </c>
      <c r="D114" s="59">
        <v>113.72</v>
      </c>
    </row>
    <row r="115" spans="1:4">
      <c r="A115" s="11">
        <v>106</v>
      </c>
      <c r="B115" s="57" t="s">
        <v>890</v>
      </c>
      <c r="C115" s="58">
        <v>2017</v>
      </c>
      <c r="D115" s="59">
        <v>113.72</v>
      </c>
    </row>
    <row r="116" spans="1:4" ht="25.5">
      <c r="A116" s="11">
        <v>107</v>
      </c>
      <c r="B116" s="57" t="s">
        <v>891</v>
      </c>
      <c r="C116" s="58">
        <v>2018</v>
      </c>
      <c r="D116" s="59">
        <v>936.02</v>
      </c>
    </row>
    <row r="117" spans="1:4" ht="25.5">
      <c r="A117" s="11">
        <v>108</v>
      </c>
      <c r="B117" s="198" t="s">
        <v>891</v>
      </c>
      <c r="C117" s="199">
        <v>2018</v>
      </c>
      <c r="D117" s="207">
        <v>964.67</v>
      </c>
    </row>
    <row r="118" spans="1:4">
      <c r="A118" s="11">
        <v>109</v>
      </c>
      <c r="B118" s="57" t="s">
        <v>892</v>
      </c>
      <c r="C118" s="58">
        <v>2018</v>
      </c>
      <c r="D118" s="208">
        <v>17622</v>
      </c>
    </row>
    <row r="119" spans="1:4">
      <c r="A119" s="11">
        <v>110</v>
      </c>
      <c r="B119" s="57" t="s">
        <v>892</v>
      </c>
      <c r="C119" s="58">
        <v>2018</v>
      </c>
      <c r="D119" s="208">
        <v>17622</v>
      </c>
    </row>
    <row r="120" spans="1:4">
      <c r="A120" s="11">
        <v>111</v>
      </c>
      <c r="B120" s="57" t="s">
        <v>892</v>
      </c>
      <c r="C120" s="58">
        <v>2018</v>
      </c>
      <c r="D120" s="208">
        <v>17622</v>
      </c>
    </row>
    <row r="121" spans="1:4" ht="25.5">
      <c r="A121" s="11">
        <v>112</v>
      </c>
      <c r="B121" s="57" t="s">
        <v>893</v>
      </c>
      <c r="C121" s="58">
        <v>2018</v>
      </c>
      <c r="D121" s="208">
        <v>32307</v>
      </c>
    </row>
    <row r="122" spans="1:4" ht="25.5">
      <c r="A122" s="11">
        <v>113</v>
      </c>
      <c r="B122" s="57" t="s">
        <v>894</v>
      </c>
      <c r="C122" s="58">
        <v>2018</v>
      </c>
      <c r="D122" s="208">
        <v>32307</v>
      </c>
    </row>
    <row r="123" spans="1:4" ht="25.5">
      <c r="A123" s="11">
        <v>114</v>
      </c>
      <c r="B123" s="57" t="s">
        <v>895</v>
      </c>
      <c r="C123" s="58">
        <v>2018</v>
      </c>
      <c r="D123" s="208">
        <v>32307</v>
      </c>
    </row>
    <row r="124" spans="1:4" ht="25.5">
      <c r="A124" s="11">
        <v>115</v>
      </c>
      <c r="B124" s="57" t="s">
        <v>895</v>
      </c>
      <c r="C124" s="58">
        <v>2018</v>
      </c>
      <c r="D124" s="208">
        <v>32307</v>
      </c>
    </row>
    <row r="125" spans="1:4">
      <c r="A125" s="11">
        <v>116</v>
      </c>
      <c r="B125" s="57" t="s">
        <v>896</v>
      </c>
      <c r="C125" s="58">
        <v>2018</v>
      </c>
      <c r="D125" s="208">
        <v>11748</v>
      </c>
    </row>
    <row r="126" spans="1:4">
      <c r="A126" s="11">
        <v>117</v>
      </c>
      <c r="B126" s="57" t="s">
        <v>896</v>
      </c>
      <c r="C126" s="58">
        <v>2018</v>
      </c>
      <c r="D126" s="208">
        <v>11748</v>
      </c>
    </row>
    <row r="127" spans="1:4" ht="51">
      <c r="A127" s="11">
        <v>118</v>
      </c>
      <c r="B127" s="57" t="s">
        <v>897</v>
      </c>
      <c r="C127" s="58">
        <v>2018</v>
      </c>
      <c r="D127" s="208">
        <v>6519.51</v>
      </c>
    </row>
    <row r="128" spans="1:4" ht="51">
      <c r="A128" s="11">
        <v>119</v>
      </c>
      <c r="B128" s="57" t="s">
        <v>897</v>
      </c>
      <c r="C128" s="58">
        <v>2018</v>
      </c>
      <c r="D128" s="208">
        <v>6518.99</v>
      </c>
    </row>
    <row r="129" spans="1:4" ht="51">
      <c r="A129" s="11">
        <v>120</v>
      </c>
      <c r="B129" s="57" t="s">
        <v>897</v>
      </c>
      <c r="C129" s="58">
        <v>2018</v>
      </c>
      <c r="D129" s="208">
        <v>6518.99</v>
      </c>
    </row>
    <row r="130" spans="1:4" ht="51">
      <c r="A130" s="11">
        <v>121</v>
      </c>
      <c r="B130" s="57" t="s">
        <v>897</v>
      </c>
      <c r="C130" s="58">
        <v>2018</v>
      </c>
      <c r="D130" s="208">
        <v>6518.99</v>
      </c>
    </row>
    <row r="131" spans="1:4" ht="51">
      <c r="A131" s="11">
        <v>122</v>
      </c>
      <c r="B131" s="57" t="s">
        <v>897</v>
      </c>
      <c r="C131" s="58">
        <v>2018</v>
      </c>
      <c r="D131" s="208">
        <v>6518.99</v>
      </c>
    </row>
    <row r="132" spans="1:4" ht="51">
      <c r="A132" s="11">
        <v>123</v>
      </c>
      <c r="B132" s="57" t="s">
        <v>897</v>
      </c>
      <c r="C132" s="58">
        <v>2018</v>
      </c>
      <c r="D132" s="208">
        <v>6518.99</v>
      </c>
    </row>
    <row r="133" spans="1:4" ht="51">
      <c r="A133" s="11">
        <v>124</v>
      </c>
      <c r="B133" s="57" t="s">
        <v>897</v>
      </c>
      <c r="C133" s="58">
        <v>2018</v>
      </c>
      <c r="D133" s="208">
        <v>6518.99</v>
      </c>
    </row>
    <row r="134" spans="1:4" ht="51">
      <c r="A134" s="11">
        <v>125</v>
      </c>
      <c r="B134" s="57" t="s">
        <v>897</v>
      </c>
      <c r="C134" s="58">
        <v>2018</v>
      </c>
      <c r="D134" s="208">
        <v>6518.99</v>
      </c>
    </row>
    <row r="135" spans="1:4" ht="51">
      <c r="A135" s="11">
        <v>126</v>
      </c>
      <c r="B135" s="57" t="s">
        <v>897</v>
      </c>
      <c r="C135" s="58">
        <v>2018</v>
      </c>
      <c r="D135" s="208">
        <v>6518.99</v>
      </c>
    </row>
    <row r="136" spans="1:4" ht="51">
      <c r="A136" s="11">
        <v>127</v>
      </c>
      <c r="B136" s="57" t="s">
        <v>897</v>
      </c>
      <c r="C136" s="58">
        <v>2018</v>
      </c>
      <c r="D136" s="208">
        <v>6518.99</v>
      </c>
    </row>
    <row r="137" spans="1:4" ht="51">
      <c r="A137" s="11">
        <v>128</v>
      </c>
      <c r="B137" s="57" t="s">
        <v>897</v>
      </c>
      <c r="C137" s="58">
        <v>2018</v>
      </c>
      <c r="D137" s="208">
        <v>6518.99</v>
      </c>
    </row>
    <row r="138" spans="1:4" ht="51">
      <c r="A138" s="11">
        <v>129</v>
      </c>
      <c r="B138" s="57" t="s">
        <v>897</v>
      </c>
      <c r="C138" s="58">
        <v>2018</v>
      </c>
      <c r="D138" s="208">
        <v>6518.99</v>
      </c>
    </row>
    <row r="139" spans="1:4" ht="12.75" customHeight="1">
      <c r="A139" s="11">
        <v>130</v>
      </c>
      <c r="B139" s="57" t="s">
        <v>897</v>
      </c>
      <c r="C139" s="58">
        <v>2018</v>
      </c>
      <c r="D139" s="208">
        <v>6518.99</v>
      </c>
    </row>
    <row r="140" spans="1:4" ht="51">
      <c r="A140" s="11">
        <v>131</v>
      </c>
      <c r="B140" s="57" t="s">
        <v>897</v>
      </c>
      <c r="C140" s="58">
        <v>2018</v>
      </c>
      <c r="D140" s="208">
        <v>6518.99</v>
      </c>
    </row>
    <row r="141" spans="1:4" ht="51">
      <c r="A141" s="11">
        <v>132</v>
      </c>
      <c r="B141" s="57" t="s">
        <v>897</v>
      </c>
      <c r="C141" s="58">
        <v>2018</v>
      </c>
      <c r="D141" s="208">
        <v>6226.43</v>
      </c>
    </row>
    <row r="142" spans="1:4" ht="51">
      <c r="A142" s="11">
        <v>133</v>
      </c>
      <c r="B142" s="57" t="s">
        <v>897</v>
      </c>
      <c r="C142" s="58">
        <v>2018</v>
      </c>
      <c r="D142" s="208">
        <v>6518.99</v>
      </c>
    </row>
    <row r="143" spans="1:4" ht="51">
      <c r="A143" s="11">
        <v>134</v>
      </c>
      <c r="B143" s="57" t="s">
        <v>897</v>
      </c>
      <c r="C143" s="58">
        <v>2018</v>
      </c>
      <c r="D143" s="208">
        <v>6518.99</v>
      </c>
    </row>
    <row r="144" spans="1:4" ht="51">
      <c r="A144" s="11">
        <v>135</v>
      </c>
      <c r="B144" s="57" t="s">
        <v>897</v>
      </c>
      <c r="C144" s="58">
        <v>2018</v>
      </c>
      <c r="D144" s="208">
        <v>6518.99</v>
      </c>
    </row>
    <row r="145" spans="1:4" ht="51">
      <c r="A145" s="11">
        <v>136</v>
      </c>
      <c r="B145" s="57" t="s">
        <v>897</v>
      </c>
      <c r="C145" s="58">
        <v>2018</v>
      </c>
      <c r="D145" s="208">
        <v>6518.99</v>
      </c>
    </row>
    <row r="146" spans="1:4" ht="51">
      <c r="A146" s="11">
        <v>137</v>
      </c>
      <c r="B146" s="57" t="s">
        <v>897</v>
      </c>
      <c r="C146" s="58">
        <v>2018</v>
      </c>
      <c r="D146" s="208">
        <v>6518.99</v>
      </c>
    </row>
    <row r="147" spans="1:4" ht="51">
      <c r="A147" s="11">
        <v>138</v>
      </c>
      <c r="B147" s="57" t="s">
        <v>897</v>
      </c>
      <c r="C147" s="58">
        <v>2018</v>
      </c>
      <c r="D147" s="208">
        <v>6226.43</v>
      </c>
    </row>
    <row r="148" spans="1:4" ht="51">
      <c r="A148" s="11">
        <v>139</v>
      </c>
      <c r="B148" s="57" t="s">
        <v>897</v>
      </c>
      <c r="C148" s="58">
        <v>2018</v>
      </c>
      <c r="D148" s="208">
        <v>6226.43</v>
      </c>
    </row>
    <row r="149" spans="1:4" ht="51">
      <c r="A149" s="11">
        <v>140</v>
      </c>
      <c r="B149" s="57" t="s">
        <v>897</v>
      </c>
      <c r="C149" s="58">
        <v>2018</v>
      </c>
      <c r="D149" s="208">
        <v>6226.43</v>
      </c>
    </row>
    <row r="150" spans="1:4" ht="51">
      <c r="A150" s="11">
        <v>141</v>
      </c>
      <c r="B150" s="57" t="s">
        <v>897</v>
      </c>
      <c r="C150" s="58">
        <v>2018</v>
      </c>
      <c r="D150" s="208">
        <v>6226.43</v>
      </c>
    </row>
    <row r="151" spans="1:4" ht="51">
      <c r="A151" s="11">
        <v>142</v>
      </c>
      <c r="B151" s="57" t="s">
        <v>898</v>
      </c>
      <c r="C151" s="58">
        <v>2018</v>
      </c>
      <c r="D151" s="208">
        <v>4596.3999999999996</v>
      </c>
    </row>
    <row r="152" spans="1:4" ht="51">
      <c r="A152" s="11">
        <v>143</v>
      </c>
      <c r="B152" s="57" t="s">
        <v>898</v>
      </c>
      <c r="C152" s="58">
        <v>2018</v>
      </c>
      <c r="D152" s="208">
        <v>4596.3999999999996</v>
      </c>
    </row>
    <row r="153" spans="1:4" ht="12.75" customHeight="1">
      <c r="A153" s="11">
        <v>144</v>
      </c>
      <c r="B153" s="57" t="s">
        <v>898</v>
      </c>
      <c r="C153" s="58">
        <v>2018</v>
      </c>
      <c r="D153" s="208">
        <v>4596.3999999999996</v>
      </c>
    </row>
    <row r="154" spans="1:4" ht="51">
      <c r="A154" s="11">
        <v>145</v>
      </c>
      <c r="B154" s="57" t="s">
        <v>898</v>
      </c>
      <c r="C154" s="58">
        <v>2018</v>
      </c>
      <c r="D154" s="208">
        <v>4596.3999999999996</v>
      </c>
    </row>
    <row r="155" spans="1:4" ht="51">
      <c r="A155" s="11">
        <v>146</v>
      </c>
      <c r="B155" s="57" t="s">
        <v>898</v>
      </c>
      <c r="C155" s="58">
        <v>2018</v>
      </c>
      <c r="D155" s="208">
        <v>4596.3999999999996</v>
      </c>
    </row>
    <row r="156" spans="1:4" ht="51">
      <c r="A156" s="11">
        <v>147</v>
      </c>
      <c r="B156" s="57" t="s">
        <v>898</v>
      </c>
      <c r="C156" s="58">
        <v>2018</v>
      </c>
      <c r="D156" s="208">
        <v>4596.3999999999996</v>
      </c>
    </row>
    <row r="157" spans="1:4" ht="51">
      <c r="A157" s="11">
        <v>148</v>
      </c>
      <c r="B157" s="57" t="s">
        <v>898</v>
      </c>
      <c r="C157" s="58">
        <v>2018</v>
      </c>
      <c r="D157" s="208">
        <v>4596.3999999999996</v>
      </c>
    </row>
    <row r="158" spans="1:4" ht="51">
      <c r="A158" s="11">
        <v>149</v>
      </c>
      <c r="B158" s="57" t="s">
        <v>898</v>
      </c>
      <c r="C158" s="58">
        <v>2018</v>
      </c>
      <c r="D158" s="208">
        <v>4596.3999999999996</v>
      </c>
    </row>
    <row r="159" spans="1:4" ht="51">
      <c r="A159" s="11">
        <v>150</v>
      </c>
      <c r="B159" s="57" t="s">
        <v>898</v>
      </c>
      <c r="C159" s="58">
        <v>2018</v>
      </c>
      <c r="D159" s="208">
        <v>4596.3999999999996</v>
      </c>
    </row>
    <row r="160" spans="1:4" ht="51">
      <c r="A160" s="11">
        <v>151</v>
      </c>
      <c r="B160" s="57" t="s">
        <v>898</v>
      </c>
      <c r="C160" s="58">
        <v>2018</v>
      </c>
      <c r="D160" s="208">
        <v>4596.3999999999996</v>
      </c>
    </row>
    <row r="161" spans="1:4" ht="12.75" customHeight="1">
      <c r="A161" s="11">
        <v>152</v>
      </c>
      <c r="B161" s="57" t="s">
        <v>898</v>
      </c>
      <c r="C161" s="58">
        <v>2018</v>
      </c>
      <c r="D161" s="208">
        <v>4596.3999999999996</v>
      </c>
    </row>
    <row r="162" spans="1:4" ht="51">
      <c r="A162" s="11">
        <v>153</v>
      </c>
      <c r="B162" s="57" t="s">
        <v>898</v>
      </c>
      <c r="C162" s="58">
        <v>2018</v>
      </c>
      <c r="D162" s="208">
        <v>4596.3999999999996</v>
      </c>
    </row>
    <row r="163" spans="1:4" ht="51">
      <c r="A163" s="11">
        <v>154</v>
      </c>
      <c r="B163" s="57" t="s">
        <v>898</v>
      </c>
      <c r="C163" s="58">
        <v>2018</v>
      </c>
      <c r="D163" s="208">
        <v>4596.3999999999996</v>
      </c>
    </row>
    <row r="164" spans="1:4" ht="51">
      <c r="A164" s="11">
        <v>155</v>
      </c>
      <c r="B164" s="57" t="s">
        <v>898</v>
      </c>
      <c r="C164" s="58">
        <v>2018</v>
      </c>
      <c r="D164" s="208">
        <v>4596.3999999999996</v>
      </c>
    </row>
    <row r="165" spans="1:4" ht="51">
      <c r="A165" s="11">
        <v>156</v>
      </c>
      <c r="B165" s="57" t="s">
        <v>898</v>
      </c>
      <c r="C165" s="58">
        <v>2018</v>
      </c>
      <c r="D165" s="208">
        <v>4596.3999999999996</v>
      </c>
    </row>
    <row r="166" spans="1:4" ht="14.25" customHeight="1">
      <c r="A166" s="11">
        <v>157</v>
      </c>
      <c r="B166" s="57" t="s">
        <v>898</v>
      </c>
      <c r="C166" s="58">
        <v>2018</v>
      </c>
      <c r="D166" s="208">
        <v>4596.3999999999996</v>
      </c>
    </row>
    <row r="167" spans="1:4" ht="51">
      <c r="A167" s="11">
        <v>158</v>
      </c>
      <c r="B167" s="57" t="s">
        <v>898</v>
      </c>
      <c r="C167" s="58">
        <v>2018</v>
      </c>
      <c r="D167" s="208">
        <v>4596.3999999999996</v>
      </c>
    </row>
    <row r="168" spans="1:4" ht="12.75" customHeight="1">
      <c r="A168" s="11">
        <v>159</v>
      </c>
      <c r="B168" s="57" t="s">
        <v>898</v>
      </c>
      <c r="C168" s="58">
        <v>2018</v>
      </c>
      <c r="D168" s="208">
        <v>4596.3999999999996</v>
      </c>
    </row>
    <row r="169" spans="1:4" ht="51">
      <c r="A169" s="11">
        <v>160</v>
      </c>
      <c r="B169" s="57" t="s">
        <v>898</v>
      </c>
      <c r="C169" s="58">
        <v>2018</v>
      </c>
      <c r="D169" s="208">
        <v>4596.3999999999996</v>
      </c>
    </row>
    <row r="170" spans="1:4" ht="51">
      <c r="A170" s="11">
        <v>161</v>
      </c>
      <c r="B170" s="57" t="s">
        <v>898</v>
      </c>
      <c r="C170" s="58">
        <v>2018</v>
      </c>
      <c r="D170" s="208">
        <v>4596.3999999999996</v>
      </c>
    </row>
    <row r="171" spans="1:4" ht="51">
      <c r="A171" s="11">
        <v>162</v>
      </c>
      <c r="B171" s="57" t="s">
        <v>898</v>
      </c>
      <c r="C171" s="58">
        <v>2018</v>
      </c>
      <c r="D171" s="208">
        <v>4596.3999999999996</v>
      </c>
    </row>
    <row r="172" spans="1:4" ht="51">
      <c r="A172" s="11">
        <v>163</v>
      </c>
      <c r="B172" s="57" t="s">
        <v>898</v>
      </c>
      <c r="C172" s="58">
        <v>2018</v>
      </c>
      <c r="D172" s="208">
        <v>4812.37</v>
      </c>
    </row>
    <row r="173" spans="1:4" ht="51">
      <c r="A173" s="11">
        <v>164</v>
      </c>
      <c r="B173" s="57" t="s">
        <v>898</v>
      </c>
      <c r="C173" s="58">
        <v>2018</v>
      </c>
      <c r="D173" s="208">
        <v>4596.3999999999996</v>
      </c>
    </row>
    <row r="174" spans="1:4" ht="51">
      <c r="A174" s="11">
        <v>165</v>
      </c>
      <c r="B174" s="57" t="s">
        <v>898</v>
      </c>
      <c r="C174" s="58">
        <v>2018</v>
      </c>
      <c r="D174" s="208">
        <v>4596.3999999999996</v>
      </c>
    </row>
    <row r="175" spans="1:4" ht="51">
      <c r="A175" s="11">
        <v>166</v>
      </c>
      <c r="B175" s="57" t="s">
        <v>898</v>
      </c>
      <c r="C175" s="58">
        <v>2018</v>
      </c>
      <c r="D175" s="208">
        <v>4596.3999999999996</v>
      </c>
    </row>
    <row r="176" spans="1:4" ht="51">
      <c r="A176" s="11">
        <v>167</v>
      </c>
      <c r="B176" s="57" t="s">
        <v>898</v>
      </c>
      <c r="C176" s="58">
        <v>2018</v>
      </c>
      <c r="D176" s="208">
        <v>4596.3999999999996</v>
      </c>
    </row>
    <row r="177" spans="1:4" ht="51">
      <c r="A177" s="11">
        <v>168</v>
      </c>
      <c r="B177" s="57" t="s">
        <v>898</v>
      </c>
      <c r="C177" s="58">
        <v>2018</v>
      </c>
      <c r="D177" s="208">
        <v>4596.3999999999996</v>
      </c>
    </row>
    <row r="178" spans="1:4" ht="51">
      <c r="A178" s="11">
        <v>169</v>
      </c>
      <c r="B178" s="57" t="s">
        <v>898</v>
      </c>
      <c r="C178" s="58">
        <v>2018</v>
      </c>
      <c r="D178" s="208">
        <v>4596.3999999999996</v>
      </c>
    </row>
    <row r="179" spans="1:4" ht="51">
      <c r="A179" s="11">
        <v>170</v>
      </c>
      <c r="B179" s="57" t="s">
        <v>898</v>
      </c>
      <c r="C179" s="58">
        <v>2018</v>
      </c>
      <c r="D179" s="208">
        <v>4596.3999999999996</v>
      </c>
    </row>
    <row r="180" spans="1:4" ht="51">
      <c r="A180" s="11">
        <v>171</v>
      </c>
      <c r="B180" s="57" t="s">
        <v>898</v>
      </c>
      <c r="C180" s="58">
        <v>2018</v>
      </c>
      <c r="D180" s="208">
        <v>4596.3999999999996</v>
      </c>
    </row>
    <row r="181" spans="1:4" ht="51">
      <c r="A181" s="11">
        <v>172</v>
      </c>
      <c r="B181" s="57" t="s">
        <v>898</v>
      </c>
      <c r="C181" s="58">
        <v>2018</v>
      </c>
      <c r="D181" s="208">
        <v>4596.3999999999996</v>
      </c>
    </row>
    <row r="182" spans="1:4" ht="51">
      <c r="A182" s="11">
        <v>173</v>
      </c>
      <c r="B182" s="57" t="s">
        <v>898</v>
      </c>
      <c r="C182" s="58">
        <v>2018</v>
      </c>
      <c r="D182" s="208">
        <v>4596.3999999999996</v>
      </c>
    </row>
    <row r="183" spans="1:4" ht="51">
      <c r="A183" s="11">
        <v>174</v>
      </c>
      <c r="B183" s="57" t="s">
        <v>898</v>
      </c>
      <c r="C183" s="58">
        <v>2018</v>
      </c>
      <c r="D183" s="208">
        <v>4596.3999999999996</v>
      </c>
    </row>
    <row r="184" spans="1:4" ht="51">
      <c r="A184" s="11">
        <v>175</v>
      </c>
      <c r="B184" s="57" t="s">
        <v>898</v>
      </c>
      <c r="C184" s="58">
        <v>2018</v>
      </c>
      <c r="D184" s="208">
        <v>4596.3999999999996</v>
      </c>
    </row>
    <row r="185" spans="1:4" ht="51">
      <c r="A185" s="11">
        <v>176</v>
      </c>
      <c r="B185" s="57" t="s">
        <v>898</v>
      </c>
      <c r="C185" s="58">
        <v>2018</v>
      </c>
      <c r="D185" s="208">
        <v>4596.3999999999996</v>
      </c>
    </row>
    <row r="186" spans="1:4" ht="51">
      <c r="A186" s="11">
        <v>177</v>
      </c>
      <c r="B186" s="57" t="s">
        <v>898</v>
      </c>
      <c r="C186" s="58">
        <v>2018</v>
      </c>
      <c r="D186" s="208">
        <v>4596.3999999999996</v>
      </c>
    </row>
    <row r="187" spans="1:4" ht="51">
      <c r="A187" s="11">
        <v>178</v>
      </c>
      <c r="B187" s="57" t="s">
        <v>898</v>
      </c>
      <c r="C187" s="58">
        <v>2018</v>
      </c>
      <c r="D187" s="208">
        <v>4812.37</v>
      </c>
    </row>
    <row r="188" spans="1:4" ht="51">
      <c r="A188" s="11">
        <v>179</v>
      </c>
      <c r="B188" s="57" t="s">
        <v>898</v>
      </c>
      <c r="C188" s="58">
        <v>2018</v>
      </c>
      <c r="D188" s="208">
        <v>4812.37</v>
      </c>
    </row>
    <row r="189" spans="1:4" ht="51">
      <c r="A189" s="11">
        <v>180</v>
      </c>
      <c r="B189" s="57" t="s">
        <v>898</v>
      </c>
      <c r="C189" s="58">
        <v>2018</v>
      </c>
      <c r="D189" s="208">
        <v>4812.37</v>
      </c>
    </row>
    <row r="190" spans="1:4" ht="51">
      <c r="A190" s="11">
        <v>181</v>
      </c>
      <c r="B190" s="57" t="s">
        <v>898</v>
      </c>
      <c r="C190" s="58">
        <v>2018</v>
      </c>
      <c r="D190" s="208">
        <v>4812.37</v>
      </c>
    </row>
    <row r="191" spans="1:4" ht="51">
      <c r="A191" s="11">
        <v>182</v>
      </c>
      <c r="B191" s="57" t="s">
        <v>898</v>
      </c>
      <c r="C191" s="58">
        <v>2018</v>
      </c>
      <c r="D191" s="208">
        <v>4812.37</v>
      </c>
    </row>
    <row r="192" spans="1:4" ht="51">
      <c r="A192" s="11">
        <v>183</v>
      </c>
      <c r="B192" s="57" t="s">
        <v>898</v>
      </c>
      <c r="C192" s="58">
        <v>2018</v>
      </c>
      <c r="D192" s="208">
        <v>4812.37</v>
      </c>
    </row>
    <row r="193" spans="1:31" ht="51">
      <c r="A193" s="11">
        <v>184</v>
      </c>
      <c r="B193" s="57" t="s">
        <v>898</v>
      </c>
      <c r="C193" s="58">
        <v>2018</v>
      </c>
      <c r="D193" s="208">
        <v>4812.37</v>
      </c>
    </row>
    <row r="194" spans="1:31" ht="51">
      <c r="A194" s="11">
        <v>185</v>
      </c>
      <c r="B194" s="57" t="s">
        <v>898</v>
      </c>
      <c r="C194" s="58">
        <v>2018</v>
      </c>
      <c r="D194" s="208">
        <v>4596.3999999999996</v>
      </c>
    </row>
    <row r="195" spans="1:31" ht="51">
      <c r="A195" s="11">
        <v>186</v>
      </c>
      <c r="B195" s="57" t="s">
        <v>898</v>
      </c>
      <c r="C195" s="58">
        <v>2018</v>
      </c>
      <c r="D195" s="208">
        <v>4812.37</v>
      </c>
    </row>
    <row r="196" spans="1:31" ht="51">
      <c r="A196" s="11">
        <v>187</v>
      </c>
      <c r="B196" s="57" t="s">
        <v>898</v>
      </c>
      <c r="C196" s="58">
        <v>2018</v>
      </c>
      <c r="D196" s="208">
        <v>4812.37</v>
      </c>
    </row>
    <row r="197" spans="1:31" ht="51">
      <c r="A197" s="11">
        <v>188</v>
      </c>
      <c r="B197" s="57" t="s">
        <v>898</v>
      </c>
      <c r="C197" s="58">
        <v>2018</v>
      </c>
      <c r="D197" s="208">
        <v>4596.3999999999996</v>
      </c>
    </row>
    <row r="198" spans="1:31" ht="51">
      <c r="A198" s="11">
        <v>189</v>
      </c>
      <c r="B198" s="57" t="s">
        <v>898</v>
      </c>
      <c r="C198" s="58">
        <v>2018</v>
      </c>
      <c r="D198" s="208">
        <v>4596.3999999999996</v>
      </c>
    </row>
    <row r="199" spans="1:31" ht="51">
      <c r="A199" s="11">
        <v>190</v>
      </c>
      <c r="B199" s="57" t="s">
        <v>898</v>
      </c>
      <c r="C199" s="58">
        <v>2018</v>
      </c>
      <c r="D199" s="208">
        <v>4596.3999999999996</v>
      </c>
    </row>
    <row r="200" spans="1:31" ht="51">
      <c r="A200" s="11">
        <v>191</v>
      </c>
      <c r="B200" s="57" t="s">
        <v>898</v>
      </c>
      <c r="C200" s="58">
        <v>2018</v>
      </c>
      <c r="D200" s="208">
        <v>4812.37</v>
      </c>
    </row>
    <row r="201" spans="1:31" ht="51">
      <c r="A201" s="11">
        <v>192</v>
      </c>
      <c r="B201" s="57" t="s">
        <v>898</v>
      </c>
      <c r="C201" s="58">
        <v>2018</v>
      </c>
      <c r="D201" s="208">
        <v>4812.37</v>
      </c>
      <c r="AC201" s="100"/>
      <c r="AD201" s="101"/>
      <c r="AE201" s="102"/>
    </row>
    <row r="202" spans="1:31" ht="51">
      <c r="A202" s="11">
        <v>193</v>
      </c>
      <c r="B202" s="198" t="s">
        <v>898</v>
      </c>
      <c r="C202" s="58">
        <v>2018</v>
      </c>
      <c r="D202" s="209">
        <v>4812.37</v>
      </c>
      <c r="AC202" s="100"/>
      <c r="AD202" s="101"/>
      <c r="AE202" s="102"/>
    </row>
    <row r="203" spans="1:31">
      <c r="A203" s="11">
        <v>194</v>
      </c>
      <c r="B203" s="57" t="s">
        <v>899</v>
      </c>
      <c r="C203" s="9">
        <v>2018</v>
      </c>
      <c r="D203" s="208">
        <v>3524.4</v>
      </c>
      <c r="AC203" s="100"/>
      <c r="AD203" s="101"/>
      <c r="AE203" s="102"/>
    </row>
    <row r="204" spans="1:31">
      <c r="A204" s="11">
        <v>195</v>
      </c>
      <c r="B204" s="57" t="s">
        <v>899</v>
      </c>
      <c r="C204" s="200">
        <v>2018</v>
      </c>
      <c r="D204" s="208">
        <v>3690</v>
      </c>
    </row>
    <row r="205" spans="1:31">
      <c r="A205" s="11">
        <v>196</v>
      </c>
      <c r="B205" s="57" t="s">
        <v>900</v>
      </c>
      <c r="C205" s="200">
        <v>2018</v>
      </c>
      <c r="D205" s="208">
        <v>8811</v>
      </c>
    </row>
    <row r="206" spans="1:31">
      <c r="A206" s="11">
        <v>197</v>
      </c>
      <c r="B206" s="57" t="s">
        <v>900</v>
      </c>
      <c r="C206" s="200">
        <v>2018</v>
      </c>
      <c r="D206" s="208">
        <v>8811</v>
      </c>
    </row>
    <row r="207" spans="1:31" ht="25.5">
      <c r="A207" s="11">
        <v>198</v>
      </c>
      <c r="B207" s="201" t="s">
        <v>901</v>
      </c>
      <c r="C207" s="58">
        <v>2018</v>
      </c>
      <c r="D207" s="210">
        <v>1720</v>
      </c>
    </row>
    <row r="208" spans="1:31" ht="25.5">
      <c r="A208" s="11">
        <v>199</v>
      </c>
      <c r="B208" s="198" t="s">
        <v>891</v>
      </c>
      <c r="C208" s="199">
        <v>2018</v>
      </c>
      <c r="D208" s="207">
        <v>964.67</v>
      </c>
    </row>
    <row r="209" spans="1:4" ht="25.5">
      <c r="A209" s="11">
        <v>200</v>
      </c>
      <c r="B209" s="57" t="s">
        <v>902</v>
      </c>
      <c r="C209" s="58">
        <v>2018</v>
      </c>
      <c r="D209" s="59">
        <v>7835.1</v>
      </c>
    </row>
    <row r="210" spans="1:4" ht="25.5">
      <c r="A210" s="11">
        <v>201</v>
      </c>
      <c r="B210" s="198" t="s">
        <v>891</v>
      </c>
      <c r="C210" s="199">
        <v>2018</v>
      </c>
      <c r="D210" s="207">
        <v>964.67</v>
      </c>
    </row>
    <row r="211" spans="1:4" ht="25.5">
      <c r="A211" s="11">
        <v>202</v>
      </c>
      <c r="B211" s="57" t="s">
        <v>903</v>
      </c>
      <c r="C211" s="58">
        <v>2018</v>
      </c>
      <c r="D211" s="59">
        <v>3751.5</v>
      </c>
    </row>
    <row r="212" spans="1:4" ht="25.5">
      <c r="A212" s="11">
        <v>203</v>
      </c>
      <c r="B212" s="57" t="s">
        <v>904</v>
      </c>
      <c r="C212" s="58">
        <v>2018</v>
      </c>
      <c r="D212" s="59">
        <v>3600</v>
      </c>
    </row>
    <row r="213" spans="1:4" ht="15">
      <c r="A213" s="11">
        <v>204</v>
      </c>
      <c r="B213" s="196" t="s">
        <v>905</v>
      </c>
      <c r="C213" s="58">
        <v>2018</v>
      </c>
      <c r="D213" s="202">
        <v>546.69000000000005</v>
      </c>
    </row>
    <row r="214" spans="1:4" ht="15">
      <c r="A214" s="11">
        <v>205</v>
      </c>
      <c r="B214" s="196" t="s">
        <v>906</v>
      </c>
      <c r="C214" s="58">
        <v>2018</v>
      </c>
      <c r="D214" s="202">
        <v>1291.1099999999999</v>
      </c>
    </row>
    <row r="215" spans="1:4" ht="30">
      <c r="A215" s="11">
        <v>206</v>
      </c>
      <c r="B215" s="196" t="s">
        <v>907</v>
      </c>
      <c r="C215" s="58">
        <v>2018</v>
      </c>
      <c r="D215" s="202">
        <v>959.52</v>
      </c>
    </row>
    <row r="216" spans="1:4" ht="30">
      <c r="A216" s="11">
        <v>207</v>
      </c>
      <c r="B216" s="203" t="s">
        <v>908</v>
      </c>
      <c r="C216" s="197">
        <v>2019</v>
      </c>
      <c r="D216" s="202">
        <v>931.45</v>
      </c>
    </row>
    <row r="217" spans="1:4" ht="30">
      <c r="A217" s="11">
        <v>208</v>
      </c>
      <c r="B217" s="196" t="s">
        <v>909</v>
      </c>
      <c r="C217" s="197">
        <v>2019</v>
      </c>
      <c r="D217" s="202">
        <v>2309.9899999999998</v>
      </c>
    </row>
    <row r="218" spans="1:4" ht="30">
      <c r="A218" s="11">
        <v>209</v>
      </c>
      <c r="B218" s="196" t="s">
        <v>910</v>
      </c>
      <c r="C218" s="197">
        <v>2019</v>
      </c>
      <c r="D218" s="202">
        <v>3490</v>
      </c>
    </row>
    <row r="219" spans="1:4" ht="15">
      <c r="A219" s="11">
        <v>210</v>
      </c>
      <c r="B219" s="196" t="s">
        <v>911</v>
      </c>
      <c r="C219" s="197">
        <v>2019</v>
      </c>
      <c r="D219" s="202">
        <v>1026.53</v>
      </c>
    </row>
    <row r="220" spans="1:4" ht="15">
      <c r="A220" s="11">
        <v>211</v>
      </c>
      <c r="B220" s="196" t="s">
        <v>911</v>
      </c>
      <c r="C220" s="197">
        <v>2019</v>
      </c>
      <c r="D220" s="202">
        <v>1026.53</v>
      </c>
    </row>
    <row r="221" spans="1:4" ht="30">
      <c r="A221" s="11">
        <v>212</v>
      </c>
      <c r="B221" s="196" t="s">
        <v>912</v>
      </c>
      <c r="C221" s="197">
        <v>2019</v>
      </c>
      <c r="D221" s="202">
        <v>1365.65</v>
      </c>
    </row>
    <row r="222" spans="1:4" ht="30">
      <c r="A222" s="11">
        <v>213</v>
      </c>
      <c r="B222" s="203" t="s">
        <v>908</v>
      </c>
      <c r="C222" s="197">
        <v>2019</v>
      </c>
      <c r="D222" s="202">
        <v>1300</v>
      </c>
    </row>
    <row r="223" spans="1:4" ht="30">
      <c r="A223" s="11">
        <v>214</v>
      </c>
      <c r="B223" s="203" t="s">
        <v>908</v>
      </c>
      <c r="C223" s="197">
        <v>2019</v>
      </c>
      <c r="D223" s="202">
        <v>1215</v>
      </c>
    </row>
    <row r="224" spans="1:4" ht="30">
      <c r="A224" s="11">
        <v>215</v>
      </c>
      <c r="B224" s="196" t="s">
        <v>913</v>
      </c>
      <c r="C224" s="197">
        <v>2019</v>
      </c>
      <c r="D224" s="202">
        <v>1155</v>
      </c>
    </row>
    <row r="225" spans="1:4" ht="30">
      <c r="A225" s="11">
        <v>216</v>
      </c>
      <c r="B225" s="196" t="s">
        <v>914</v>
      </c>
      <c r="C225" s="197">
        <v>2019</v>
      </c>
      <c r="D225" s="202">
        <v>14710.56</v>
      </c>
    </row>
    <row r="226" spans="1:4" ht="15">
      <c r="A226" s="11">
        <v>217</v>
      </c>
      <c r="B226" s="196" t="s">
        <v>915</v>
      </c>
      <c r="C226" s="197">
        <v>2019</v>
      </c>
      <c r="D226" s="202">
        <v>11962.98</v>
      </c>
    </row>
    <row r="227" spans="1:4" ht="30">
      <c r="A227" s="11">
        <v>218</v>
      </c>
      <c r="B227" s="196" t="s">
        <v>913</v>
      </c>
      <c r="C227" s="197">
        <v>2019</v>
      </c>
      <c r="D227" s="202">
        <v>1346.85</v>
      </c>
    </row>
    <row r="228" spans="1:4" ht="30">
      <c r="A228" s="11">
        <v>219</v>
      </c>
      <c r="B228" s="196" t="s">
        <v>916</v>
      </c>
      <c r="C228" s="197">
        <v>2019</v>
      </c>
      <c r="D228" s="202">
        <v>9280.0400000000009</v>
      </c>
    </row>
    <row r="229" spans="1:4" ht="30">
      <c r="A229" s="11">
        <v>220</v>
      </c>
      <c r="B229" s="196" t="s">
        <v>917</v>
      </c>
      <c r="C229" s="197">
        <v>2020</v>
      </c>
      <c r="D229" s="202">
        <v>280</v>
      </c>
    </row>
    <row r="230" spans="1:4" ht="15">
      <c r="A230" s="11">
        <v>221</v>
      </c>
      <c r="B230" s="196" t="s">
        <v>918</v>
      </c>
      <c r="C230" s="197">
        <v>2020</v>
      </c>
      <c r="D230" s="202">
        <v>3550</v>
      </c>
    </row>
    <row r="231" spans="1:4" ht="30">
      <c r="A231" s="11">
        <v>222</v>
      </c>
      <c r="B231" s="196" t="s">
        <v>919</v>
      </c>
      <c r="C231" s="197">
        <v>2020</v>
      </c>
      <c r="D231" s="202">
        <v>1525</v>
      </c>
    </row>
    <row r="232" spans="1:4" ht="30">
      <c r="A232" s="11">
        <v>223</v>
      </c>
      <c r="B232" s="196" t="s">
        <v>920</v>
      </c>
      <c r="C232" s="197">
        <v>2020</v>
      </c>
      <c r="D232" s="202">
        <v>9739.44</v>
      </c>
    </row>
    <row r="233" spans="1:4" ht="30">
      <c r="A233" s="11">
        <v>224</v>
      </c>
      <c r="B233" s="196" t="s">
        <v>921</v>
      </c>
      <c r="C233" s="197">
        <v>2020</v>
      </c>
      <c r="D233" s="202">
        <v>2099</v>
      </c>
    </row>
    <row r="234" spans="1:4" ht="15">
      <c r="A234" s="11">
        <v>225</v>
      </c>
      <c r="B234" s="196" t="s">
        <v>922</v>
      </c>
      <c r="C234" s="197">
        <v>2020</v>
      </c>
      <c r="D234" s="202">
        <v>752.72</v>
      </c>
    </row>
    <row r="309" ht="12.75" customHeight="1"/>
    <row r="310" ht="12.75" customHeight="1"/>
    <row r="356" spans="26:28">
      <c r="Z356" s="65"/>
      <c r="AA356" s="65"/>
      <c r="AB356" s="65"/>
    </row>
    <row r="357" spans="26:28">
      <c r="Z357" s="65"/>
      <c r="AA357" s="65"/>
      <c r="AB357" s="65"/>
    </row>
    <row r="358" spans="26:28">
      <c r="Z358" s="65"/>
      <c r="AA358" s="65"/>
      <c r="AB358" s="65"/>
    </row>
    <row r="359" spans="26:28">
      <c r="Z359" s="65"/>
      <c r="AA359" s="65"/>
      <c r="AB359" s="65"/>
    </row>
    <row r="360" spans="26:28">
      <c r="Z360" s="65"/>
      <c r="AA360" s="65"/>
      <c r="AB360" s="65"/>
    </row>
    <row r="361" spans="26:28">
      <c r="Z361" s="65"/>
      <c r="AA361" s="65"/>
      <c r="AB361" s="65"/>
    </row>
    <row r="362" spans="26:28">
      <c r="Z362" s="65"/>
      <c r="AA362" s="65"/>
      <c r="AB362" s="65"/>
    </row>
    <row r="363" spans="26:28">
      <c r="Z363" s="65"/>
      <c r="AA363" s="65"/>
      <c r="AB363" s="65"/>
    </row>
    <row r="364" spans="26:28">
      <c r="Z364" s="65"/>
      <c r="AA364" s="65"/>
      <c r="AB364" s="65"/>
    </row>
    <row r="365" spans="26:28">
      <c r="Z365" s="65"/>
      <c r="AA365" s="65"/>
      <c r="AB365" s="65"/>
    </row>
    <row r="366" spans="26:28">
      <c r="Z366" s="65"/>
      <c r="AA366" s="65"/>
      <c r="AB366" s="65"/>
    </row>
    <row r="367" spans="26:28">
      <c r="Z367" s="65"/>
      <c r="AA367" s="65"/>
      <c r="AB367" s="65"/>
    </row>
    <row r="368" spans="26:28">
      <c r="Z368" s="65"/>
      <c r="AA368" s="65"/>
      <c r="AB368" s="65"/>
    </row>
    <row r="369" spans="5:67">
      <c r="Z369" s="65"/>
      <c r="AA369" s="65"/>
      <c r="AB369" s="65"/>
    </row>
    <row r="370" spans="5:67" ht="12.75" customHeight="1">
      <c r="Z370" s="65"/>
      <c r="AA370" s="65"/>
      <c r="AB370" s="65"/>
    </row>
    <row r="371" spans="5:67" ht="12.75" customHeight="1">
      <c r="Z371" s="65"/>
      <c r="AA371" s="65"/>
      <c r="AB371" s="65"/>
    </row>
    <row r="372" spans="5:67">
      <c r="Z372" s="65"/>
      <c r="AA372" s="65"/>
      <c r="AB372" s="65"/>
      <c r="AL372" s="65"/>
      <c r="AM372" s="65"/>
      <c r="AN372" s="65"/>
      <c r="AO372" s="65"/>
      <c r="AP372" s="65"/>
      <c r="AQ372" s="65"/>
    </row>
    <row r="373" spans="5:67">
      <c r="Z373" s="65"/>
      <c r="AA373" s="65"/>
      <c r="AB373" s="65"/>
      <c r="AL373" s="65"/>
      <c r="AM373" s="65"/>
      <c r="AN373" s="65"/>
      <c r="AO373" s="65"/>
      <c r="AP373" s="65"/>
      <c r="AQ373" s="65"/>
    </row>
    <row r="374" spans="5:67">
      <c r="Z374" s="65"/>
      <c r="AA374" s="65"/>
      <c r="AB374" s="65"/>
      <c r="AL374" s="65"/>
      <c r="AM374" s="65"/>
      <c r="AN374" s="65"/>
      <c r="AO374" s="65"/>
      <c r="AP374" s="65"/>
      <c r="AQ374" s="65"/>
    </row>
    <row r="375" spans="5:67">
      <c r="Z375" s="65"/>
      <c r="AA375" s="65"/>
      <c r="AB375" s="65"/>
      <c r="AL375" s="65"/>
      <c r="AM375" s="65"/>
      <c r="AN375" s="65"/>
      <c r="AO375" s="65"/>
      <c r="AP375" s="65"/>
      <c r="AQ375" s="65"/>
    </row>
    <row r="376" spans="5:67">
      <c r="Z376" s="65"/>
      <c r="AA376" s="65"/>
      <c r="AB376" s="65"/>
      <c r="AL376" s="65"/>
      <c r="AM376" s="65"/>
      <c r="AN376" s="65"/>
      <c r="AO376" s="65"/>
      <c r="AP376" s="65"/>
      <c r="AQ376" s="65"/>
    </row>
    <row r="377" spans="5:67" ht="15" customHeight="1">
      <c r="Z377" s="65"/>
      <c r="AA377" s="65"/>
      <c r="AB377" s="65"/>
      <c r="AL377" s="65"/>
      <c r="AM377" s="65"/>
      <c r="AN377" s="65"/>
      <c r="AO377" s="65"/>
      <c r="AP377" s="65"/>
      <c r="AQ377" s="65"/>
    </row>
    <row r="378" spans="5:67" ht="15" customHeight="1">
      <c r="Z378" s="65"/>
      <c r="AA378" s="65"/>
      <c r="AB378" s="65"/>
      <c r="AL378" s="65"/>
      <c r="AM378" s="65"/>
      <c r="AN378" s="65"/>
      <c r="AO378" s="65"/>
      <c r="AP378" s="65"/>
      <c r="AQ378" s="65"/>
      <c r="BM378" s="65"/>
      <c r="BN378" s="65"/>
      <c r="BO378" s="65"/>
    </row>
    <row r="379" spans="5:67">
      <c r="E379" s="65"/>
      <c r="F379" s="65"/>
      <c r="G379" s="65"/>
      <c r="K379" s="65"/>
      <c r="L379" s="65"/>
      <c r="M379" s="65"/>
      <c r="W379" s="65"/>
      <c r="X379" s="65"/>
      <c r="Y379" s="65"/>
      <c r="Z379" s="65"/>
      <c r="AA379" s="65"/>
      <c r="AB379" s="65"/>
      <c r="AL379" s="65"/>
      <c r="AM379" s="65"/>
      <c r="AN379" s="65"/>
      <c r="AO379" s="65"/>
      <c r="AP379" s="65"/>
      <c r="AQ379" s="65"/>
      <c r="AR379" s="65"/>
      <c r="AS379" s="65"/>
      <c r="AT379" s="65"/>
      <c r="AX379" s="65"/>
      <c r="AY379" s="65"/>
      <c r="AZ379" s="65"/>
      <c r="BA379" s="65"/>
      <c r="BB379" s="65"/>
      <c r="BC379" s="65"/>
      <c r="BD379" s="65"/>
      <c r="BE379" s="65"/>
      <c r="BF379" s="65"/>
      <c r="BM379" s="65"/>
      <c r="BN379" s="65"/>
      <c r="BO379" s="65"/>
    </row>
    <row r="380" spans="5:67" s="65" customFormat="1">
      <c r="P380" s="329"/>
      <c r="S380" s="329"/>
      <c r="AU380" s="7"/>
      <c r="AV380" s="7"/>
      <c r="AW380" s="7"/>
    </row>
    <row r="381" spans="5:67" s="65" customFormat="1">
      <c r="P381" s="329"/>
      <c r="S381" s="329"/>
    </row>
    <row r="382" spans="5:67" s="65" customFormat="1">
      <c r="P382" s="329"/>
      <c r="S382" s="329"/>
    </row>
    <row r="383" spans="5:67" s="65" customFormat="1">
      <c r="P383" s="329"/>
      <c r="S383" s="329"/>
    </row>
    <row r="384" spans="5:67" s="65" customFormat="1">
      <c r="P384" s="329"/>
      <c r="S384" s="329"/>
    </row>
    <row r="385" spans="16:19" s="65" customFormat="1">
      <c r="P385" s="329"/>
      <c r="S385" s="329"/>
    </row>
    <row r="386" spans="16:19" s="65" customFormat="1">
      <c r="P386" s="329"/>
      <c r="S386" s="329"/>
    </row>
    <row r="387" spans="16:19" s="65" customFormat="1">
      <c r="P387" s="329"/>
      <c r="S387" s="329"/>
    </row>
    <row r="388" spans="16:19" s="65" customFormat="1">
      <c r="P388" s="329"/>
      <c r="S388" s="329"/>
    </row>
    <row r="389" spans="16:19" s="65" customFormat="1">
      <c r="P389" s="329"/>
      <c r="S389" s="329"/>
    </row>
    <row r="390" spans="16:19" s="65" customFormat="1">
      <c r="P390" s="329"/>
      <c r="S390" s="329"/>
    </row>
    <row r="391" spans="16:19" s="65" customFormat="1">
      <c r="P391" s="329"/>
      <c r="S391" s="329"/>
    </row>
    <row r="392" spans="16:19" s="65" customFormat="1">
      <c r="P392" s="329"/>
      <c r="S392" s="329"/>
    </row>
    <row r="393" spans="16:19" s="65" customFormat="1">
      <c r="P393" s="329"/>
      <c r="S393" s="329"/>
    </row>
    <row r="394" spans="16:19" s="65" customFormat="1">
      <c r="P394" s="329"/>
      <c r="S394" s="329"/>
    </row>
    <row r="395" spans="16:19" s="65" customFormat="1">
      <c r="P395" s="329"/>
      <c r="S395" s="329"/>
    </row>
    <row r="396" spans="16:19" s="65" customFormat="1">
      <c r="P396" s="329"/>
      <c r="S396" s="329"/>
    </row>
    <row r="397" spans="16:19" s="65" customFormat="1">
      <c r="P397" s="329"/>
      <c r="S397" s="329"/>
    </row>
    <row r="398" spans="16:19" s="65" customFormat="1">
      <c r="P398" s="329"/>
      <c r="S398" s="329"/>
    </row>
    <row r="399" spans="16:19" s="65" customFormat="1">
      <c r="P399" s="329"/>
      <c r="S399" s="329"/>
    </row>
    <row r="400" spans="16:19" s="65" customFormat="1">
      <c r="P400" s="329"/>
      <c r="S400" s="329"/>
    </row>
    <row r="401" spans="16:28" s="65" customFormat="1">
      <c r="P401" s="329"/>
      <c r="S401" s="329"/>
    </row>
    <row r="402" spans="16:28" s="65" customFormat="1">
      <c r="P402" s="329"/>
      <c r="S402" s="329"/>
    </row>
    <row r="403" spans="16:28" s="65" customFormat="1">
      <c r="P403" s="329"/>
      <c r="S403" s="329"/>
      <c r="Z403" s="7"/>
      <c r="AA403" s="7"/>
      <c r="AB403" s="7"/>
    </row>
    <row r="404" spans="16:28" s="65" customFormat="1">
      <c r="P404" s="329"/>
      <c r="S404" s="329"/>
      <c r="Z404" s="7"/>
      <c r="AA404" s="7"/>
      <c r="AB404" s="7"/>
    </row>
    <row r="405" spans="16:28" s="65" customFormat="1">
      <c r="P405" s="329"/>
      <c r="S405" s="329"/>
    </row>
    <row r="406" spans="16:28" s="65" customFormat="1">
      <c r="P406" s="329"/>
      <c r="S406" s="329"/>
    </row>
    <row r="407" spans="16:28" s="65" customFormat="1">
      <c r="P407" s="329"/>
      <c r="S407" s="329"/>
    </row>
    <row r="408" spans="16:28" s="65" customFormat="1">
      <c r="P408" s="329"/>
      <c r="S408" s="329"/>
    </row>
    <row r="409" spans="16:28" s="65" customFormat="1">
      <c r="P409" s="329"/>
      <c r="S409" s="329"/>
    </row>
    <row r="410" spans="16:28" s="65" customFormat="1">
      <c r="P410" s="329"/>
      <c r="S410" s="329"/>
    </row>
    <row r="411" spans="16:28" s="65" customFormat="1">
      <c r="P411" s="329"/>
      <c r="S411" s="329"/>
    </row>
    <row r="412" spans="16:28" s="65" customFormat="1">
      <c r="P412" s="329"/>
      <c r="S412" s="329"/>
    </row>
    <row r="413" spans="16:28" s="65" customFormat="1">
      <c r="P413" s="329"/>
      <c r="S413" s="329"/>
    </row>
    <row r="414" spans="16:28" s="65" customFormat="1">
      <c r="P414" s="329"/>
      <c r="S414" s="329"/>
    </row>
    <row r="415" spans="16:28" s="65" customFormat="1">
      <c r="P415" s="329"/>
      <c r="S415" s="329"/>
    </row>
    <row r="416" spans="16:28" s="65" customFormat="1">
      <c r="P416" s="329"/>
      <c r="S416" s="329"/>
    </row>
    <row r="417" spans="5:67" s="65" customFormat="1">
      <c r="P417" s="329"/>
      <c r="S417" s="329"/>
    </row>
    <row r="418" spans="5:67" s="65" customFormat="1">
      <c r="P418" s="329"/>
      <c r="S418" s="329"/>
    </row>
    <row r="419" spans="5:67" s="65" customFormat="1">
      <c r="P419" s="329"/>
      <c r="S419" s="329"/>
      <c r="AL419" s="7"/>
      <c r="AM419" s="7"/>
      <c r="AN419" s="7"/>
      <c r="AO419" s="270"/>
      <c r="AP419" s="270"/>
      <c r="AQ419" s="270"/>
    </row>
    <row r="420" spans="5:67" s="65" customFormat="1">
      <c r="P420" s="329"/>
      <c r="S420" s="329"/>
      <c r="AL420" s="7"/>
      <c r="AM420" s="7"/>
      <c r="AN420" s="7"/>
      <c r="AO420" s="270"/>
      <c r="AP420" s="270"/>
      <c r="AQ420" s="270"/>
    </row>
    <row r="421" spans="5:67" s="65" customFormat="1">
      <c r="P421" s="329"/>
      <c r="S421" s="329"/>
    </row>
    <row r="422" spans="5:67" s="65" customFormat="1">
      <c r="P422" s="329"/>
      <c r="S422" s="329"/>
    </row>
    <row r="423" spans="5:67" s="65" customFormat="1">
      <c r="P423" s="329"/>
      <c r="S423" s="329"/>
    </row>
    <row r="424" spans="5:67" s="65" customFormat="1">
      <c r="P424" s="329"/>
      <c r="S424" s="329"/>
      <c r="Z424" s="7"/>
      <c r="AA424" s="7"/>
      <c r="AB424" s="7"/>
    </row>
    <row r="425" spans="5:67" s="65" customFormat="1">
      <c r="P425" s="329"/>
      <c r="S425" s="329"/>
      <c r="Z425" s="7"/>
      <c r="AA425" s="7"/>
      <c r="AB425" s="7"/>
      <c r="BM425" s="7"/>
      <c r="BN425" s="7"/>
      <c r="BO425" s="7"/>
    </row>
    <row r="426" spans="5:67" s="65" customFormat="1">
      <c r="E426" s="7"/>
      <c r="F426" s="7"/>
      <c r="G426" s="7"/>
      <c r="K426" s="7"/>
      <c r="L426" s="7"/>
      <c r="M426" s="7"/>
      <c r="P426" s="329"/>
      <c r="S426" s="329"/>
      <c r="W426" s="7"/>
      <c r="X426" s="7"/>
      <c r="Y426" s="7"/>
      <c r="Z426" s="7"/>
      <c r="AA426" s="7"/>
      <c r="AB426" s="7"/>
      <c r="AR426" s="7"/>
      <c r="AS426" s="7"/>
      <c r="AT426" s="7"/>
      <c r="AX426" s="7"/>
      <c r="AY426" s="7"/>
      <c r="AZ426" s="7"/>
      <c r="BA426" s="7"/>
      <c r="BB426" s="7"/>
      <c r="BC426" s="7"/>
      <c r="BD426" s="7"/>
      <c r="BE426" s="7"/>
      <c r="BF426" s="7"/>
      <c r="BM426" s="7"/>
      <c r="BN426" s="7"/>
      <c r="BO426" s="7"/>
    </row>
    <row r="427" spans="5:67" ht="12.75" customHeight="1">
      <c r="Z427" s="65"/>
      <c r="AA427" s="65"/>
      <c r="AB427" s="65"/>
      <c r="AL427" s="65"/>
      <c r="AM427" s="65"/>
      <c r="AN427" s="65"/>
      <c r="AO427" s="65"/>
      <c r="AP427" s="65"/>
      <c r="AQ427" s="65"/>
      <c r="AU427" s="65"/>
      <c r="AV427" s="65"/>
      <c r="AW427" s="65"/>
      <c r="BM427" s="65"/>
      <c r="BN427" s="65"/>
      <c r="BO427" s="65"/>
    </row>
    <row r="428" spans="5:67" ht="12.75" customHeight="1">
      <c r="E428" s="65"/>
      <c r="F428" s="65"/>
      <c r="G428" s="65"/>
      <c r="K428" s="65"/>
      <c r="L428" s="65"/>
      <c r="M428" s="65"/>
      <c r="W428" s="65"/>
      <c r="X428" s="65"/>
      <c r="Y428" s="65"/>
      <c r="Z428" s="65"/>
      <c r="AA428" s="65"/>
      <c r="AB428" s="65"/>
      <c r="AL428" s="65"/>
      <c r="AM428" s="65"/>
      <c r="AN428" s="65"/>
      <c r="AO428" s="65"/>
      <c r="AP428" s="65"/>
      <c r="AQ428" s="65"/>
      <c r="AR428" s="65"/>
      <c r="AS428" s="65"/>
      <c r="AT428" s="65"/>
      <c r="AX428" s="65"/>
      <c r="AY428" s="65"/>
      <c r="AZ428" s="65"/>
      <c r="BA428" s="65"/>
      <c r="BB428" s="65"/>
      <c r="BC428" s="65"/>
      <c r="BD428" s="65"/>
      <c r="BE428" s="65"/>
      <c r="BF428" s="65"/>
      <c r="BM428" s="65"/>
      <c r="BN428" s="65"/>
      <c r="BO428" s="65"/>
    </row>
    <row r="429" spans="5:67" s="65" customFormat="1">
      <c r="P429" s="329"/>
      <c r="S429" s="329"/>
      <c r="AU429" s="7"/>
      <c r="AV429" s="7"/>
      <c r="AW429" s="7"/>
    </row>
    <row r="430" spans="5:67" s="65" customFormat="1">
      <c r="P430" s="329"/>
      <c r="S430" s="329"/>
    </row>
    <row r="431" spans="5:67" s="65" customFormat="1">
      <c r="P431" s="329"/>
      <c r="S431" s="329"/>
      <c r="Z431" s="7"/>
      <c r="AA431" s="7"/>
      <c r="AB431" s="7"/>
    </row>
    <row r="432" spans="5:67" s="65" customFormat="1">
      <c r="P432" s="329"/>
      <c r="S432" s="329"/>
      <c r="Z432" s="7"/>
      <c r="AA432" s="7"/>
      <c r="AB432" s="7"/>
    </row>
    <row r="433" spans="5:67" s="65" customFormat="1">
      <c r="P433" s="329"/>
      <c r="S433" s="329"/>
      <c r="Z433" s="7"/>
      <c r="AA433" s="7"/>
      <c r="AB433" s="7"/>
    </row>
    <row r="434" spans="5:67" s="65" customFormat="1">
      <c r="P434" s="329"/>
      <c r="S434" s="329"/>
      <c r="Z434" s="7"/>
      <c r="AA434" s="7"/>
      <c r="AB434" s="7"/>
    </row>
    <row r="435" spans="5:67" s="65" customFormat="1">
      <c r="P435" s="329"/>
      <c r="S435" s="329"/>
      <c r="Z435" s="7"/>
      <c r="AA435" s="7"/>
      <c r="AB435" s="7"/>
    </row>
    <row r="436" spans="5:67" s="65" customFormat="1">
      <c r="P436" s="329"/>
      <c r="S436" s="329"/>
      <c r="Z436" s="7"/>
      <c r="AA436" s="7"/>
      <c r="AB436" s="7"/>
    </row>
    <row r="437" spans="5:67" s="65" customFormat="1">
      <c r="P437" s="329"/>
      <c r="S437" s="329"/>
      <c r="Z437" s="7"/>
      <c r="AA437" s="7"/>
      <c r="AB437" s="7"/>
    </row>
    <row r="438" spans="5:67" s="65" customFormat="1">
      <c r="P438" s="329"/>
      <c r="S438" s="329"/>
      <c r="Z438" s="7"/>
      <c r="AA438" s="7"/>
      <c r="AB438" s="7"/>
    </row>
    <row r="439" spans="5:67" s="65" customFormat="1">
      <c r="P439" s="329"/>
      <c r="S439" s="329"/>
      <c r="Z439" s="7"/>
      <c r="AA439" s="7"/>
      <c r="AB439" s="7"/>
    </row>
    <row r="440" spans="5:67" s="65" customFormat="1">
      <c r="P440" s="329"/>
      <c r="S440" s="329"/>
      <c r="Z440" s="7"/>
      <c r="AA440" s="7"/>
      <c r="AB440" s="7"/>
      <c r="AL440" s="7"/>
      <c r="AM440" s="7"/>
      <c r="AN440" s="7"/>
      <c r="AO440" s="270"/>
      <c r="AP440" s="270"/>
      <c r="AQ440" s="270"/>
    </row>
    <row r="441" spans="5:67" s="65" customFormat="1">
      <c r="P441" s="329"/>
      <c r="S441" s="329"/>
      <c r="Z441" s="7"/>
      <c r="AA441" s="7"/>
      <c r="AB441" s="7"/>
      <c r="AL441" s="7"/>
      <c r="AM441" s="7"/>
      <c r="AN441" s="7"/>
      <c r="AO441" s="270"/>
      <c r="AP441" s="270"/>
      <c r="AQ441" s="270"/>
    </row>
    <row r="442" spans="5:67" s="65" customFormat="1">
      <c r="P442" s="329"/>
      <c r="S442" s="329"/>
      <c r="Z442" s="7"/>
      <c r="AA442" s="7"/>
      <c r="AB442" s="7"/>
      <c r="AL442" s="7"/>
      <c r="AM442" s="7"/>
      <c r="AN442" s="7"/>
      <c r="AO442" s="270"/>
      <c r="AP442" s="270"/>
      <c r="AQ442" s="270"/>
    </row>
    <row r="443" spans="5:67" s="65" customFormat="1">
      <c r="P443" s="329"/>
      <c r="S443" s="329"/>
      <c r="Z443" s="7"/>
      <c r="AA443" s="7"/>
      <c r="AB443" s="7"/>
    </row>
    <row r="444" spans="5:67" s="65" customFormat="1">
      <c r="P444" s="329"/>
      <c r="S444" s="329"/>
      <c r="Z444" s="7"/>
      <c r="AA444" s="7"/>
      <c r="AB444" s="7"/>
    </row>
    <row r="445" spans="5:67" s="65" customFormat="1">
      <c r="P445" s="329"/>
      <c r="S445" s="329"/>
      <c r="Z445" s="7"/>
      <c r="AA445" s="7"/>
      <c r="AB445" s="7"/>
    </row>
    <row r="446" spans="5:67" s="65" customFormat="1">
      <c r="P446" s="329"/>
      <c r="S446" s="329"/>
      <c r="Z446" s="7"/>
      <c r="AA446" s="7"/>
      <c r="AB446" s="7"/>
      <c r="BM446" s="7"/>
      <c r="BN446" s="7"/>
      <c r="BO446" s="7"/>
    </row>
    <row r="447" spans="5:67" s="65" customFormat="1">
      <c r="E447" s="7"/>
      <c r="F447" s="7"/>
      <c r="G447" s="7"/>
      <c r="K447" s="7"/>
      <c r="L447" s="7"/>
      <c r="M447" s="7"/>
      <c r="P447" s="329"/>
      <c r="S447" s="329"/>
      <c r="W447" s="7"/>
      <c r="X447" s="7"/>
      <c r="Y447" s="7"/>
      <c r="Z447" s="7"/>
      <c r="AA447" s="7"/>
      <c r="AB447" s="7"/>
      <c r="AL447" s="7"/>
      <c r="AM447" s="7"/>
      <c r="AN447" s="7"/>
      <c r="AO447" s="270"/>
      <c r="AP447" s="270"/>
      <c r="AQ447" s="270"/>
      <c r="AR447" s="7"/>
      <c r="AS447" s="7"/>
      <c r="AT447" s="7"/>
      <c r="AX447" s="7"/>
      <c r="AY447" s="7"/>
      <c r="AZ447" s="7"/>
      <c r="BA447" s="7"/>
      <c r="BB447" s="7"/>
      <c r="BC447" s="7"/>
      <c r="BD447" s="7"/>
      <c r="BE447" s="7"/>
      <c r="BF447" s="7"/>
      <c r="BM447" s="7"/>
      <c r="BN447" s="7"/>
      <c r="BO447" s="7"/>
    </row>
    <row r="448" spans="5:67">
      <c r="AU448" s="65"/>
      <c r="AV448" s="65"/>
      <c r="AW448" s="65"/>
    </row>
    <row r="449" spans="5:67">
      <c r="BM449" s="65"/>
      <c r="BN449" s="65"/>
      <c r="BO449" s="65"/>
    </row>
    <row r="450" spans="5:67">
      <c r="E450" s="65"/>
      <c r="F450" s="65"/>
      <c r="G450" s="65"/>
      <c r="K450" s="65"/>
      <c r="L450" s="65"/>
      <c r="M450" s="65"/>
      <c r="W450" s="65"/>
      <c r="X450" s="65"/>
      <c r="Y450" s="65"/>
      <c r="AR450" s="65"/>
      <c r="AS450" s="65"/>
      <c r="AT450" s="65"/>
      <c r="AX450" s="65"/>
      <c r="AY450" s="65"/>
      <c r="AZ450" s="65"/>
      <c r="BA450" s="65"/>
      <c r="BB450" s="65"/>
      <c r="BC450" s="65"/>
      <c r="BD450" s="65"/>
      <c r="BE450" s="65"/>
      <c r="BF450" s="65"/>
      <c r="BM450" s="65"/>
      <c r="BN450" s="65"/>
      <c r="BO450" s="65"/>
    </row>
    <row r="451" spans="5:67" s="65" customFormat="1">
      <c r="P451" s="329"/>
      <c r="S451" s="329"/>
      <c r="Z451" s="7"/>
      <c r="AA451" s="7"/>
      <c r="AB451" s="7"/>
      <c r="AL451" s="7"/>
      <c r="AM451" s="7"/>
      <c r="AN451" s="7"/>
      <c r="AO451" s="270"/>
      <c r="AP451" s="270"/>
      <c r="AQ451" s="270"/>
      <c r="AU451" s="7"/>
      <c r="AV451" s="7"/>
      <c r="AW451" s="7"/>
    </row>
    <row r="452" spans="5:67" s="65" customFormat="1">
      <c r="P452" s="329"/>
      <c r="S452" s="329"/>
      <c r="Z452" s="7"/>
      <c r="AA452" s="7"/>
      <c r="AB452" s="7"/>
      <c r="AL452" s="7"/>
      <c r="AM452" s="7"/>
      <c r="AN452" s="7"/>
      <c r="AO452" s="270"/>
      <c r="AP452" s="270"/>
      <c r="AQ452" s="270"/>
    </row>
    <row r="453" spans="5:67" s="65" customFormat="1">
      <c r="P453" s="329"/>
      <c r="S453" s="329"/>
      <c r="Z453" s="7"/>
      <c r="AA453" s="7"/>
      <c r="AB453" s="7"/>
      <c r="AL453" s="7"/>
      <c r="AM453" s="7"/>
      <c r="AN453" s="7"/>
      <c r="AO453" s="270"/>
      <c r="AP453" s="270"/>
      <c r="AQ453" s="270"/>
      <c r="BM453" s="7"/>
      <c r="BN453" s="7"/>
      <c r="BO453" s="7"/>
    </row>
    <row r="454" spans="5:67" s="65" customFormat="1">
      <c r="E454" s="7"/>
      <c r="F454" s="7"/>
      <c r="G454" s="7"/>
      <c r="K454" s="7"/>
      <c r="L454" s="7"/>
      <c r="M454" s="7"/>
      <c r="P454" s="329"/>
      <c r="S454" s="329"/>
      <c r="W454" s="7"/>
      <c r="X454" s="7"/>
      <c r="Y454" s="7"/>
      <c r="Z454" s="7"/>
      <c r="AA454" s="7"/>
      <c r="AB454" s="7"/>
      <c r="AL454" s="7"/>
      <c r="AM454" s="7"/>
      <c r="AN454" s="7"/>
      <c r="AO454" s="270"/>
      <c r="AP454" s="270"/>
      <c r="AQ454" s="270"/>
      <c r="AR454" s="7"/>
      <c r="AS454" s="7"/>
      <c r="AT454" s="7"/>
      <c r="AX454" s="7"/>
      <c r="AY454" s="7"/>
      <c r="AZ454" s="7"/>
      <c r="BA454" s="7"/>
      <c r="BB454" s="7"/>
      <c r="BC454" s="7"/>
      <c r="BD454" s="7"/>
      <c r="BE454" s="7"/>
      <c r="BF454" s="7"/>
      <c r="BM454" s="7"/>
      <c r="BN454" s="7"/>
      <c r="BO454" s="7"/>
    </row>
    <row r="455" spans="5:67">
      <c r="AU455" s="65"/>
      <c r="AV455" s="65"/>
      <c r="AW455" s="65"/>
    </row>
  </sheetData>
  <mergeCells count="60">
    <mergeCell ref="A8:D8"/>
    <mergeCell ref="E8:G8"/>
    <mergeCell ref="A9:C9"/>
    <mergeCell ref="E9:F9"/>
    <mergeCell ref="A7:G7"/>
    <mergeCell ref="H9:I9"/>
    <mergeCell ref="H8:J8"/>
    <mergeCell ref="H7:M7"/>
    <mergeCell ref="K8:M8"/>
    <mergeCell ref="K9:L9"/>
    <mergeCell ref="N7:S7"/>
    <mergeCell ref="T7:Y7"/>
    <mergeCell ref="T8:V8"/>
    <mergeCell ref="W8:Y8"/>
    <mergeCell ref="W9:X9"/>
    <mergeCell ref="N9:O9"/>
    <mergeCell ref="Q9:R9"/>
    <mergeCell ref="N8:P8"/>
    <mergeCell ref="Q8:S8"/>
    <mergeCell ref="T9:U9"/>
    <mergeCell ref="Z7:AE7"/>
    <mergeCell ref="Z8:AB8"/>
    <mergeCell ref="AC8:AE8"/>
    <mergeCell ref="Z9:AA9"/>
    <mergeCell ref="AC9:AD9"/>
    <mergeCell ref="AF7:AK7"/>
    <mergeCell ref="AF8:AH8"/>
    <mergeCell ref="AI8:AK8"/>
    <mergeCell ref="AI9:AJ9"/>
    <mergeCell ref="AF9:AG9"/>
    <mergeCell ref="AL7:AQ7"/>
    <mergeCell ref="AL8:AN8"/>
    <mergeCell ref="AO8:AQ8"/>
    <mergeCell ref="AO9:AP9"/>
    <mergeCell ref="AL9:AM9"/>
    <mergeCell ref="BG8:BI8"/>
    <mergeCell ref="BA7:BF7"/>
    <mergeCell ref="BG9:BH9"/>
    <mergeCell ref="BA9:BB9"/>
    <mergeCell ref="AR7:AW7"/>
    <mergeCell ref="AR8:AT8"/>
    <mergeCell ref="AR9:AS9"/>
    <mergeCell ref="AU8:AW8"/>
    <mergeCell ref="AU9:AV9"/>
    <mergeCell ref="BM7:BR7"/>
    <mergeCell ref="B3:C3"/>
    <mergeCell ref="B4:C4"/>
    <mergeCell ref="BD9:BE9"/>
    <mergeCell ref="BA8:BC8"/>
    <mergeCell ref="BD8:BF8"/>
    <mergeCell ref="BM8:BO8"/>
    <mergeCell ref="BM9:BN9"/>
    <mergeCell ref="BP8:BR8"/>
    <mergeCell ref="BP9:BQ9"/>
    <mergeCell ref="AX7:AZ7"/>
    <mergeCell ref="AX8:AZ8"/>
    <mergeCell ref="AX9:AY9"/>
    <mergeCell ref="BG7:BL7"/>
    <mergeCell ref="BJ8:BL8"/>
    <mergeCell ref="BJ9:BK9"/>
  </mergeCells>
  <dataValidations count="1">
    <dataValidation type="list" allowBlank="1" showErrorMessage="1" sqref="BE12">
      <formula1>$Y$5:$Y$6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zoomScaleNormal="100" zoomScaleSheetLayoutView="85" workbookViewId="0">
      <selection activeCell="E16" sqref="E16"/>
    </sheetView>
  </sheetViews>
  <sheetFormatPr defaultRowHeight="12.75"/>
  <cols>
    <col min="1" max="1" width="4.85546875" style="53" customWidth="1"/>
    <col min="2" max="2" width="42.140625" style="56" customWidth="1"/>
    <col min="3" max="3" width="27.140625" style="52" customWidth="1"/>
    <col min="4" max="4" width="23.7109375" style="52" customWidth="1"/>
    <col min="5" max="5" width="23.28515625" style="52" customWidth="1"/>
    <col min="6" max="9" width="13.85546875" style="56" bestFit="1" customWidth="1"/>
    <col min="10" max="16384" width="9.140625" style="56"/>
  </cols>
  <sheetData>
    <row r="1" spans="1:9" ht="14.25" customHeight="1">
      <c r="A1" s="478" t="s">
        <v>410</v>
      </c>
      <c r="B1" s="478"/>
      <c r="C1" s="478"/>
      <c r="D1" s="478"/>
    </row>
    <row r="2" spans="1:9" ht="12.75" customHeight="1">
      <c r="B2" s="476"/>
      <c r="C2" s="476"/>
      <c r="D2" s="476"/>
      <c r="E2" s="476"/>
    </row>
    <row r="3" spans="1:9" ht="51">
      <c r="A3" s="67" t="s">
        <v>8</v>
      </c>
      <c r="B3" s="67" t="s">
        <v>7</v>
      </c>
      <c r="C3" s="68" t="s">
        <v>393</v>
      </c>
      <c r="D3" s="68" t="s">
        <v>394</v>
      </c>
      <c r="E3" s="68" t="s">
        <v>40</v>
      </c>
    </row>
    <row r="4" spans="1:9" ht="21" customHeight="1">
      <c r="A4" s="69">
        <v>1</v>
      </c>
      <c r="B4" s="10" t="s">
        <v>47</v>
      </c>
      <c r="C4" s="193">
        <v>281497.65000000002</v>
      </c>
      <c r="D4" s="265">
        <v>1439856.02</v>
      </c>
      <c r="E4" s="265">
        <v>0</v>
      </c>
    </row>
    <row r="5" spans="1:9" s="78" customFormat="1" ht="21" customHeight="1">
      <c r="A5" s="69">
        <v>2</v>
      </c>
      <c r="B5" s="10" t="s">
        <v>48</v>
      </c>
      <c r="C5" s="265">
        <f>37504.16+6888+1950</f>
        <v>46342.16</v>
      </c>
      <c r="D5" s="265">
        <v>0</v>
      </c>
      <c r="E5" s="265">
        <v>0</v>
      </c>
    </row>
    <row r="6" spans="1:9" s="78" customFormat="1" ht="21" customHeight="1">
      <c r="A6" s="69">
        <v>3</v>
      </c>
      <c r="B6" s="10" t="s">
        <v>50</v>
      </c>
      <c r="C6" s="265">
        <v>5772.6</v>
      </c>
      <c r="D6" s="265">
        <v>0</v>
      </c>
      <c r="E6" s="265">
        <v>0</v>
      </c>
      <c r="F6" s="79"/>
    </row>
    <row r="7" spans="1:9" s="78" customFormat="1" ht="21" customHeight="1">
      <c r="A7" s="69">
        <v>4</v>
      </c>
      <c r="B7" s="10" t="s">
        <v>49</v>
      </c>
      <c r="C7" s="265">
        <v>1065217.05</v>
      </c>
      <c r="D7" s="265">
        <v>223592.44</v>
      </c>
      <c r="E7" s="265">
        <v>0</v>
      </c>
      <c r="F7" s="80"/>
      <c r="G7" s="80"/>
    </row>
    <row r="8" spans="1:9" s="54" customFormat="1" ht="21" customHeight="1">
      <c r="A8" s="69">
        <v>5</v>
      </c>
      <c r="B8" s="10" t="s">
        <v>243</v>
      </c>
      <c r="C8" s="265">
        <v>100848</v>
      </c>
      <c r="D8" s="265">
        <v>0</v>
      </c>
      <c r="E8" s="265">
        <v>90209.8</v>
      </c>
      <c r="F8" s="81"/>
    </row>
    <row r="9" spans="1:9" s="78" customFormat="1" ht="21" customHeight="1">
      <c r="A9" s="69">
        <v>6</v>
      </c>
      <c r="B9" s="10" t="s">
        <v>285</v>
      </c>
      <c r="C9" s="265">
        <v>105520.56</v>
      </c>
      <c r="D9" s="265">
        <v>350778.97</v>
      </c>
      <c r="E9" s="265">
        <v>105732.43</v>
      </c>
    </row>
    <row r="10" spans="1:9" ht="21" customHeight="1">
      <c r="A10" s="69">
        <v>7</v>
      </c>
      <c r="B10" s="10" t="s">
        <v>670</v>
      </c>
      <c r="C10" s="265">
        <v>504191.64</v>
      </c>
      <c r="D10" s="265">
        <v>732584.83</v>
      </c>
      <c r="E10" s="265">
        <v>38640.230000000003</v>
      </c>
    </row>
    <row r="11" spans="1:9" s="54" customFormat="1" ht="30.75" customHeight="1">
      <c r="A11" s="69">
        <v>8</v>
      </c>
      <c r="B11" s="10" t="s">
        <v>448</v>
      </c>
      <c r="C11" s="265">
        <v>1422147.33</v>
      </c>
      <c r="D11" s="265">
        <v>783579.67</v>
      </c>
      <c r="E11" s="265">
        <v>53797.3</v>
      </c>
    </row>
    <row r="12" spans="1:9" s="54" customFormat="1" ht="37.5" customHeight="1">
      <c r="A12" s="69">
        <v>9</v>
      </c>
      <c r="B12" s="10" t="s">
        <v>862</v>
      </c>
      <c r="C12" s="265">
        <v>0</v>
      </c>
      <c r="D12" s="265">
        <v>41655.35</v>
      </c>
      <c r="E12" s="265">
        <v>0</v>
      </c>
      <c r="H12" s="82"/>
    </row>
    <row r="13" spans="1:9" ht="24.75" customHeight="1">
      <c r="A13" s="69">
        <v>10</v>
      </c>
      <c r="B13" s="10" t="s">
        <v>402</v>
      </c>
      <c r="C13" s="352">
        <v>27575.14</v>
      </c>
      <c r="D13" s="353">
        <v>125650.07</v>
      </c>
      <c r="E13" s="265">
        <v>7420.1</v>
      </c>
      <c r="H13" s="83"/>
      <c r="I13" s="83"/>
    </row>
    <row r="14" spans="1:9" s="78" customFormat="1" ht="27.75" customHeight="1">
      <c r="A14" s="69">
        <v>11</v>
      </c>
      <c r="B14" s="10" t="s">
        <v>516</v>
      </c>
      <c r="C14" s="265">
        <v>93430.61</v>
      </c>
      <c r="D14" s="265">
        <v>0</v>
      </c>
      <c r="E14" s="265">
        <v>0</v>
      </c>
    </row>
    <row r="15" spans="1:9" ht="25.5" customHeight="1">
      <c r="A15" s="69">
        <v>12</v>
      </c>
      <c r="B15" s="10" t="s">
        <v>405</v>
      </c>
      <c r="C15" s="265">
        <v>0</v>
      </c>
      <c r="D15" s="265">
        <v>2699</v>
      </c>
      <c r="E15" s="265">
        <v>0</v>
      </c>
    </row>
    <row r="16" spans="1:9" ht="18.75" customHeight="1">
      <c r="A16" s="477" t="s">
        <v>41</v>
      </c>
      <c r="B16" s="477"/>
      <c r="C16" s="145">
        <f>SUM(C4:C15)</f>
        <v>3652542.74</v>
      </c>
      <c r="D16" s="145">
        <f>SUM(D4:D15)</f>
        <v>3700396.3499999996</v>
      </c>
      <c r="E16" s="145">
        <f>SUM(E4:E15)</f>
        <v>295799.86</v>
      </c>
    </row>
    <row r="17" spans="2:5">
      <c r="B17" s="54"/>
      <c r="C17" s="55"/>
      <c r="D17" s="55">
        <f>C16+D16</f>
        <v>7352939.0899999999</v>
      </c>
      <c r="E17" s="55"/>
    </row>
  </sheetData>
  <mergeCells count="3">
    <mergeCell ref="B2:E2"/>
    <mergeCell ref="A16:B16"/>
    <mergeCell ref="A1:D1"/>
  </mergeCells>
  <phoneticPr fontId="3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10" zoomScaleNormal="100" workbookViewId="0">
      <selection activeCell="D41" sqref="D41"/>
    </sheetView>
  </sheetViews>
  <sheetFormatPr defaultRowHeight="12.75"/>
  <cols>
    <col min="1" max="1" width="4.7109375" style="7" customWidth="1"/>
    <col min="2" max="2" width="37.5703125" style="7" customWidth="1"/>
    <col min="3" max="3" width="11.85546875" style="7" customWidth="1"/>
    <col min="4" max="4" width="17.42578125" style="7" customWidth="1"/>
    <col min="5" max="6" width="9.140625" style="7"/>
    <col min="7" max="7" width="21.85546875" style="7" customWidth="1"/>
    <col min="8" max="16384" width="9.140625" style="7"/>
  </cols>
  <sheetData>
    <row r="1" spans="1:4">
      <c r="A1" s="17" t="s">
        <v>607</v>
      </c>
    </row>
    <row r="3" spans="1:4" ht="28.5">
      <c r="A3" s="91" t="s">
        <v>44</v>
      </c>
      <c r="B3" s="91" t="s">
        <v>585</v>
      </c>
      <c r="C3" s="91" t="s">
        <v>586</v>
      </c>
      <c r="D3" s="92" t="s">
        <v>311</v>
      </c>
    </row>
    <row r="4" spans="1:4" ht="14.25">
      <c r="A4" s="128">
        <v>1</v>
      </c>
      <c r="B4" s="221" t="s">
        <v>587</v>
      </c>
      <c r="C4" s="222">
        <v>2004</v>
      </c>
      <c r="D4" s="223">
        <v>5258</v>
      </c>
    </row>
    <row r="5" spans="1:4" ht="14.25">
      <c r="A5" s="128">
        <v>2</v>
      </c>
      <c r="B5" s="221" t="s">
        <v>588</v>
      </c>
      <c r="C5" s="222">
        <v>2004</v>
      </c>
      <c r="D5" s="223">
        <v>5460</v>
      </c>
    </row>
    <row r="6" spans="1:4" ht="14.25">
      <c r="A6" s="128">
        <v>3</v>
      </c>
      <c r="B6" s="221" t="s">
        <v>589</v>
      </c>
      <c r="C6" s="222">
        <v>2005</v>
      </c>
      <c r="D6" s="223">
        <v>58804</v>
      </c>
    </row>
    <row r="7" spans="1:4" ht="14.25">
      <c r="A7" s="128">
        <v>4</v>
      </c>
      <c r="B7" s="221" t="s">
        <v>590</v>
      </c>
      <c r="C7" s="222">
        <v>2005</v>
      </c>
      <c r="D7" s="223">
        <v>9760</v>
      </c>
    </row>
    <row r="8" spans="1:4" ht="14.25">
      <c r="A8" s="128">
        <v>5</v>
      </c>
      <c r="B8" s="221" t="s">
        <v>591</v>
      </c>
      <c r="C8" s="222">
        <v>2006</v>
      </c>
      <c r="D8" s="223">
        <v>10858</v>
      </c>
    </row>
    <row r="9" spans="1:4" ht="14.25">
      <c r="A9" s="128">
        <v>6</v>
      </c>
      <c r="B9" s="221" t="s">
        <v>592</v>
      </c>
      <c r="C9" s="222">
        <v>2008</v>
      </c>
      <c r="D9" s="223">
        <v>14640</v>
      </c>
    </row>
    <row r="10" spans="1:4" ht="14.25">
      <c r="A10" s="128">
        <v>7</v>
      </c>
      <c r="B10" s="221" t="s">
        <v>593</v>
      </c>
      <c r="C10" s="222">
        <v>2005</v>
      </c>
      <c r="D10" s="223">
        <v>2243</v>
      </c>
    </row>
    <row r="11" spans="1:4" ht="14.25">
      <c r="A11" s="128">
        <v>8</v>
      </c>
      <c r="B11" s="221" t="s">
        <v>594</v>
      </c>
      <c r="C11" s="222">
        <v>2007</v>
      </c>
      <c r="D11" s="223">
        <v>2300</v>
      </c>
    </row>
    <row r="12" spans="1:4" ht="14.25">
      <c r="A12" s="128">
        <v>9</v>
      </c>
      <c r="B12" s="221" t="s">
        <v>595</v>
      </c>
      <c r="C12" s="222">
        <v>2008</v>
      </c>
      <c r="D12" s="223">
        <v>2255</v>
      </c>
    </row>
    <row r="13" spans="1:4" ht="14.25">
      <c r="A13" s="128">
        <v>10</v>
      </c>
      <c r="B13" s="221" t="s">
        <v>596</v>
      </c>
      <c r="C13" s="222">
        <v>2008</v>
      </c>
      <c r="D13" s="223">
        <v>1280</v>
      </c>
    </row>
    <row r="14" spans="1:4" ht="14.25">
      <c r="A14" s="128">
        <v>11</v>
      </c>
      <c r="B14" s="221" t="s">
        <v>597</v>
      </c>
      <c r="C14" s="222">
        <v>2009</v>
      </c>
      <c r="D14" s="223">
        <v>2749</v>
      </c>
    </row>
    <row r="15" spans="1:4" ht="14.25">
      <c r="A15" s="128">
        <v>12</v>
      </c>
      <c r="B15" s="221" t="s">
        <v>598</v>
      </c>
      <c r="C15" s="222">
        <v>2010</v>
      </c>
      <c r="D15" s="223">
        <v>2649</v>
      </c>
    </row>
    <row r="16" spans="1:4" ht="14.25">
      <c r="A16" s="128">
        <v>13</v>
      </c>
      <c r="B16" s="221" t="s">
        <v>599</v>
      </c>
      <c r="C16" s="222">
        <v>2011</v>
      </c>
      <c r="D16" s="223">
        <v>2699</v>
      </c>
    </row>
    <row r="17" spans="1:4" ht="14.25">
      <c r="A17" s="128">
        <v>14</v>
      </c>
      <c r="B17" s="221" t="s">
        <v>600</v>
      </c>
      <c r="C17" s="222">
        <v>2012</v>
      </c>
      <c r="D17" s="223">
        <v>3299</v>
      </c>
    </row>
    <row r="18" spans="1:4" ht="14.25">
      <c r="A18" s="128">
        <v>15</v>
      </c>
      <c r="B18" s="221" t="s">
        <v>600</v>
      </c>
      <c r="C18" s="222">
        <v>2012</v>
      </c>
      <c r="D18" s="223">
        <v>3299</v>
      </c>
    </row>
    <row r="19" spans="1:4" ht="14.25">
      <c r="A19" s="128">
        <v>16</v>
      </c>
      <c r="B19" s="221" t="s">
        <v>601</v>
      </c>
      <c r="C19" s="222">
        <v>2012</v>
      </c>
      <c r="D19" s="223">
        <v>2499</v>
      </c>
    </row>
    <row r="20" spans="1:4" ht="14.25">
      <c r="A20" s="128">
        <v>17</v>
      </c>
      <c r="B20" s="221" t="s">
        <v>601</v>
      </c>
      <c r="C20" s="222">
        <v>2012</v>
      </c>
      <c r="D20" s="223">
        <v>2499</v>
      </c>
    </row>
    <row r="21" spans="1:4" ht="14.25">
      <c r="A21" s="128">
        <v>18</v>
      </c>
      <c r="B21" s="221" t="s">
        <v>602</v>
      </c>
      <c r="C21" s="222">
        <v>2012</v>
      </c>
      <c r="D21" s="223">
        <v>3390</v>
      </c>
    </row>
    <row r="22" spans="1:4" ht="14.25">
      <c r="A22" s="128">
        <v>19</v>
      </c>
      <c r="B22" s="221" t="s">
        <v>603</v>
      </c>
      <c r="C22" s="222">
        <v>2013</v>
      </c>
      <c r="D22" s="223">
        <v>1479</v>
      </c>
    </row>
    <row r="23" spans="1:4" ht="14.25">
      <c r="A23" s="128">
        <v>20</v>
      </c>
      <c r="B23" s="221" t="s">
        <v>604</v>
      </c>
      <c r="C23" s="222">
        <v>2015</v>
      </c>
      <c r="D23" s="223">
        <v>1489</v>
      </c>
    </row>
    <row r="24" spans="1:4" ht="14.25">
      <c r="A24" s="128">
        <v>21</v>
      </c>
      <c r="B24" s="221" t="s">
        <v>605</v>
      </c>
      <c r="C24" s="222">
        <v>2015</v>
      </c>
      <c r="D24" s="223">
        <v>2999</v>
      </c>
    </row>
    <row r="25" spans="1:4" ht="14.25">
      <c r="A25" s="128">
        <v>22</v>
      </c>
      <c r="B25" s="221" t="s">
        <v>606</v>
      </c>
      <c r="C25" s="222">
        <v>2011</v>
      </c>
      <c r="D25" s="223">
        <v>11420</v>
      </c>
    </row>
    <row r="26" spans="1:4" ht="14.25">
      <c r="A26" s="128">
        <v>23</v>
      </c>
      <c r="B26" s="224" t="s">
        <v>608</v>
      </c>
      <c r="C26" s="225">
        <v>2016</v>
      </c>
      <c r="D26" s="226">
        <v>1350</v>
      </c>
    </row>
    <row r="27" spans="1:4" ht="14.25">
      <c r="A27" s="128">
        <v>24</v>
      </c>
      <c r="B27" s="224" t="s">
        <v>609</v>
      </c>
      <c r="C27" s="225">
        <v>2016</v>
      </c>
      <c r="D27" s="226">
        <v>2999</v>
      </c>
    </row>
    <row r="28" spans="1:4" ht="14.25">
      <c r="A28" s="128">
        <v>25</v>
      </c>
      <c r="B28" s="227" t="s">
        <v>600</v>
      </c>
      <c r="C28" s="228">
        <v>2016</v>
      </c>
      <c r="D28" s="229">
        <v>3399</v>
      </c>
    </row>
    <row r="29" spans="1:4" ht="14.25">
      <c r="A29" s="128">
        <v>26</v>
      </c>
      <c r="B29" s="224" t="s">
        <v>733</v>
      </c>
      <c r="C29" s="230">
        <v>2007</v>
      </c>
      <c r="D29" s="226">
        <v>6260</v>
      </c>
    </row>
    <row r="30" spans="1:4" ht="14.25">
      <c r="A30" s="128">
        <v>27</v>
      </c>
      <c r="B30" s="231" t="s">
        <v>930</v>
      </c>
      <c r="C30" s="232">
        <v>2018</v>
      </c>
      <c r="D30" s="233">
        <v>9717</v>
      </c>
    </row>
    <row r="31" spans="1:4" ht="14.25">
      <c r="A31" s="128">
        <v>28</v>
      </c>
      <c r="B31" s="231" t="s">
        <v>931</v>
      </c>
      <c r="C31" s="232">
        <v>2018</v>
      </c>
      <c r="D31" s="233">
        <v>8118</v>
      </c>
    </row>
    <row r="32" spans="1:4" ht="14.25">
      <c r="A32" s="146">
        <v>29</v>
      </c>
      <c r="B32" s="231" t="s">
        <v>932</v>
      </c>
      <c r="C32" s="232">
        <v>2018</v>
      </c>
      <c r="D32" s="233">
        <v>17466</v>
      </c>
    </row>
    <row r="33" spans="1:4" ht="14.25">
      <c r="A33" s="128">
        <v>30</v>
      </c>
      <c r="B33" s="231" t="s">
        <v>933</v>
      </c>
      <c r="C33" s="232">
        <v>2018</v>
      </c>
      <c r="D33" s="233">
        <v>11316</v>
      </c>
    </row>
    <row r="34" spans="1:4" ht="15">
      <c r="A34" s="128">
        <v>31</v>
      </c>
      <c r="B34" s="234" t="s">
        <v>934</v>
      </c>
      <c r="C34" s="148">
        <v>2019</v>
      </c>
      <c r="D34" s="235">
        <v>32595</v>
      </c>
    </row>
    <row r="35" spans="1:4" ht="15">
      <c r="A35" s="128">
        <v>32</v>
      </c>
      <c r="B35" s="234" t="s">
        <v>935</v>
      </c>
      <c r="C35" s="148">
        <v>2019</v>
      </c>
      <c r="D35" s="235">
        <v>23739</v>
      </c>
    </row>
    <row r="36" spans="1:4" ht="15">
      <c r="A36" s="128">
        <v>33</v>
      </c>
      <c r="B36" s="234" t="s">
        <v>936</v>
      </c>
      <c r="C36" s="148">
        <v>2019</v>
      </c>
      <c r="D36" s="235">
        <v>69999.990000000005</v>
      </c>
    </row>
    <row r="37" spans="1:4" ht="15">
      <c r="A37" s="128">
        <v>34</v>
      </c>
      <c r="B37" s="234" t="s">
        <v>937</v>
      </c>
      <c r="C37" s="148">
        <v>2019</v>
      </c>
      <c r="D37" s="235">
        <v>148461</v>
      </c>
    </row>
    <row r="38" spans="1:4" ht="15">
      <c r="A38" s="128">
        <v>35</v>
      </c>
      <c r="B38" s="234" t="s">
        <v>604</v>
      </c>
      <c r="C38" s="148">
        <v>2020</v>
      </c>
      <c r="D38" s="235">
        <v>1559</v>
      </c>
    </row>
    <row r="39" spans="1:4" ht="15">
      <c r="A39" s="128">
        <v>36</v>
      </c>
      <c r="B39" s="234" t="s">
        <v>938</v>
      </c>
      <c r="C39" s="148">
        <v>2020</v>
      </c>
      <c r="D39" s="235">
        <v>1298</v>
      </c>
    </row>
    <row r="40" spans="1:4" ht="30">
      <c r="A40" s="128">
        <v>37</v>
      </c>
      <c r="B40" s="271" t="s">
        <v>1013</v>
      </c>
      <c r="C40" s="272">
        <v>2019</v>
      </c>
      <c r="D40" s="274">
        <v>15200</v>
      </c>
    </row>
    <row r="41" spans="1:4" ht="15.75">
      <c r="C41" s="345" t="s">
        <v>46</v>
      </c>
      <c r="D41" s="346">
        <f>SUM(D4:D40)</f>
        <v>506804.99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5" zoomScaleNormal="85" zoomScaleSheetLayoutView="85" workbookViewId="0">
      <selection activeCell="L53" sqref="L53"/>
    </sheetView>
  </sheetViews>
  <sheetFormatPr defaultRowHeight="12.75"/>
  <cols>
    <col min="1" max="1" width="4.5703125" style="354" customWidth="1"/>
    <col min="2" max="2" width="14.85546875" style="359" customWidth="1"/>
    <col min="3" max="3" width="23" style="359" customWidth="1"/>
    <col min="4" max="4" width="21.85546875" style="358" customWidth="1"/>
    <col min="5" max="5" width="10.85546875" style="357" customWidth="1"/>
    <col min="6" max="6" width="22" style="354" customWidth="1"/>
    <col min="7" max="7" width="12" style="354" customWidth="1"/>
    <col min="8" max="8" width="13.140625" style="354" customWidth="1"/>
    <col min="9" max="9" width="14.28515625" style="356" customWidth="1"/>
    <col min="10" max="10" width="21.28515625" style="356" customWidth="1"/>
    <col min="11" max="12" width="19.5703125" style="354" customWidth="1"/>
    <col min="13" max="13" width="14.28515625" style="354" customWidth="1"/>
    <col min="14" max="14" width="14.7109375" style="355" customWidth="1"/>
    <col min="15" max="20" width="12.5703125" style="354" customWidth="1"/>
    <col min="21" max="16384" width="9.140625" style="354"/>
  </cols>
  <sheetData>
    <row r="1" spans="1:20">
      <c r="A1" s="374"/>
      <c r="I1" s="407"/>
      <c r="N1" s="406"/>
    </row>
    <row r="2" spans="1:20" ht="21" customHeight="1">
      <c r="A2" s="486" t="s">
        <v>857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  <c r="R2" s="486"/>
      <c r="S2" s="486"/>
      <c r="T2" s="486"/>
    </row>
    <row r="3" spans="1:20" ht="12.75" customHeight="1">
      <c r="A3" s="483" t="s">
        <v>8</v>
      </c>
      <c r="B3" s="483" t="s">
        <v>856</v>
      </c>
      <c r="C3" s="483" t="s">
        <v>855</v>
      </c>
      <c r="D3" s="483" t="s">
        <v>854</v>
      </c>
      <c r="E3" s="483" t="s">
        <v>853</v>
      </c>
      <c r="F3" s="483" t="s">
        <v>852</v>
      </c>
      <c r="G3" s="483" t="s">
        <v>851</v>
      </c>
      <c r="H3" s="483" t="s">
        <v>850</v>
      </c>
      <c r="I3" s="483" t="s">
        <v>849</v>
      </c>
      <c r="J3" s="483" t="s">
        <v>848</v>
      </c>
      <c r="K3" s="483" t="s">
        <v>847</v>
      </c>
      <c r="L3" s="489" t="s">
        <v>1058</v>
      </c>
      <c r="M3" s="483" t="s">
        <v>846</v>
      </c>
      <c r="N3" s="485" t="s">
        <v>858</v>
      </c>
      <c r="O3" s="483" t="s">
        <v>845</v>
      </c>
      <c r="P3" s="483"/>
      <c r="Q3" s="483" t="s">
        <v>844</v>
      </c>
      <c r="R3" s="483"/>
      <c r="S3" s="483" t="s">
        <v>843</v>
      </c>
      <c r="T3" s="483"/>
    </row>
    <row r="4" spans="1:20" ht="28.5" customHeight="1">
      <c r="A4" s="483"/>
      <c r="B4" s="483"/>
      <c r="C4" s="483"/>
      <c r="D4" s="483"/>
      <c r="E4" s="483"/>
      <c r="F4" s="483"/>
      <c r="G4" s="483"/>
      <c r="H4" s="483"/>
      <c r="I4" s="483"/>
      <c r="J4" s="483"/>
      <c r="K4" s="483"/>
      <c r="L4" s="490"/>
      <c r="M4" s="483"/>
      <c r="N4" s="485"/>
      <c r="O4" s="483"/>
      <c r="P4" s="483"/>
      <c r="Q4" s="483"/>
      <c r="R4" s="483"/>
      <c r="S4" s="483"/>
      <c r="T4" s="483"/>
    </row>
    <row r="5" spans="1:20" ht="57" customHeight="1">
      <c r="A5" s="483"/>
      <c r="B5" s="483"/>
      <c r="C5" s="483"/>
      <c r="D5" s="483"/>
      <c r="E5" s="483"/>
      <c r="F5" s="483"/>
      <c r="G5" s="483"/>
      <c r="H5" s="483"/>
      <c r="I5" s="483"/>
      <c r="J5" s="483"/>
      <c r="K5" s="483"/>
      <c r="L5" s="491"/>
      <c r="M5" s="483"/>
      <c r="N5" s="485"/>
      <c r="O5" s="405" t="s">
        <v>842</v>
      </c>
      <c r="P5" s="405" t="s">
        <v>841</v>
      </c>
      <c r="Q5" s="405" t="s">
        <v>842</v>
      </c>
      <c r="R5" s="405" t="s">
        <v>841</v>
      </c>
      <c r="S5" s="405" t="s">
        <v>842</v>
      </c>
      <c r="T5" s="405" t="s">
        <v>841</v>
      </c>
    </row>
    <row r="6" spans="1:20" ht="12.75" customHeight="1">
      <c r="A6" s="479" t="s">
        <v>881</v>
      </c>
      <c r="B6" s="479"/>
      <c r="C6" s="479"/>
      <c r="D6" s="479"/>
      <c r="E6" s="479"/>
      <c r="F6" s="479"/>
      <c r="G6" s="479"/>
      <c r="H6" s="479"/>
      <c r="I6" s="479"/>
      <c r="J6" s="479"/>
      <c r="K6" s="479"/>
      <c r="L6" s="479"/>
      <c r="M6" s="479"/>
      <c r="N6" s="479"/>
      <c r="O6" s="479"/>
      <c r="P6" s="479"/>
      <c r="Q6" s="479"/>
      <c r="R6" s="479"/>
      <c r="S6" s="479"/>
      <c r="T6" s="479"/>
    </row>
    <row r="7" spans="1:20" ht="38.25" customHeight="1">
      <c r="A7" s="370">
        <v>1</v>
      </c>
      <c r="B7" s="370" t="s">
        <v>794</v>
      </c>
      <c r="C7" s="370" t="s">
        <v>793</v>
      </c>
      <c r="D7" s="370" t="s">
        <v>840</v>
      </c>
      <c r="E7" s="370" t="s">
        <v>839</v>
      </c>
      <c r="F7" s="370" t="s">
        <v>734</v>
      </c>
      <c r="G7" s="370">
        <v>1560</v>
      </c>
      <c r="H7" s="370">
        <v>2006</v>
      </c>
      <c r="I7" s="372">
        <v>38861</v>
      </c>
      <c r="J7" s="370">
        <v>5</v>
      </c>
      <c r="K7" s="370">
        <v>780</v>
      </c>
      <c r="L7" s="370" t="s">
        <v>51</v>
      </c>
      <c r="M7" s="376" t="s">
        <v>61</v>
      </c>
      <c r="N7" s="379">
        <v>7100</v>
      </c>
      <c r="O7" s="368">
        <v>44197</v>
      </c>
      <c r="P7" s="367">
        <v>44561</v>
      </c>
      <c r="Q7" s="368">
        <v>44197</v>
      </c>
      <c r="R7" s="367">
        <v>44561</v>
      </c>
      <c r="S7" s="368">
        <v>44197</v>
      </c>
      <c r="T7" s="367">
        <v>44561</v>
      </c>
    </row>
    <row r="8" spans="1:20" ht="24.95" customHeight="1">
      <c r="A8" s="370">
        <v>2</v>
      </c>
      <c r="B8" s="370" t="s">
        <v>738</v>
      </c>
      <c r="C8" s="370" t="s">
        <v>838</v>
      </c>
      <c r="D8" s="370" t="s">
        <v>837</v>
      </c>
      <c r="E8" s="370" t="s">
        <v>836</v>
      </c>
      <c r="F8" s="370" t="s">
        <v>807</v>
      </c>
      <c r="G8" s="370">
        <v>2461</v>
      </c>
      <c r="H8" s="370">
        <v>2000</v>
      </c>
      <c r="I8" s="372">
        <v>36621</v>
      </c>
      <c r="J8" s="370">
        <v>6</v>
      </c>
      <c r="K8" s="370">
        <v>1000</v>
      </c>
      <c r="L8" s="370">
        <v>2680</v>
      </c>
      <c r="M8" s="376" t="s">
        <v>61</v>
      </c>
      <c r="N8" s="379" t="s">
        <v>51</v>
      </c>
      <c r="O8" s="368">
        <v>44197</v>
      </c>
      <c r="P8" s="367">
        <v>44561</v>
      </c>
      <c r="Q8" s="368" t="s">
        <v>51</v>
      </c>
      <c r="R8" s="368" t="s">
        <v>51</v>
      </c>
      <c r="S8" s="368">
        <v>44197</v>
      </c>
      <c r="T8" s="367">
        <v>44561</v>
      </c>
    </row>
    <row r="9" spans="1:20" ht="24.95" customHeight="1">
      <c r="A9" s="370">
        <v>3</v>
      </c>
      <c r="B9" s="370" t="s">
        <v>829</v>
      </c>
      <c r="C9" s="370" t="s">
        <v>835</v>
      </c>
      <c r="D9" s="370" t="s">
        <v>834</v>
      </c>
      <c r="E9" s="370" t="s">
        <v>833</v>
      </c>
      <c r="F9" s="370" t="s">
        <v>767</v>
      </c>
      <c r="G9" s="370" t="s">
        <v>51</v>
      </c>
      <c r="H9" s="370">
        <v>2004</v>
      </c>
      <c r="I9" s="372">
        <v>38441</v>
      </c>
      <c r="J9" s="370" t="s">
        <v>51</v>
      </c>
      <c r="K9" s="370">
        <v>523</v>
      </c>
      <c r="L9" s="370">
        <v>750</v>
      </c>
      <c r="M9" s="376" t="s">
        <v>61</v>
      </c>
      <c r="N9" s="379" t="s">
        <v>51</v>
      </c>
      <c r="O9" s="368">
        <v>44197</v>
      </c>
      <c r="P9" s="367">
        <v>44561</v>
      </c>
      <c r="Q9" s="368" t="s">
        <v>51</v>
      </c>
      <c r="R9" s="368" t="s">
        <v>51</v>
      </c>
      <c r="S9" s="368" t="s">
        <v>51</v>
      </c>
      <c r="T9" s="368" t="s">
        <v>51</v>
      </c>
    </row>
    <row r="10" spans="1:20" ht="24.95" customHeight="1">
      <c r="A10" s="370">
        <v>4</v>
      </c>
      <c r="B10" s="370" t="s">
        <v>829</v>
      </c>
      <c r="C10" s="370" t="s">
        <v>832</v>
      </c>
      <c r="D10" s="370" t="s">
        <v>831</v>
      </c>
      <c r="E10" s="370" t="s">
        <v>830</v>
      </c>
      <c r="F10" s="370" t="s">
        <v>767</v>
      </c>
      <c r="G10" s="370" t="s">
        <v>51</v>
      </c>
      <c r="H10" s="370">
        <v>2002</v>
      </c>
      <c r="I10" s="372">
        <v>37433</v>
      </c>
      <c r="J10" s="370" t="s">
        <v>51</v>
      </c>
      <c r="K10" s="370">
        <v>552</v>
      </c>
      <c r="L10" s="370">
        <v>750</v>
      </c>
      <c r="M10" s="376" t="s">
        <v>61</v>
      </c>
      <c r="N10" s="379" t="s">
        <v>51</v>
      </c>
      <c r="O10" s="368">
        <v>44197</v>
      </c>
      <c r="P10" s="367">
        <v>44561</v>
      </c>
      <c r="Q10" s="368" t="s">
        <v>51</v>
      </c>
      <c r="R10" s="368" t="s">
        <v>51</v>
      </c>
      <c r="S10" s="368" t="s">
        <v>51</v>
      </c>
      <c r="T10" s="368" t="s">
        <v>51</v>
      </c>
    </row>
    <row r="11" spans="1:20" ht="24.95" customHeight="1">
      <c r="A11" s="370">
        <v>5</v>
      </c>
      <c r="B11" s="370" t="s">
        <v>829</v>
      </c>
      <c r="C11" s="370" t="s">
        <v>828</v>
      </c>
      <c r="D11" s="370" t="s">
        <v>827</v>
      </c>
      <c r="E11" s="370" t="s">
        <v>826</v>
      </c>
      <c r="F11" s="370" t="s">
        <v>767</v>
      </c>
      <c r="G11" s="370" t="s">
        <v>51</v>
      </c>
      <c r="H11" s="370">
        <v>2004</v>
      </c>
      <c r="I11" s="372">
        <v>38441</v>
      </c>
      <c r="J11" s="370" t="s">
        <v>51</v>
      </c>
      <c r="K11" s="370">
        <v>1590</v>
      </c>
      <c r="L11" s="370">
        <v>2000</v>
      </c>
      <c r="M11" s="376" t="s">
        <v>61</v>
      </c>
      <c r="N11" s="379" t="s">
        <v>51</v>
      </c>
      <c r="O11" s="368">
        <v>44197</v>
      </c>
      <c r="P11" s="367">
        <v>44561</v>
      </c>
      <c r="Q11" s="368" t="s">
        <v>51</v>
      </c>
      <c r="R11" s="368" t="s">
        <v>51</v>
      </c>
      <c r="S11" s="368" t="s">
        <v>51</v>
      </c>
      <c r="T11" s="368" t="s">
        <v>51</v>
      </c>
    </row>
    <row r="12" spans="1:20">
      <c r="A12" s="370">
        <v>6</v>
      </c>
      <c r="B12" s="370" t="s">
        <v>825</v>
      </c>
      <c r="C12" s="370" t="s">
        <v>824</v>
      </c>
      <c r="D12" s="370">
        <v>80003044</v>
      </c>
      <c r="E12" s="370" t="s">
        <v>51</v>
      </c>
      <c r="F12" s="370" t="s">
        <v>823</v>
      </c>
      <c r="G12" s="370" t="s">
        <v>51</v>
      </c>
      <c r="H12" s="370">
        <v>1998</v>
      </c>
      <c r="I12" s="372" t="s">
        <v>51</v>
      </c>
      <c r="J12" s="370">
        <v>1</v>
      </c>
      <c r="K12" s="370" t="s">
        <v>51</v>
      </c>
      <c r="L12" s="370" t="s">
        <v>51</v>
      </c>
      <c r="M12" s="376" t="s">
        <v>61</v>
      </c>
      <c r="N12" s="379" t="s">
        <v>51</v>
      </c>
      <c r="O12" s="368">
        <v>44197</v>
      </c>
      <c r="P12" s="367">
        <v>44561</v>
      </c>
      <c r="Q12" s="368" t="s">
        <v>51</v>
      </c>
      <c r="R12" s="368" t="s">
        <v>51</v>
      </c>
      <c r="S12" s="368">
        <v>44197</v>
      </c>
      <c r="T12" s="367">
        <v>44561</v>
      </c>
    </row>
    <row r="13" spans="1:20">
      <c r="A13" s="370">
        <v>7</v>
      </c>
      <c r="B13" s="370" t="s">
        <v>822</v>
      </c>
      <c r="C13" s="370" t="s">
        <v>821</v>
      </c>
      <c r="D13" s="370" t="s">
        <v>820</v>
      </c>
      <c r="E13" s="370" t="s">
        <v>819</v>
      </c>
      <c r="F13" s="370" t="s">
        <v>775</v>
      </c>
      <c r="G13" s="370">
        <v>4000</v>
      </c>
      <c r="H13" s="370">
        <v>2006</v>
      </c>
      <c r="I13" s="372">
        <v>38902</v>
      </c>
      <c r="J13" s="370">
        <v>2</v>
      </c>
      <c r="K13" s="370">
        <v>5700</v>
      </c>
      <c r="L13" s="370" t="s">
        <v>51</v>
      </c>
      <c r="M13" s="376" t="s">
        <v>61</v>
      </c>
      <c r="N13" s="379" t="s">
        <v>51</v>
      </c>
      <c r="O13" s="368">
        <v>44197</v>
      </c>
      <c r="P13" s="367">
        <v>44561</v>
      </c>
      <c r="Q13" s="368" t="s">
        <v>51</v>
      </c>
      <c r="R13" s="368" t="s">
        <v>51</v>
      </c>
      <c r="S13" s="368">
        <v>44197</v>
      </c>
      <c r="T13" s="367">
        <v>44561</v>
      </c>
    </row>
    <row r="14" spans="1:20">
      <c r="A14" s="370">
        <v>8</v>
      </c>
      <c r="B14" s="370" t="s">
        <v>818</v>
      </c>
      <c r="C14" s="370" t="s">
        <v>817</v>
      </c>
      <c r="D14" s="370" t="s">
        <v>816</v>
      </c>
      <c r="E14" s="370" t="s">
        <v>815</v>
      </c>
      <c r="F14" s="370" t="s">
        <v>767</v>
      </c>
      <c r="G14" s="370" t="s">
        <v>51</v>
      </c>
      <c r="H14" s="370">
        <v>2006</v>
      </c>
      <c r="I14" s="372">
        <v>38902</v>
      </c>
      <c r="J14" s="370" t="s">
        <v>51</v>
      </c>
      <c r="K14" s="370">
        <v>6000</v>
      </c>
      <c r="L14" s="370">
        <v>8120</v>
      </c>
      <c r="M14" s="376" t="s">
        <v>61</v>
      </c>
      <c r="N14" s="379" t="s">
        <v>51</v>
      </c>
      <c r="O14" s="368">
        <v>44197</v>
      </c>
      <c r="P14" s="367">
        <v>44561</v>
      </c>
      <c r="Q14" s="368" t="s">
        <v>51</v>
      </c>
      <c r="R14" s="368" t="s">
        <v>51</v>
      </c>
      <c r="S14" s="368" t="s">
        <v>51</v>
      </c>
      <c r="T14" s="368" t="s">
        <v>51</v>
      </c>
    </row>
    <row r="15" spans="1:20">
      <c r="A15" s="370">
        <v>9</v>
      </c>
      <c r="B15" s="370" t="s">
        <v>752</v>
      </c>
      <c r="C15" s="370">
        <v>3320</v>
      </c>
      <c r="D15" s="370">
        <v>2168</v>
      </c>
      <c r="E15" s="370" t="s">
        <v>814</v>
      </c>
      <c r="F15" s="370" t="s">
        <v>775</v>
      </c>
      <c r="G15" s="370">
        <v>2697</v>
      </c>
      <c r="H15" s="370">
        <v>1997</v>
      </c>
      <c r="I15" s="372">
        <v>35794</v>
      </c>
      <c r="J15" s="370">
        <v>1</v>
      </c>
      <c r="K15" s="370">
        <v>2170</v>
      </c>
      <c r="L15" s="370" t="s">
        <v>51</v>
      </c>
      <c r="M15" s="376" t="s">
        <v>61</v>
      </c>
      <c r="N15" s="379" t="s">
        <v>51</v>
      </c>
      <c r="O15" s="368">
        <v>44197</v>
      </c>
      <c r="P15" s="367">
        <v>44561</v>
      </c>
      <c r="Q15" s="368" t="s">
        <v>51</v>
      </c>
      <c r="R15" s="368" t="s">
        <v>51</v>
      </c>
      <c r="S15" s="368">
        <v>44197</v>
      </c>
      <c r="T15" s="367">
        <v>44561</v>
      </c>
    </row>
    <row r="16" spans="1:20">
      <c r="A16" s="370">
        <v>10</v>
      </c>
      <c r="B16" s="370" t="s">
        <v>813</v>
      </c>
      <c r="C16" s="370" t="s">
        <v>51</v>
      </c>
      <c r="D16" s="370">
        <v>3665782</v>
      </c>
      <c r="E16" s="370" t="s">
        <v>51</v>
      </c>
      <c r="F16" s="370" t="s">
        <v>812</v>
      </c>
      <c r="G16" s="370">
        <v>704</v>
      </c>
      <c r="H16" s="370">
        <v>1997</v>
      </c>
      <c r="I16" s="372" t="s">
        <v>51</v>
      </c>
      <c r="J16" s="370">
        <v>2</v>
      </c>
      <c r="K16" s="370" t="s">
        <v>51</v>
      </c>
      <c r="L16" s="370" t="s">
        <v>51</v>
      </c>
      <c r="M16" s="376" t="s">
        <v>61</v>
      </c>
      <c r="N16" s="379" t="s">
        <v>51</v>
      </c>
      <c r="O16" s="368">
        <v>44197</v>
      </c>
      <c r="P16" s="367">
        <v>44561</v>
      </c>
      <c r="Q16" s="368" t="s">
        <v>51</v>
      </c>
      <c r="R16" s="368" t="s">
        <v>51</v>
      </c>
      <c r="S16" s="368">
        <v>44197</v>
      </c>
      <c r="T16" s="367">
        <v>44561</v>
      </c>
    </row>
    <row r="17" spans="1:20" ht="25.5">
      <c r="A17" s="370">
        <v>11</v>
      </c>
      <c r="B17" s="370" t="s">
        <v>811</v>
      </c>
      <c r="C17" s="370" t="s">
        <v>810</v>
      </c>
      <c r="D17" s="370" t="s">
        <v>809</v>
      </c>
      <c r="E17" s="370" t="s">
        <v>808</v>
      </c>
      <c r="F17" s="370" t="s">
        <v>807</v>
      </c>
      <c r="G17" s="370">
        <v>2198</v>
      </c>
      <c r="H17" s="370">
        <v>2016</v>
      </c>
      <c r="I17" s="372">
        <v>42641</v>
      </c>
      <c r="J17" s="370">
        <v>7</v>
      </c>
      <c r="K17" s="370">
        <v>1245</v>
      </c>
      <c r="L17" s="370">
        <v>3500</v>
      </c>
      <c r="M17" s="376" t="s">
        <v>61</v>
      </c>
      <c r="N17" s="379">
        <v>88300</v>
      </c>
      <c r="O17" s="368">
        <v>44197</v>
      </c>
      <c r="P17" s="367">
        <v>44561</v>
      </c>
      <c r="Q17" s="368">
        <v>44197</v>
      </c>
      <c r="R17" s="367">
        <v>44561</v>
      </c>
      <c r="S17" s="368">
        <v>44197</v>
      </c>
      <c r="T17" s="367">
        <v>44561</v>
      </c>
    </row>
    <row r="18" spans="1:20">
      <c r="A18" s="370">
        <v>12</v>
      </c>
      <c r="B18" s="370" t="s">
        <v>755</v>
      </c>
      <c r="C18" s="370" t="s">
        <v>806</v>
      </c>
      <c r="D18" s="382">
        <v>77</v>
      </c>
      <c r="E18" s="370" t="s">
        <v>805</v>
      </c>
      <c r="F18" s="370" t="s">
        <v>775</v>
      </c>
      <c r="G18" s="370">
        <v>4562</v>
      </c>
      <c r="H18" s="370">
        <v>1997</v>
      </c>
      <c r="I18" s="372">
        <v>35570</v>
      </c>
      <c r="J18" s="370">
        <v>2</v>
      </c>
      <c r="K18" s="370">
        <v>1780</v>
      </c>
      <c r="L18" s="370" t="s">
        <v>51</v>
      </c>
      <c r="M18" s="370" t="s">
        <v>86</v>
      </c>
      <c r="N18" s="379" t="s">
        <v>51</v>
      </c>
      <c r="O18" s="368">
        <v>44197</v>
      </c>
      <c r="P18" s="367">
        <v>44561</v>
      </c>
      <c r="Q18" s="368">
        <v>44197</v>
      </c>
      <c r="R18" s="367">
        <v>44561</v>
      </c>
      <c r="S18" s="368">
        <v>44197</v>
      </c>
      <c r="T18" s="367">
        <v>44561</v>
      </c>
    </row>
    <row r="19" spans="1:20" s="404" customFormat="1" ht="15">
      <c r="A19" s="370">
        <v>13</v>
      </c>
      <c r="B19" s="370" t="s">
        <v>764</v>
      </c>
      <c r="C19" s="370" t="s">
        <v>763</v>
      </c>
      <c r="D19" s="370">
        <v>680</v>
      </c>
      <c r="E19" s="370" t="s">
        <v>804</v>
      </c>
      <c r="F19" s="370" t="s">
        <v>767</v>
      </c>
      <c r="G19" s="370" t="s">
        <v>51</v>
      </c>
      <c r="H19" s="370">
        <v>1984</v>
      </c>
      <c r="I19" s="372">
        <v>30888</v>
      </c>
      <c r="J19" s="386" t="s">
        <v>51</v>
      </c>
      <c r="K19" s="370">
        <v>4000</v>
      </c>
      <c r="L19" s="370">
        <v>5500</v>
      </c>
      <c r="M19" s="370" t="s">
        <v>61</v>
      </c>
      <c r="N19" s="370" t="s">
        <v>51</v>
      </c>
      <c r="O19" s="368">
        <v>44197</v>
      </c>
      <c r="P19" s="367">
        <v>44561</v>
      </c>
      <c r="Q19" s="402"/>
      <c r="R19" s="370"/>
      <c r="S19" s="401"/>
      <c r="T19" s="368"/>
    </row>
    <row r="20" spans="1:20" s="393" customFormat="1" ht="15">
      <c r="A20" s="370">
        <v>14</v>
      </c>
      <c r="B20" s="370" t="s">
        <v>764</v>
      </c>
      <c r="C20" s="370" t="s">
        <v>803</v>
      </c>
      <c r="D20" s="370">
        <v>81915</v>
      </c>
      <c r="E20" s="370" t="s">
        <v>802</v>
      </c>
      <c r="F20" s="370" t="s">
        <v>767</v>
      </c>
      <c r="G20" s="370" t="s">
        <v>51</v>
      </c>
      <c r="H20" s="370">
        <v>1981</v>
      </c>
      <c r="I20" s="403" t="s">
        <v>801</v>
      </c>
      <c r="J20" s="386" t="s">
        <v>51</v>
      </c>
      <c r="K20" s="370">
        <v>4500</v>
      </c>
      <c r="L20" s="370">
        <v>6300</v>
      </c>
      <c r="M20" s="370" t="s">
        <v>61</v>
      </c>
      <c r="N20" s="370" t="s">
        <v>51</v>
      </c>
      <c r="O20" s="368">
        <v>44197</v>
      </c>
      <c r="P20" s="367">
        <v>44561</v>
      </c>
      <c r="Q20" s="402"/>
      <c r="R20" s="370"/>
      <c r="S20" s="401"/>
      <c r="T20" s="368"/>
    </row>
    <row r="21" spans="1:20" s="393" customFormat="1" ht="38.25">
      <c r="A21" s="370">
        <v>15</v>
      </c>
      <c r="B21" s="396" t="s">
        <v>882</v>
      </c>
      <c r="C21" s="396" t="s">
        <v>883</v>
      </c>
      <c r="D21" s="396" t="s">
        <v>1056</v>
      </c>
      <c r="E21" s="396" t="s">
        <v>1057</v>
      </c>
      <c r="F21" s="396" t="s">
        <v>885</v>
      </c>
      <c r="G21" s="396">
        <v>2216</v>
      </c>
      <c r="H21" s="396">
        <v>2018</v>
      </c>
      <c r="I21" s="400" t="s">
        <v>884</v>
      </c>
      <c r="J21" s="375">
        <v>1</v>
      </c>
      <c r="K21" s="396"/>
      <c r="L21" s="396" t="s">
        <v>51</v>
      </c>
      <c r="M21" s="370" t="s">
        <v>61</v>
      </c>
      <c r="N21" s="399">
        <v>103479.9</v>
      </c>
      <c r="O21" s="394"/>
      <c r="P21" s="398"/>
      <c r="Q21" s="397"/>
      <c r="R21" s="396"/>
      <c r="S21" s="395"/>
      <c r="T21" s="394"/>
    </row>
    <row r="22" spans="1:20" s="393" customFormat="1" ht="15">
      <c r="A22" s="370">
        <v>16</v>
      </c>
      <c r="B22" s="375" t="s">
        <v>752</v>
      </c>
      <c r="C22" s="375" t="s">
        <v>940</v>
      </c>
      <c r="D22" s="375" t="s">
        <v>946</v>
      </c>
      <c r="E22" s="375" t="s">
        <v>950</v>
      </c>
      <c r="F22" s="375" t="s">
        <v>775</v>
      </c>
      <c r="G22" s="375"/>
      <c r="H22" s="375">
        <v>2017</v>
      </c>
      <c r="I22" s="400"/>
      <c r="J22" s="375">
        <v>1</v>
      </c>
      <c r="K22" s="492"/>
      <c r="L22" s="376" t="s">
        <v>51</v>
      </c>
      <c r="M22" s="370" t="s">
        <v>61</v>
      </c>
      <c r="N22" s="399">
        <v>215250</v>
      </c>
      <c r="O22" s="394"/>
      <c r="P22" s="398"/>
      <c r="Q22" s="397"/>
      <c r="R22" s="396"/>
      <c r="S22" s="395"/>
      <c r="T22" s="394"/>
    </row>
    <row r="23" spans="1:20" s="393" customFormat="1" ht="25.5">
      <c r="A23" s="370">
        <v>17</v>
      </c>
      <c r="B23" s="375" t="s">
        <v>864</v>
      </c>
      <c r="C23" s="375" t="s">
        <v>941</v>
      </c>
      <c r="D23" s="375" t="s">
        <v>947</v>
      </c>
      <c r="E23" s="375" t="s">
        <v>951</v>
      </c>
      <c r="F23" s="375" t="s">
        <v>954</v>
      </c>
      <c r="G23" s="375"/>
      <c r="H23" s="375">
        <v>2011</v>
      </c>
      <c r="I23" s="400"/>
      <c r="J23" s="375"/>
      <c r="K23" s="492"/>
      <c r="L23" s="376">
        <v>3500</v>
      </c>
      <c r="M23" s="370" t="s">
        <v>61</v>
      </c>
      <c r="N23" s="399">
        <v>49999.5</v>
      </c>
      <c r="O23" s="394"/>
      <c r="P23" s="398"/>
      <c r="Q23" s="397"/>
      <c r="R23" s="396"/>
      <c r="S23" s="395"/>
      <c r="T23" s="394"/>
    </row>
    <row r="24" spans="1:20" s="393" customFormat="1" ht="15">
      <c r="A24" s="370">
        <v>18</v>
      </c>
      <c r="B24" s="375" t="s">
        <v>942</v>
      </c>
      <c r="C24" s="375" t="s">
        <v>943</v>
      </c>
      <c r="D24" s="375" t="s">
        <v>948</v>
      </c>
      <c r="E24" s="375" t="s">
        <v>952</v>
      </c>
      <c r="F24" s="375" t="s">
        <v>955</v>
      </c>
      <c r="G24" s="375"/>
      <c r="H24" s="375">
        <v>2019</v>
      </c>
      <c r="I24" s="400"/>
      <c r="J24" s="375"/>
      <c r="K24" s="492">
        <v>230</v>
      </c>
      <c r="L24" s="376">
        <v>1300</v>
      </c>
      <c r="M24" s="370" t="s">
        <v>61</v>
      </c>
      <c r="N24" s="399">
        <v>69999.990000000005</v>
      </c>
      <c r="O24" s="394"/>
      <c r="P24" s="398"/>
      <c r="Q24" s="397"/>
      <c r="R24" s="396"/>
      <c r="S24" s="395"/>
      <c r="T24" s="394"/>
    </row>
    <row r="25" spans="1:20" s="393" customFormat="1" ht="15">
      <c r="A25" s="370">
        <v>19</v>
      </c>
      <c r="B25" s="375" t="s">
        <v>944</v>
      </c>
      <c r="C25" s="375" t="s">
        <v>945</v>
      </c>
      <c r="D25" s="375" t="s">
        <v>949</v>
      </c>
      <c r="E25" s="375" t="s">
        <v>953</v>
      </c>
      <c r="F25" s="375" t="s">
        <v>956</v>
      </c>
      <c r="G25" s="375">
        <v>2970</v>
      </c>
      <c r="H25" s="375">
        <v>2013</v>
      </c>
      <c r="I25" s="400"/>
      <c r="J25" s="375">
        <v>2</v>
      </c>
      <c r="K25" s="492">
        <v>4000</v>
      </c>
      <c r="L25" s="376">
        <v>4500</v>
      </c>
      <c r="M25" s="370" t="s">
        <v>61</v>
      </c>
      <c r="N25" s="399">
        <v>148461</v>
      </c>
      <c r="O25" s="394"/>
      <c r="P25" s="398"/>
      <c r="Q25" s="397"/>
      <c r="R25" s="396"/>
      <c r="S25" s="395"/>
      <c r="T25" s="394"/>
    </row>
    <row r="26" spans="1:20">
      <c r="A26" s="484" t="s">
        <v>800</v>
      </c>
      <c r="B26" s="484"/>
      <c r="C26" s="484"/>
      <c r="D26" s="484"/>
      <c r="E26" s="484"/>
      <c r="F26" s="484"/>
      <c r="G26" s="484"/>
      <c r="H26" s="484"/>
      <c r="I26" s="484"/>
      <c r="J26" s="484"/>
      <c r="K26" s="484"/>
      <c r="L26" s="484"/>
      <c r="M26" s="484"/>
      <c r="N26" s="484"/>
      <c r="O26" s="484"/>
      <c r="P26" s="484"/>
      <c r="Q26" s="484"/>
      <c r="R26" s="484"/>
      <c r="S26" s="484"/>
      <c r="T26" s="484"/>
    </row>
    <row r="27" spans="1:20">
      <c r="A27" s="376">
        <v>1</v>
      </c>
      <c r="B27" s="376" t="s">
        <v>799</v>
      </c>
      <c r="C27" s="376" t="s">
        <v>798</v>
      </c>
      <c r="D27" s="376" t="s">
        <v>797</v>
      </c>
      <c r="E27" s="376" t="s">
        <v>796</v>
      </c>
      <c r="F27" s="376" t="s">
        <v>734</v>
      </c>
      <c r="G27" s="376">
        <v>1896</v>
      </c>
      <c r="H27" s="376">
        <v>2009</v>
      </c>
      <c r="I27" s="392">
        <v>40170</v>
      </c>
      <c r="J27" s="376">
        <v>9</v>
      </c>
      <c r="K27" s="376">
        <v>736</v>
      </c>
      <c r="L27" s="376" t="s">
        <v>51</v>
      </c>
      <c r="M27" s="376" t="s">
        <v>61</v>
      </c>
      <c r="N27" s="369">
        <v>34500</v>
      </c>
      <c r="O27" s="368">
        <v>44197</v>
      </c>
      <c r="P27" s="367">
        <v>44561</v>
      </c>
      <c r="Q27" s="368">
        <v>44197</v>
      </c>
      <c r="R27" s="367">
        <v>44561</v>
      </c>
      <c r="S27" s="368">
        <v>44197</v>
      </c>
      <c r="T27" s="367">
        <v>44561</v>
      </c>
    </row>
    <row r="28" spans="1:20">
      <c r="A28" s="479" t="s">
        <v>795</v>
      </c>
      <c r="B28" s="479"/>
      <c r="C28" s="479"/>
      <c r="D28" s="479"/>
      <c r="E28" s="479"/>
      <c r="F28" s="479"/>
      <c r="G28" s="479"/>
      <c r="H28" s="479"/>
      <c r="I28" s="479"/>
      <c r="J28" s="479"/>
      <c r="K28" s="479"/>
      <c r="L28" s="479"/>
      <c r="M28" s="479"/>
      <c r="N28" s="479"/>
      <c r="O28" s="479"/>
      <c r="P28" s="479"/>
      <c r="Q28" s="479"/>
      <c r="R28" s="479"/>
      <c r="S28" s="479"/>
      <c r="T28" s="479"/>
    </row>
    <row r="29" spans="1:20">
      <c r="A29" s="370">
        <v>1</v>
      </c>
      <c r="B29" s="370" t="s">
        <v>794</v>
      </c>
      <c r="C29" s="370" t="s">
        <v>793</v>
      </c>
      <c r="D29" s="370" t="s">
        <v>792</v>
      </c>
      <c r="E29" s="370" t="s">
        <v>791</v>
      </c>
      <c r="F29" s="370" t="s">
        <v>734</v>
      </c>
      <c r="G29" s="370">
        <v>1560</v>
      </c>
      <c r="H29" s="370">
        <v>2007</v>
      </c>
      <c r="I29" s="372">
        <v>39429</v>
      </c>
      <c r="J29" s="370">
        <v>5</v>
      </c>
      <c r="K29" s="370" t="s">
        <v>51</v>
      </c>
      <c r="L29" s="370">
        <v>1880</v>
      </c>
      <c r="M29" s="370" t="s">
        <v>86</v>
      </c>
      <c r="N29" s="379">
        <v>10000</v>
      </c>
      <c r="O29" s="368">
        <v>44197</v>
      </c>
      <c r="P29" s="367">
        <v>44561</v>
      </c>
      <c r="Q29" s="368">
        <v>44197</v>
      </c>
      <c r="R29" s="367">
        <v>44561</v>
      </c>
      <c r="S29" s="368">
        <v>44197</v>
      </c>
      <c r="T29" s="367">
        <v>44561</v>
      </c>
    </row>
    <row r="30" spans="1:20">
      <c r="A30" s="370">
        <v>2</v>
      </c>
      <c r="B30" s="370" t="s">
        <v>764</v>
      </c>
      <c r="C30" s="370" t="s">
        <v>763</v>
      </c>
      <c r="D30" s="382" t="s">
        <v>790</v>
      </c>
      <c r="E30" s="370" t="s">
        <v>789</v>
      </c>
      <c r="F30" s="370" t="s">
        <v>767</v>
      </c>
      <c r="G30" s="370" t="s">
        <v>51</v>
      </c>
      <c r="H30" s="370">
        <v>1984</v>
      </c>
      <c r="I30" s="372">
        <v>30974</v>
      </c>
      <c r="J30" s="370" t="s">
        <v>51</v>
      </c>
      <c r="K30" s="370">
        <v>4000</v>
      </c>
      <c r="L30" s="370">
        <v>2886</v>
      </c>
      <c r="M30" s="370" t="s">
        <v>86</v>
      </c>
      <c r="N30" s="379" t="s">
        <v>51</v>
      </c>
      <c r="O30" s="368">
        <v>44197</v>
      </c>
      <c r="P30" s="367">
        <v>44561</v>
      </c>
      <c r="Q30" s="391" t="s">
        <v>51</v>
      </c>
      <c r="R30" s="391" t="s">
        <v>51</v>
      </c>
      <c r="S30" s="391" t="s">
        <v>51</v>
      </c>
      <c r="T30" s="391" t="s">
        <v>51</v>
      </c>
    </row>
    <row r="31" spans="1:20">
      <c r="A31" s="370">
        <v>3</v>
      </c>
      <c r="B31" s="370" t="s">
        <v>755</v>
      </c>
      <c r="C31" s="370" t="s">
        <v>788</v>
      </c>
      <c r="D31" s="382">
        <v>447688</v>
      </c>
      <c r="E31" s="370" t="s">
        <v>787</v>
      </c>
      <c r="F31" s="370" t="s">
        <v>775</v>
      </c>
      <c r="G31" s="370">
        <v>2502</v>
      </c>
      <c r="H31" s="370">
        <v>1987</v>
      </c>
      <c r="I31" s="372">
        <v>32121</v>
      </c>
      <c r="J31" s="370">
        <v>1</v>
      </c>
      <c r="K31" s="370">
        <v>10500</v>
      </c>
      <c r="L31" s="370">
        <v>5500</v>
      </c>
      <c r="M31" s="370" t="s">
        <v>86</v>
      </c>
      <c r="N31" s="379" t="s">
        <v>51</v>
      </c>
      <c r="O31" s="368">
        <v>44197</v>
      </c>
      <c r="P31" s="367">
        <v>44561</v>
      </c>
      <c r="Q31" s="368" t="s">
        <v>51</v>
      </c>
      <c r="R31" s="367" t="s">
        <v>51</v>
      </c>
      <c r="S31" s="368">
        <v>44197</v>
      </c>
      <c r="T31" s="367">
        <v>44561</v>
      </c>
    </row>
    <row r="32" spans="1:20">
      <c r="A32" s="479" t="s">
        <v>786</v>
      </c>
      <c r="B32" s="479"/>
      <c r="C32" s="479"/>
      <c r="D32" s="479"/>
      <c r="E32" s="479"/>
      <c r="F32" s="479"/>
      <c r="G32" s="479"/>
      <c r="H32" s="479"/>
      <c r="I32" s="479"/>
      <c r="J32" s="479"/>
      <c r="K32" s="479"/>
      <c r="L32" s="479"/>
      <c r="M32" s="479"/>
      <c r="N32" s="479"/>
      <c r="O32" s="479"/>
      <c r="P32" s="479"/>
      <c r="Q32" s="479"/>
      <c r="R32" s="479"/>
      <c r="S32" s="479"/>
      <c r="T32" s="479"/>
    </row>
    <row r="33" spans="1:20">
      <c r="A33" s="370">
        <v>2</v>
      </c>
      <c r="B33" s="370" t="s">
        <v>755</v>
      </c>
      <c r="C33" s="370" t="s">
        <v>785</v>
      </c>
      <c r="D33" s="370">
        <v>5534</v>
      </c>
      <c r="E33" s="376" t="s">
        <v>784</v>
      </c>
      <c r="F33" s="370" t="s">
        <v>775</v>
      </c>
      <c r="G33" s="370">
        <v>2502</v>
      </c>
      <c r="H33" s="370">
        <v>1985</v>
      </c>
      <c r="I33" s="372">
        <v>31213</v>
      </c>
      <c r="J33" s="370">
        <v>1</v>
      </c>
      <c r="K33" s="493" t="s">
        <v>51</v>
      </c>
      <c r="L33" s="376" t="s">
        <v>51</v>
      </c>
      <c r="M33" s="376" t="s">
        <v>61</v>
      </c>
      <c r="N33" s="369">
        <v>8648</v>
      </c>
      <c r="O33" s="368">
        <v>44197</v>
      </c>
      <c r="P33" s="367">
        <v>44561</v>
      </c>
      <c r="Q33" s="368">
        <v>44197</v>
      </c>
      <c r="R33" s="367">
        <v>44561</v>
      </c>
      <c r="S33" s="368">
        <v>44197</v>
      </c>
      <c r="T33" s="367">
        <v>44561</v>
      </c>
    </row>
    <row r="34" spans="1:20">
      <c r="A34" s="370">
        <v>3</v>
      </c>
      <c r="B34" s="370" t="s">
        <v>755</v>
      </c>
      <c r="C34" s="370" t="s">
        <v>783</v>
      </c>
      <c r="D34" s="370">
        <v>656369</v>
      </c>
      <c r="E34" s="376" t="s">
        <v>782</v>
      </c>
      <c r="F34" s="370" t="s">
        <v>775</v>
      </c>
      <c r="G34" s="370">
        <v>2502</v>
      </c>
      <c r="H34" s="370">
        <v>1991</v>
      </c>
      <c r="I34" s="372">
        <v>33415</v>
      </c>
      <c r="J34" s="370">
        <v>1</v>
      </c>
      <c r="K34" s="493">
        <v>583</v>
      </c>
      <c r="L34" s="376" t="s">
        <v>51</v>
      </c>
      <c r="M34" s="376" t="s">
        <v>61</v>
      </c>
      <c r="N34" s="369">
        <v>8648</v>
      </c>
      <c r="O34" s="368">
        <v>44197</v>
      </c>
      <c r="P34" s="367">
        <v>44561</v>
      </c>
      <c r="Q34" s="368">
        <v>44197</v>
      </c>
      <c r="R34" s="367">
        <v>44561</v>
      </c>
      <c r="S34" s="368">
        <v>44197</v>
      </c>
      <c r="T34" s="367">
        <v>44561</v>
      </c>
    </row>
    <row r="35" spans="1:20">
      <c r="A35" s="370">
        <v>4</v>
      </c>
      <c r="B35" s="370" t="s">
        <v>752</v>
      </c>
      <c r="C35" s="370">
        <v>3320</v>
      </c>
      <c r="D35" s="382" t="s">
        <v>781</v>
      </c>
      <c r="E35" s="376" t="s">
        <v>780</v>
      </c>
      <c r="F35" s="370" t="s">
        <v>775</v>
      </c>
      <c r="G35" s="370">
        <v>2697</v>
      </c>
      <c r="H35" s="370">
        <v>1997</v>
      </c>
      <c r="I35" s="372">
        <v>35724</v>
      </c>
      <c r="J35" s="370">
        <v>1</v>
      </c>
      <c r="K35" s="493" t="s">
        <v>51</v>
      </c>
      <c r="L35" s="376" t="s">
        <v>51</v>
      </c>
      <c r="M35" s="376" t="s">
        <v>60</v>
      </c>
      <c r="N35" s="369">
        <v>14260</v>
      </c>
      <c r="O35" s="368">
        <v>44197</v>
      </c>
      <c r="P35" s="367">
        <v>44561</v>
      </c>
      <c r="Q35" s="368">
        <v>44197</v>
      </c>
      <c r="R35" s="367">
        <v>44561</v>
      </c>
      <c r="S35" s="368">
        <v>44197</v>
      </c>
      <c r="T35" s="367">
        <v>44561</v>
      </c>
    </row>
    <row r="36" spans="1:20">
      <c r="A36" s="370">
        <v>5</v>
      </c>
      <c r="B36" s="370" t="s">
        <v>779</v>
      </c>
      <c r="C36" s="370" t="s">
        <v>778</v>
      </c>
      <c r="D36" s="370" t="s">
        <v>777</v>
      </c>
      <c r="E36" s="376" t="s">
        <v>776</v>
      </c>
      <c r="F36" s="370" t="s">
        <v>775</v>
      </c>
      <c r="G36" s="370">
        <v>4752</v>
      </c>
      <c r="H36" s="370">
        <v>2005</v>
      </c>
      <c r="I36" s="372">
        <v>38635</v>
      </c>
      <c r="J36" s="370" t="s">
        <v>51</v>
      </c>
      <c r="K36" s="493">
        <v>6200</v>
      </c>
      <c r="L36" s="376" t="s">
        <v>51</v>
      </c>
      <c r="M36" s="376" t="s">
        <v>61</v>
      </c>
      <c r="N36" s="369">
        <v>22356</v>
      </c>
      <c r="O36" s="368">
        <v>44197</v>
      </c>
      <c r="P36" s="367">
        <v>44561</v>
      </c>
      <c r="Q36" s="368">
        <v>44197</v>
      </c>
      <c r="R36" s="367">
        <v>44561</v>
      </c>
      <c r="S36" s="368">
        <v>44197</v>
      </c>
      <c r="T36" s="367">
        <v>44561</v>
      </c>
    </row>
    <row r="37" spans="1:20">
      <c r="A37" s="370">
        <v>6</v>
      </c>
      <c r="B37" s="370" t="s">
        <v>760</v>
      </c>
      <c r="C37" s="370" t="s">
        <v>769</v>
      </c>
      <c r="D37" s="370">
        <v>114827</v>
      </c>
      <c r="E37" s="376" t="s">
        <v>774</v>
      </c>
      <c r="F37" s="370" t="s">
        <v>767</v>
      </c>
      <c r="G37" s="370" t="s">
        <v>51</v>
      </c>
      <c r="H37" s="370">
        <v>1984</v>
      </c>
      <c r="I37" s="372">
        <v>30818</v>
      </c>
      <c r="J37" s="370" t="s">
        <v>51</v>
      </c>
      <c r="K37" s="493">
        <v>4500</v>
      </c>
      <c r="L37" s="376">
        <v>6300</v>
      </c>
      <c r="M37" s="376" t="s">
        <v>61</v>
      </c>
      <c r="N37" s="369" t="s">
        <v>51</v>
      </c>
      <c r="O37" s="368">
        <v>44197</v>
      </c>
      <c r="P37" s="367">
        <v>44561</v>
      </c>
      <c r="Q37" s="389" t="s">
        <v>51</v>
      </c>
      <c r="R37" s="389" t="s">
        <v>51</v>
      </c>
      <c r="S37" s="389" t="s">
        <v>51</v>
      </c>
      <c r="T37" s="389" t="s">
        <v>51</v>
      </c>
    </row>
    <row r="38" spans="1:20">
      <c r="A38" s="370">
        <v>7</v>
      </c>
      <c r="B38" s="370" t="s">
        <v>760</v>
      </c>
      <c r="C38" s="370" t="s">
        <v>773</v>
      </c>
      <c r="D38" s="370">
        <v>7020</v>
      </c>
      <c r="E38" s="376" t="s">
        <v>772</v>
      </c>
      <c r="F38" s="370" t="s">
        <v>767</v>
      </c>
      <c r="G38" s="370" t="s">
        <v>51</v>
      </c>
      <c r="H38" s="370">
        <v>1979</v>
      </c>
      <c r="I38" s="372">
        <v>29244</v>
      </c>
      <c r="J38" s="370" t="s">
        <v>51</v>
      </c>
      <c r="K38" s="493">
        <v>3500</v>
      </c>
      <c r="L38" s="376">
        <v>6300</v>
      </c>
      <c r="M38" s="376" t="s">
        <v>61</v>
      </c>
      <c r="N38" s="369" t="s">
        <v>51</v>
      </c>
      <c r="O38" s="368">
        <v>44197</v>
      </c>
      <c r="P38" s="367">
        <v>44561</v>
      </c>
      <c r="Q38" s="389" t="s">
        <v>51</v>
      </c>
      <c r="R38" s="389" t="s">
        <v>51</v>
      </c>
      <c r="S38" s="389" t="s">
        <v>51</v>
      </c>
      <c r="T38" s="389" t="s">
        <v>51</v>
      </c>
    </row>
    <row r="39" spans="1:20">
      <c r="A39" s="370">
        <v>8</v>
      </c>
      <c r="B39" s="370" t="s">
        <v>764</v>
      </c>
      <c r="C39" s="370" t="s">
        <v>769</v>
      </c>
      <c r="D39" s="370">
        <v>87694</v>
      </c>
      <c r="E39" s="376" t="s">
        <v>771</v>
      </c>
      <c r="F39" s="370" t="s">
        <v>767</v>
      </c>
      <c r="G39" s="370" t="s">
        <v>51</v>
      </c>
      <c r="H39" s="370">
        <v>1977</v>
      </c>
      <c r="I39" s="372">
        <v>28126</v>
      </c>
      <c r="J39" s="370" t="s">
        <v>51</v>
      </c>
      <c r="K39" s="493">
        <v>4500</v>
      </c>
      <c r="L39" s="376">
        <v>6300</v>
      </c>
      <c r="M39" s="376" t="s">
        <v>61</v>
      </c>
      <c r="N39" s="369" t="s">
        <v>51</v>
      </c>
      <c r="O39" s="368">
        <v>44197</v>
      </c>
      <c r="P39" s="367">
        <v>44561</v>
      </c>
      <c r="Q39" s="389" t="s">
        <v>51</v>
      </c>
      <c r="R39" s="389" t="s">
        <v>51</v>
      </c>
      <c r="S39" s="389" t="s">
        <v>51</v>
      </c>
      <c r="T39" s="389" t="s">
        <v>51</v>
      </c>
    </row>
    <row r="40" spans="1:20">
      <c r="A40" s="370">
        <v>9</v>
      </c>
      <c r="B40" s="370" t="s">
        <v>764</v>
      </c>
      <c r="C40" s="370" t="s">
        <v>769</v>
      </c>
      <c r="D40" s="370">
        <v>87686</v>
      </c>
      <c r="E40" s="376" t="s">
        <v>770</v>
      </c>
      <c r="F40" s="370" t="s">
        <v>767</v>
      </c>
      <c r="G40" s="370" t="s">
        <v>51</v>
      </c>
      <c r="H40" s="370">
        <v>1977</v>
      </c>
      <c r="I40" s="372">
        <v>28126</v>
      </c>
      <c r="J40" s="370" t="s">
        <v>51</v>
      </c>
      <c r="K40" s="493">
        <v>4500</v>
      </c>
      <c r="L40" s="376">
        <v>6300</v>
      </c>
      <c r="M40" s="376" t="s">
        <v>61</v>
      </c>
      <c r="N40" s="369" t="s">
        <v>51</v>
      </c>
      <c r="O40" s="368">
        <v>44197</v>
      </c>
      <c r="P40" s="367">
        <v>44561</v>
      </c>
      <c r="Q40" s="389" t="s">
        <v>51</v>
      </c>
      <c r="R40" s="389" t="s">
        <v>51</v>
      </c>
      <c r="S40" s="389" t="s">
        <v>51</v>
      </c>
      <c r="T40" s="389" t="s">
        <v>51</v>
      </c>
    </row>
    <row r="41" spans="1:20">
      <c r="A41" s="370">
        <v>10</v>
      </c>
      <c r="B41" s="370" t="s">
        <v>764</v>
      </c>
      <c r="C41" s="370" t="s">
        <v>769</v>
      </c>
      <c r="D41" s="370">
        <v>114826</v>
      </c>
      <c r="E41" s="376" t="s">
        <v>768</v>
      </c>
      <c r="F41" s="370" t="s">
        <v>767</v>
      </c>
      <c r="G41" s="370" t="s">
        <v>51</v>
      </c>
      <c r="H41" s="370">
        <v>1982</v>
      </c>
      <c r="I41" s="372">
        <v>30087</v>
      </c>
      <c r="J41" s="370" t="s">
        <v>51</v>
      </c>
      <c r="K41" s="493">
        <v>4500</v>
      </c>
      <c r="L41" s="376">
        <v>6300</v>
      </c>
      <c r="M41" s="376" t="s">
        <v>61</v>
      </c>
      <c r="N41" s="369" t="s">
        <v>51</v>
      </c>
      <c r="O41" s="368">
        <v>44197</v>
      </c>
      <c r="P41" s="367">
        <v>44561</v>
      </c>
      <c r="Q41" s="389" t="s">
        <v>51</v>
      </c>
      <c r="R41" s="389" t="s">
        <v>51</v>
      </c>
      <c r="S41" s="389" t="s">
        <v>51</v>
      </c>
      <c r="T41" s="389" t="s">
        <v>51</v>
      </c>
    </row>
    <row r="42" spans="1:20">
      <c r="A42" s="370">
        <v>11</v>
      </c>
      <c r="B42" s="370" t="s">
        <v>766</v>
      </c>
      <c r="C42" s="370" t="s">
        <v>51</v>
      </c>
      <c r="D42" s="370">
        <v>42961</v>
      </c>
      <c r="E42" s="376" t="s">
        <v>51</v>
      </c>
      <c r="F42" s="370" t="s">
        <v>765</v>
      </c>
      <c r="G42" s="370" t="s">
        <v>51</v>
      </c>
      <c r="H42" s="370">
        <v>1984</v>
      </c>
      <c r="I42" s="370" t="s">
        <v>51</v>
      </c>
      <c r="J42" s="370">
        <v>1</v>
      </c>
      <c r="K42" s="493" t="s">
        <v>51</v>
      </c>
      <c r="L42" s="376" t="s">
        <v>51</v>
      </c>
      <c r="M42" s="376" t="s">
        <v>61</v>
      </c>
      <c r="N42" s="369">
        <v>30268</v>
      </c>
      <c r="O42" s="368">
        <v>44197</v>
      </c>
      <c r="P42" s="367">
        <v>44561</v>
      </c>
      <c r="Q42" s="368">
        <v>44197</v>
      </c>
      <c r="R42" s="367">
        <v>44561</v>
      </c>
      <c r="S42" s="368">
        <v>44197</v>
      </c>
      <c r="T42" s="367">
        <v>44561</v>
      </c>
    </row>
    <row r="43" spans="1:20" ht="25.5">
      <c r="A43" s="370">
        <v>12</v>
      </c>
      <c r="B43" s="370" t="s">
        <v>764</v>
      </c>
      <c r="C43" s="370" t="s">
        <v>759</v>
      </c>
      <c r="D43" s="382" t="s">
        <v>762</v>
      </c>
      <c r="E43" s="380" t="s">
        <v>1005</v>
      </c>
      <c r="F43" s="370" t="s">
        <v>757</v>
      </c>
      <c r="G43" s="370" t="s">
        <v>51</v>
      </c>
      <c r="H43" s="370">
        <v>1984</v>
      </c>
      <c r="I43" s="386" t="s">
        <v>761</v>
      </c>
      <c r="J43" s="370"/>
      <c r="K43" s="494">
        <v>4000</v>
      </c>
      <c r="L43" s="370">
        <v>6300</v>
      </c>
      <c r="M43" s="376" t="s">
        <v>61</v>
      </c>
      <c r="N43" s="369" t="s">
        <v>51</v>
      </c>
      <c r="O43" s="368">
        <v>44197</v>
      </c>
      <c r="P43" s="367">
        <v>44561</v>
      </c>
      <c r="Q43" s="389"/>
      <c r="R43" s="388"/>
      <c r="S43" s="389"/>
      <c r="T43" s="388"/>
    </row>
    <row r="44" spans="1:20" ht="25.5">
      <c r="A44" s="370">
        <v>13</v>
      </c>
      <c r="B44" s="370" t="s">
        <v>760</v>
      </c>
      <c r="C44" s="370" t="s">
        <v>759</v>
      </c>
      <c r="D44" s="382" t="s">
        <v>758</v>
      </c>
      <c r="E44" s="380" t="s">
        <v>1006</v>
      </c>
      <c r="F44" s="370" t="s">
        <v>757</v>
      </c>
      <c r="G44" s="370" t="s">
        <v>51</v>
      </c>
      <c r="H44" s="370">
        <v>1984</v>
      </c>
      <c r="I44" s="386" t="s">
        <v>756</v>
      </c>
      <c r="J44" s="370"/>
      <c r="K44" s="494">
        <v>4500</v>
      </c>
      <c r="L44" s="370">
        <v>6300</v>
      </c>
      <c r="M44" s="376" t="s">
        <v>61</v>
      </c>
      <c r="N44" s="369" t="s">
        <v>51</v>
      </c>
      <c r="O44" s="368">
        <v>44197</v>
      </c>
      <c r="P44" s="367">
        <v>44561</v>
      </c>
      <c r="Q44" s="389"/>
      <c r="R44" s="388"/>
      <c r="S44" s="389"/>
      <c r="T44" s="388"/>
    </row>
    <row r="45" spans="1:20" ht="25.5">
      <c r="A45" s="370">
        <v>14</v>
      </c>
      <c r="B45" s="370" t="s">
        <v>755</v>
      </c>
      <c r="C45" s="370" t="s">
        <v>754</v>
      </c>
      <c r="D45" s="387" t="s">
        <v>1007</v>
      </c>
      <c r="E45" s="380" t="s">
        <v>1009</v>
      </c>
      <c r="F45" s="370" t="s">
        <v>751</v>
      </c>
      <c r="G45" s="370">
        <v>1960</v>
      </c>
      <c r="H45" s="370">
        <v>1989</v>
      </c>
      <c r="I45" s="386" t="s">
        <v>753</v>
      </c>
      <c r="J45" s="370">
        <v>1</v>
      </c>
      <c r="K45" s="494">
        <v>5500</v>
      </c>
      <c r="L45" s="370" t="s">
        <v>51</v>
      </c>
      <c r="M45" s="376" t="s">
        <v>61</v>
      </c>
      <c r="N45" s="379">
        <v>20000</v>
      </c>
      <c r="O45" s="368">
        <v>44197</v>
      </c>
      <c r="P45" s="367">
        <v>44561</v>
      </c>
      <c r="Q45" s="368" t="s">
        <v>51</v>
      </c>
      <c r="R45" s="367" t="s">
        <v>51</v>
      </c>
      <c r="S45" s="368">
        <v>44197</v>
      </c>
      <c r="T45" s="367">
        <v>44561</v>
      </c>
    </row>
    <row r="46" spans="1:20">
      <c r="A46" s="370">
        <v>15</v>
      </c>
      <c r="B46" s="370" t="s">
        <v>752</v>
      </c>
      <c r="C46" s="370">
        <v>5320</v>
      </c>
      <c r="D46" s="385" t="s">
        <v>1008</v>
      </c>
      <c r="E46" s="384" t="s">
        <v>1010</v>
      </c>
      <c r="F46" s="370" t="s">
        <v>751</v>
      </c>
      <c r="G46" s="370">
        <v>3595</v>
      </c>
      <c r="H46" s="370">
        <v>1995</v>
      </c>
      <c r="I46" s="347" t="s">
        <v>750</v>
      </c>
      <c r="J46" s="370">
        <v>2</v>
      </c>
      <c r="K46" s="494">
        <v>1900</v>
      </c>
      <c r="L46" s="370" t="s">
        <v>51</v>
      </c>
      <c r="M46" s="376" t="s">
        <v>61</v>
      </c>
      <c r="N46" s="379">
        <v>20000</v>
      </c>
      <c r="O46" s="368">
        <v>44197</v>
      </c>
      <c r="P46" s="367">
        <v>44561</v>
      </c>
      <c r="Q46" s="368" t="s">
        <v>51</v>
      </c>
      <c r="R46" s="367" t="s">
        <v>51</v>
      </c>
      <c r="S46" s="368">
        <v>44197</v>
      </c>
      <c r="T46" s="367">
        <v>44561</v>
      </c>
    </row>
    <row r="47" spans="1:20">
      <c r="A47" s="370">
        <v>16</v>
      </c>
      <c r="B47" s="370" t="s">
        <v>864</v>
      </c>
      <c r="C47" s="370" t="s">
        <v>865</v>
      </c>
      <c r="D47" s="382" t="s">
        <v>866</v>
      </c>
      <c r="E47" s="370" t="s">
        <v>867</v>
      </c>
      <c r="F47" s="370" t="s">
        <v>868</v>
      </c>
      <c r="G47" s="370">
        <v>1995</v>
      </c>
      <c r="H47" s="370">
        <v>2007</v>
      </c>
      <c r="I47" s="348" t="s">
        <v>869</v>
      </c>
      <c r="J47" s="370">
        <v>9</v>
      </c>
      <c r="K47" s="381" t="s">
        <v>51</v>
      </c>
      <c r="L47" s="370">
        <v>2890</v>
      </c>
      <c r="M47" s="376" t="s">
        <v>61</v>
      </c>
      <c r="N47" s="379">
        <v>19400</v>
      </c>
      <c r="O47" s="368">
        <v>44275</v>
      </c>
      <c r="P47" s="367">
        <v>43909</v>
      </c>
      <c r="Q47" s="368">
        <v>44275</v>
      </c>
      <c r="R47" s="367">
        <v>43909</v>
      </c>
      <c r="S47" s="368">
        <v>44275</v>
      </c>
      <c r="T47" s="367">
        <v>43909</v>
      </c>
    </row>
    <row r="48" spans="1:20">
      <c r="A48" s="479" t="s">
        <v>749</v>
      </c>
      <c r="B48" s="479"/>
      <c r="C48" s="479"/>
      <c r="D48" s="479"/>
      <c r="E48" s="479"/>
      <c r="F48" s="479"/>
      <c r="G48" s="479"/>
      <c r="H48" s="479"/>
      <c r="I48" s="479"/>
      <c r="J48" s="479"/>
      <c r="K48" s="479"/>
      <c r="L48" s="479"/>
      <c r="M48" s="479"/>
      <c r="N48" s="479"/>
      <c r="O48" s="479"/>
      <c r="P48" s="479"/>
      <c r="Q48" s="479"/>
      <c r="R48" s="479"/>
      <c r="S48" s="479"/>
      <c r="T48" s="479"/>
    </row>
    <row r="49" spans="1:20" s="366" customFormat="1" ht="25.5">
      <c r="A49" s="370">
        <v>1</v>
      </c>
      <c r="B49" s="378" t="s">
        <v>748</v>
      </c>
      <c r="C49" s="378" t="s">
        <v>747</v>
      </c>
      <c r="D49" s="378" t="s">
        <v>746</v>
      </c>
      <c r="E49" s="378" t="s">
        <v>745</v>
      </c>
      <c r="F49" s="378" t="s">
        <v>744</v>
      </c>
      <c r="G49" s="375">
        <v>2998</v>
      </c>
      <c r="H49" s="375">
        <v>2014</v>
      </c>
      <c r="I49" s="372" t="s">
        <v>743</v>
      </c>
      <c r="J49" s="375">
        <v>20</v>
      </c>
      <c r="K49" s="375">
        <v>1790</v>
      </c>
      <c r="L49" s="39" t="s">
        <v>51</v>
      </c>
      <c r="M49" s="370" t="s">
        <v>61</v>
      </c>
      <c r="N49" s="377">
        <v>134910</v>
      </c>
      <c r="O49" s="368">
        <v>44197</v>
      </c>
      <c r="P49" s="367">
        <v>44561</v>
      </c>
      <c r="Q49" s="368">
        <v>44197</v>
      </c>
      <c r="R49" s="367">
        <v>44561</v>
      </c>
      <c r="S49" s="368">
        <v>44197</v>
      </c>
      <c r="T49" s="367">
        <v>44561</v>
      </c>
    </row>
    <row r="50" spans="1:20">
      <c r="A50" s="383">
        <v>2</v>
      </c>
      <c r="B50" s="383" t="s">
        <v>738</v>
      </c>
      <c r="C50" s="383" t="s">
        <v>742</v>
      </c>
      <c r="D50" s="383" t="s">
        <v>741</v>
      </c>
      <c r="E50" s="390" t="s">
        <v>740</v>
      </c>
      <c r="F50" s="383" t="s">
        <v>868</v>
      </c>
      <c r="G50" s="383">
        <v>1896</v>
      </c>
      <c r="H50" s="383">
        <v>2005</v>
      </c>
      <c r="I50" s="408">
        <v>38684</v>
      </c>
      <c r="J50" s="383">
        <v>9</v>
      </c>
      <c r="K50" s="390" t="s">
        <v>51</v>
      </c>
      <c r="L50" s="39" t="s">
        <v>51</v>
      </c>
      <c r="M50" s="390" t="s">
        <v>61</v>
      </c>
      <c r="N50" s="409">
        <v>22400</v>
      </c>
      <c r="O50" s="410">
        <v>44197</v>
      </c>
      <c r="P50" s="411">
        <v>44561</v>
      </c>
      <c r="Q50" s="410">
        <v>44197</v>
      </c>
      <c r="R50" s="411">
        <v>44561</v>
      </c>
      <c r="S50" s="368">
        <v>44197</v>
      </c>
      <c r="T50" s="367">
        <v>44561</v>
      </c>
    </row>
    <row r="51" spans="1:20">
      <c r="A51" s="370">
        <v>3</v>
      </c>
      <c r="B51" s="370" t="s">
        <v>829</v>
      </c>
      <c r="C51" s="370" t="s">
        <v>1042</v>
      </c>
      <c r="D51" s="370" t="s">
        <v>1043</v>
      </c>
      <c r="E51" s="376" t="s">
        <v>1044</v>
      </c>
      <c r="F51" s="370" t="s">
        <v>757</v>
      </c>
      <c r="G51" s="370" t="s">
        <v>51</v>
      </c>
      <c r="H51" s="370">
        <v>2019</v>
      </c>
      <c r="I51" s="390" t="s">
        <v>51</v>
      </c>
      <c r="J51" s="390" t="s">
        <v>51</v>
      </c>
      <c r="K51" s="390" t="s">
        <v>51</v>
      </c>
      <c r="L51" s="390" t="s">
        <v>51</v>
      </c>
      <c r="M51" s="376" t="s">
        <v>61</v>
      </c>
      <c r="N51" s="390" t="s">
        <v>51</v>
      </c>
      <c r="O51" s="368">
        <v>44233</v>
      </c>
      <c r="P51" s="368">
        <v>44597</v>
      </c>
      <c r="Q51" s="389" t="s">
        <v>51</v>
      </c>
      <c r="R51" s="389" t="s">
        <v>51</v>
      </c>
      <c r="S51" s="389" t="s">
        <v>51</v>
      </c>
      <c r="T51" s="389" t="s">
        <v>51</v>
      </c>
    </row>
    <row r="52" spans="1:20" s="374" customFormat="1">
      <c r="A52" s="480" t="s">
        <v>739</v>
      </c>
      <c r="B52" s="481"/>
      <c r="C52" s="481"/>
      <c r="D52" s="481"/>
      <c r="E52" s="481"/>
      <c r="F52" s="481"/>
      <c r="G52" s="481"/>
      <c r="H52" s="481"/>
      <c r="I52" s="481"/>
      <c r="J52" s="481"/>
      <c r="K52" s="481"/>
      <c r="L52" s="481"/>
      <c r="M52" s="481"/>
      <c r="N52" s="481"/>
      <c r="O52" s="481"/>
      <c r="P52" s="481"/>
      <c r="Q52" s="481"/>
      <c r="R52" s="481"/>
      <c r="S52" s="481"/>
      <c r="T52" s="482"/>
    </row>
    <row r="53" spans="1:20" s="366" customFormat="1" ht="33" customHeight="1">
      <c r="A53" s="373">
        <v>1</v>
      </c>
      <c r="B53" s="370" t="s">
        <v>738</v>
      </c>
      <c r="C53" s="370" t="s">
        <v>737</v>
      </c>
      <c r="D53" s="370" t="s">
        <v>736</v>
      </c>
      <c r="E53" s="370" t="s">
        <v>735</v>
      </c>
      <c r="F53" s="370" t="s">
        <v>734</v>
      </c>
      <c r="G53" s="370">
        <v>1798</v>
      </c>
      <c r="H53" s="370">
        <v>2016</v>
      </c>
      <c r="I53" s="372">
        <v>42536</v>
      </c>
      <c r="J53" s="371">
        <v>5</v>
      </c>
      <c r="K53" s="370">
        <v>625</v>
      </c>
      <c r="L53" s="39" t="s">
        <v>51</v>
      </c>
      <c r="M53" s="370" t="s">
        <v>61</v>
      </c>
      <c r="N53" s="369">
        <v>73500</v>
      </c>
      <c r="O53" s="368">
        <v>44197</v>
      </c>
      <c r="P53" s="367">
        <v>44561</v>
      </c>
      <c r="Q53" s="368">
        <v>44197</v>
      </c>
      <c r="R53" s="367">
        <v>44561</v>
      </c>
      <c r="S53" s="368">
        <v>44197</v>
      </c>
      <c r="T53" s="367">
        <v>44561</v>
      </c>
    </row>
    <row r="54" spans="1:20">
      <c r="A54" s="360"/>
      <c r="B54" s="365"/>
      <c r="C54" s="365"/>
      <c r="D54" s="364"/>
      <c r="E54" s="363"/>
      <c r="F54" s="360"/>
      <c r="G54" s="360"/>
      <c r="H54" s="360"/>
      <c r="I54" s="362"/>
      <c r="J54" s="362"/>
      <c r="K54" s="360"/>
      <c r="L54" s="360"/>
      <c r="M54" s="360"/>
      <c r="N54" s="361"/>
      <c r="O54" s="360"/>
      <c r="P54" s="360"/>
      <c r="Q54" s="360"/>
      <c r="R54" s="360"/>
      <c r="S54" s="360"/>
      <c r="T54" s="360"/>
    </row>
  </sheetData>
  <mergeCells count="24">
    <mergeCell ref="A2:T2"/>
    <mergeCell ref="A3:A5"/>
    <mergeCell ref="B3:B5"/>
    <mergeCell ref="C3:C5"/>
    <mergeCell ref="D3:D5"/>
    <mergeCell ref="E3:E5"/>
    <mergeCell ref="H3:H5"/>
    <mergeCell ref="I3:I5"/>
    <mergeCell ref="L3:L5"/>
    <mergeCell ref="A48:T48"/>
    <mergeCell ref="A52:T52"/>
    <mergeCell ref="Q3:R4"/>
    <mergeCell ref="S3:T4"/>
    <mergeCell ref="A6:T6"/>
    <mergeCell ref="A26:T26"/>
    <mergeCell ref="M3:M5"/>
    <mergeCell ref="N3:N5"/>
    <mergeCell ref="O3:P4"/>
    <mergeCell ref="A28:T28"/>
    <mergeCell ref="A32:T32"/>
    <mergeCell ref="J3:J5"/>
    <mergeCell ref="K3:K5"/>
    <mergeCell ref="F3:F5"/>
    <mergeCell ref="G3:G5"/>
  </mergeCells>
  <dataValidations count="2">
    <dataValidation type="list" allowBlank="1" showInputMessage="1" showErrorMessage="1" sqref="M33:M47 M27 M7:M17 M50:M51">
      <formula1>#REF!</formula1>
    </dataValidation>
    <dataValidation type="list" allowBlank="1" showErrorMessage="1" sqref="Q19:Q25">
      <formula1>$U$6:$U$7</formula1>
      <formula2>0</formula2>
    </dataValidation>
  </dataValidations>
  <printOptions horizontalCentered="1"/>
  <pageMargins left="0" right="0" top="0.78740157480314965" bottom="0.39370078740157483" header="0.51181102362204722" footer="0.51181102362204722"/>
  <pageSetup paperSize="9" scale="49" fitToHeight="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D17" sqref="D17"/>
    </sheetView>
  </sheetViews>
  <sheetFormatPr defaultRowHeight="12.75"/>
  <cols>
    <col min="1" max="1" width="19.7109375" bestFit="1" customWidth="1"/>
    <col min="2" max="2" width="12.28515625" bestFit="1" customWidth="1"/>
    <col min="3" max="5" width="13.42578125" bestFit="1" customWidth="1"/>
  </cols>
  <sheetData>
    <row r="1" spans="1:5" ht="15">
      <c r="A1" s="412"/>
    </row>
    <row r="2" spans="1:5" ht="15">
      <c r="A2" s="488" t="s">
        <v>1045</v>
      </c>
      <c r="B2" s="488"/>
      <c r="C2" s="488"/>
      <c r="D2" s="488"/>
      <c r="E2" s="488"/>
    </row>
    <row r="3" spans="1:5" ht="15">
      <c r="A3" s="413" t="s">
        <v>1046</v>
      </c>
      <c r="B3" s="414">
        <v>2020</v>
      </c>
      <c r="C3" s="414">
        <v>2019</v>
      </c>
      <c r="D3" s="414">
        <v>2018</v>
      </c>
      <c r="E3" s="414" t="s">
        <v>1047</v>
      </c>
    </row>
    <row r="4" spans="1:5" ht="15">
      <c r="A4" s="488" t="s">
        <v>1048</v>
      </c>
      <c r="B4" s="488"/>
      <c r="C4" s="488"/>
      <c r="D4" s="488"/>
      <c r="E4" s="488"/>
    </row>
    <row r="5" spans="1:5" ht="15">
      <c r="A5" s="415" t="s">
        <v>1049</v>
      </c>
      <c r="B5" s="416">
        <v>5</v>
      </c>
      <c r="C5" s="416">
        <v>2</v>
      </c>
      <c r="D5" s="416">
        <v>2</v>
      </c>
      <c r="E5" s="416">
        <f>SUM(B5:D5)</f>
        <v>9</v>
      </c>
    </row>
    <row r="6" spans="1:5" ht="15">
      <c r="A6" s="415" t="s">
        <v>1050</v>
      </c>
      <c r="B6" s="416">
        <v>2</v>
      </c>
      <c r="C6" s="416">
        <v>2</v>
      </c>
      <c r="D6" s="416">
        <v>1</v>
      </c>
      <c r="E6" s="416">
        <f t="shared" ref="E6:E8" si="0">SUM(B6:D6)</f>
        <v>5</v>
      </c>
    </row>
    <row r="7" spans="1:5" ht="15">
      <c r="A7" s="415" t="s">
        <v>1051</v>
      </c>
      <c r="B7" s="247">
        <v>2634.79</v>
      </c>
      <c r="C7" s="247">
        <v>6043.36</v>
      </c>
      <c r="D7" s="247">
        <v>1400</v>
      </c>
      <c r="E7" s="247">
        <f t="shared" si="0"/>
        <v>10078.15</v>
      </c>
    </row>
    <row r="8" spans="1:5" ht="15">
      <c r="A8" s="415" t="s">
        <v>1052</v>
      </c>
      <c r="B8" s="247">
        <v>30000</v>
      </c>
      <c r="C8" s="247">
        <v>0</v>
      </c>
      <c r="D8" s="247">
        <v>0</v>
      </c>
      <c r="E8" s="247">
        <f t="shared" si="0"/>
        <v>30000</v>
      </c>
    </row>
    <row r="9" spans="1:5" ht="15">
      <c r="A9" s="488" t="s">
        <v>859</v>
      </c>
      <c r="B9" s="488"/>
      <c r="C9" s="488"/>
      <c r="D9" s="488"/>
      <c r="E9" s="488"/>
    </row>
    <row r="10" spans="1:5" ht="15">
      <c r="A10" s="415" t="s">
        <v>1049</v>
      </c>
      <c r="B10" s="416">
        <v>24</v>
      </c>
      <c r="C10" s="416">
        <v>70</v>
      </c>
      <c r="D10" s="416">
        <v>69</v>
      </c>
      <c r="E10" s="416">
        <f>SUM(B10:D10)</f>
        <v>163</v>
      </c>
    </row>
    <row r="11" spans="1:5" ht="15">
      <c r="A11" s="415" t="s">
        <v>1050</v>
      </c>
      <c r="B11" s="416">
        <v>18</v>
      </c>
      <c r="C11" s="416">
        <v>42</v>
      </c>
      <c r="D11" s="416">
        <v>59</v>
      </c>
      <c r="E11" s="416">
        <f t="shared" ref="E11:E13" si="1">SUM(B11:D11)</f>
        <v>119</v>
      </c>
    </row>
    <row r="12" spans="1:5" ht="15">
      <c r="A12" s="415" t="s">
        <v>1051</v>
      </c>
      <c r="B12" s="247">
        <v>57014.13</v>
      </c>
      <c r="C12" s="247">
        <v>117371.46</v>
      </c>
      <c r="D12" s="247">
        <v>91017.81</v>
      </c>
      <c r="E12" s="247">
        <f t="shared" si="1"/>
        <v>265403.40000000002</v>
      </c>
    </row>
    <row r="13" spans="1:5" ht="15">
      <c r="A13" s="415" t="s">
        <v>1053</v>
      </c>
      <c r="B13" s="247">
        <v>9500</v>
      </c>
      <c r="C13" s="247">
        <v>8000</v>
      </c>
      <c r="D13" s="247">
        <v>0</v>
      </c>
      <c r="E13" s="247">
        <f t="shared" si="1"/>
        <v>17500</v>
      </c>
    </row>
    <row r="14" spans="1:5" ht="15">
      <c r="A14" s="488" t="s">
        <v>1054</v>
      </c>
      <c r="B14" s="488"/>
      <c r="C14" s="488"/>
      <c r="D14" s="488"/>
      <c r="E14" s="488"/>
    </row>
    <row r="15" spans="1:5" ht="15">
      <c r="A15" s="488" t="s">
        <v>1055</v>
      </c>
      <c r="B15" s="488"/>
      <c r="C15" s="488"/>
      <c r="D15" s="488"/>
      <c r="E15" s="488"/>
    </row>
    <row r="16" spans="1:5" ht="15">
      <c r="A16" s="487" t="s">
        <v>863</v>
      </c>
      <c r="B16" s="487"/>
      <c r="C16" s="487"/>
      <c r="D16" s="487"/>
      <c r="E16" s="487"/>
    </row>
    <row r="17" spans="1:5" ht="15">
      <c r="A17" s="415" t="s">
        <v>1049</v>
      </c>
      <c r="B17" s="416">
        <v>1</v>
      </c>
      <c r="C17" s="416">
        <v>0</v>
      </c>
      <c r="D17" s="416">
        <v>1</v>
      </c>
      <c r="E17" s="416">
        <f>SUM(B17:D17)</f>
        <v>2</v>
      </c>
    </row>
    <row r="18" spans="1:5" ht="15">
      <c r="A18" s="415" t="s">
        <v>1050</v>
      </c>
      <c r="B18" s="416">
        <v>1</v>
      </c>
      <c r="C18" s="416">
        <v>0</v>
      </c>
      <c r="D18" s="416">
        <v>1</v>
      </c>
      <c r="E18" s="416">
        <f t="shared" ref="E18:E20" si="2">SUM(B18:D18)</f>
        <v>2</v>
      </c>
    </row>
    <row r="19" spans="1:5" ht="15">
      <c r="A19" s="415" t="s">
        <v>1051</v>
      </c>
      <c r="B19" s="247">
        <v>600</v>
      </c>
      <c r="C19" s="247">
        <v>0</v>
      </c>
      <c r="D19" s="247">
        <v>2655.14</v>
      </c>
      <c r="E19" s="247">
        <f t="shared" si="2"/>
        <v>3255.14</v>
      </c>
    </row>
    <row r="20" spans="1:5" ht="15">
      <c r="A20" s="415" t="s">
        <v>1053</v>
      </c>
      <c r="B20" s="247">
        <v>0</v>
      </c>
      <c r="C20" s="247">
        <v>0</v>
      </c>
      <c r="D20" s="247">
        <v>0</v>
      </c>
      <c r="E20" s="247">
        <f t="shared" si="2"/>
        <v>0</v>
      </c>
    </row>
  </sheetData>
  <mergeCells count="6">
    <mergeCell ref="A16:E16"/>
    <mergeCell ref="A2:E2"/>
    <mergeCell ref="A4:E4"/>
    <mergeCell ref="A9:E9"/>
    <mergeCell ref="A14:E14"/>
    <mergeCell ref="A15:E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5</vt:i4>
      </vt:variant>
    </vt:vector>
  </HeadingPairs>
  <TitlesOfParts>
    <vt:vector size="14" baseType="lpstr">
      <vt:lpstr>informacje ogólne</vt:lpstr>
      <vt:lpstr>lokalizacje</vt:lpstr>
      <vt:lpstr>budynki</vt:lpstr>
      <vt:lpstr>budowle</vt:lpstr>
      <vt:lpstr>elektronika</vt:lpstr>
      <vt:lpstr>środki trwałe</vt:lpstr>
      <vt:lpstr>maszyny</vt:lpstr>
      <vt:lpstr>pojazdy</vt:lpstr>
      <vt:lpstr>szkodowość</vt:lpstr>
      <vt:lpstr>budynki!Obszar_wydruku</vt:lpstr>
      <vt:lpstr>elektronika!Obszar_wydruku</vt:lpstr>
      <vt:lpstr>lokalizacje!Obszar_wydruku</vt:lpstr>
      <vt:lpstr>pojazdy!Obszar_wydruku</vt:lpstr>
      <vt:lpstr>'środki trwałe'!Obszar_wydruku</vt:lpstr>
    </vt:vector>
  </TitlesOfParts>
  <Company>MedicEuro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creator>Daria Pietruszka</dc:creator>
  <cp:lastModifiedBy>Daria Pietruszka</cp:lastModifiedBy>
  <cp:lastPrinted>2020-10-19T07:59:47Z</cp:lastPrinted>
  <dcterms:created xsi:type="dcterms:W3CDTF">2004-04-21T13:58:08Z</dcterms:created>
  <dcterms:modified xsi:type="dcterms:W3CDTF">2020-10-20T08:02:18Z</dcterms:modified>
</cp:coreProperties>
</file>