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8\dcs_zamowienia\49_PNd (U) (Gawlik, Zygadlewicz_Lodziński) outsourcing-zadania\49_dokumentacja przetargowa_PN\"/>
    </mc:Choice>
  </mc:AlternateContent>
  <xr:revisionPtr revIDLastSave="0" documentId="8_{46B08525-2ADE-4958-B8B8-21B6E415BDE6}" xr6:coauthVersionLast="47" xr6:coauthVersionMax="47" xr10:uidLastSave="{00000000-0000-0000-0000-000000000000}"/>
  <bookViews>
    <workbookView xWindow="-108" yWindow="-108" windowWidth="23256" windowHeight="12456" xr2:uid="{213BFD47-9BB4-4EBE-8E69-998E8F4CEAA1}"/>
  </bookViews>
  <sheets>
    <sheet name="zad. 1 pokoj. i prac. sprzątaj." sheetId="1" r:id="rId1"/>
    <sheet name="zad. 2 - Gastronomi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3" i="1"/>
  <c r="I3" i="1" s="1"/>
  <c r="G5" i="3"/>
  <c r="I5" i="3" s="1"/>
  <c r="G4" i="1"/>
  <c r="I4" i="1" s="1"/>
  <c r="I5" i="1" l="1"/>
  <c r="G5" i="1"/>
  <c r="I4" i="3"/>
  <c r="I3" i="3" l="1"/>
  <c r="I6" i="3" s="1"/>
  <c r="G6" i="3"/>
</calcChain>
</file>

<file path=xl/sharedStrings.xml><?xml version="1.0" encoding="utf-8"?>
<sst xmlns="http://schemas.openxmlformats.org/spreadsheetml/2006/main" count="55" uniqueCount="42">
  <si>
    <t>wartość netto</t>
  </si>
  <si>
    <t>VAT [%]</t>
  </si>
  <si>
    <t>wartośc brutto</t>
  </si>
  <si>
    <t>Zakres zadań:</t>
  </si>
  <si>
    <t>Ilość godzin przez okres obowiązywania umowy</t>
  </si>
  <si>
    <t>Pracownik sprzątający</t>
  </si>
  <si>
    <t xml:space="preserve">Obsługa obiektu </t>
  </si>
  <si>
    <t xml:space="preserve">Ilość godzin przez okres obowiązywania umowy </t>
  </si>
  <si>
    <t>Lp.</t>
  </si>
  <si>
    <t>Rodzaj:</t>
  </si>
  <si>
    <t xml:space="preserve">Zadanie nr 1 </t>
  </si>
  <si>
    <t>Zadanie nr 2</t>
  </si>
  <si>
    <t>Wymaganie szczegółowe</t>
  </si>
  <si>
    <t>1. utrzymanie terenów zewnętrznych (koszenie trawy, przycinanie drzew, plewienie, zamiatanie i szczotkowanie chodników) z wykorzystaniem zapewnionego sprzętu
2. dbałość o powierzony sprzęt 
3. drobne naprawy                                                                                                                                             4. malowanie pomieszczeń biurowych, korytarzy, klatek schodowych i inne
5. w okresie zimowym odśnieżanie terenów zewnętrznych parkingów i dojść do budynków (ręcznie i maszynowo)
6. praca również w godzinach nocnych
7. przekazywanie niezbędnych informacji oraz zgłaszanie usterek Kierownikowi Eksploatacji Technicznej lub innej osobie na zmianie
8.  prowadzenie samochodów służbowych</t>
  </si>
  <si>
    <t>                                                    i.     uzgadnianie z Zamawiającym  szczegółowego zakresu prac wykonywanych przez Personel Wykonawcy  oraz przydzielanie osób do wykonywania konkretnych czynności;</t>
  </si>
  <si>
    <t>                                                   ii.     bieżący nadzór nad Personelem Wykonawcy  w trakcie wykonywania przez nich usług objętych przedmiotem niniejszej umowy;</t>
  </si>
  <si>
    <t>                                                  iii.     koordynacja Personelu wykonawcy wykonującego usługi;</t>
  </si>
  <si>
    <t>                                                  iv.     uzyskiwanie od Zamawiającego bieżących sugestii oraz uwag w zakresie usług objętych przedmiotem określonym w OPZ</t>
  </si>
  <si>
    <t>4. Osobą odpowiedzialną za realizację usługi przez Wykonawcę będzie wyznaczony do tego celu Koordynator. Koordynator będzie odpowiedzialny za:</t>
  </si>
  <si>
    <t>5.  Zamawiający zapewni niezbędne urządzenia, sprzęt, materiały i śodki potrzebne do realizacji usług określonych w OPZ</t>
  </si>
  <si>
    <t xml:space="preserve">6. Zamawiający zapewni każdemu członkowi Personelu środki ochrony indywidualnej, odpowiednie do charakteru wykonywanych usług. </t>
  </si>
  <si>
    <t>7. Zamawiający zastrzega sobie możliwość zmniejszenia lub zwiększenia liczby godzin w terminie 2 dni przed rozpoczęciem realizacji usługi przez pracowników Wykonawcy</t>
  </si>
  <si>
    <r>
      <t>8. Możliwe zlecanie pracy w godzinach nocnych (</t>
    </r>
    <r>
      <rPr>
        <b/>
        <i/>
        <sz val="10"/>
        <color theme="1"/>
        <rFont val="Arial"/>
        <family val="2"/>
        <charset val="238"/>
      </rPr>
      <t>głównie personel sprzątający oraz personel obsługi obiektu)</t>
    </r>
  </si>
  <si>
    <r>
      <t xml:space="preserve">Wykwalifikowana pomoc kuchenna/ pracownik bufetu </t>
    </r>
    <r>
      <rPr>
        <sz val="11"/>
        <color rgb="FFFF0000"/>
        <rFont val="Arial"/>
        <family val="2"/>
        <charset val="238"/>
      </rPr>
      <t xml:space="preserve"> </t>
    </r>
  </si>
  <si>
    <t xml:space="preserve">Pracownik zmywakowy </t>
  </si>
  <si>
    <t xml:space="preserve">Ilość osób minimalna </t>
  </si>
  <si>
    <t xml:space="preserve">Ilość osób - minimalna </t>
  </si>
  <si>
    <t xml:space="preserve">1. Wykonawca zrealizuje usługi określone w OPZ przy pomocy własnego personelu posiadającego wymaganą wiedzę, doświadczenie, umiejętności oraz formalne uprawnienia do wykonania przedmiotu zamówienia </t>
  </si>
  <si>
    <t xml:space="preserve">3. Wykonawca zrealizuje usługi określone w OPZ przy pomocy własnego personelu posiadającego wymagane badania saniatrno-epidemiologiczne oraz przedstawi dokument potwierdzający aktualność do wykonania przedmiotu zamówienia </t>
  </si>
  <si>
    <t>2. Wykonawca zrealizuje usługi określone w OPZ przy pomocy włąsnego personelu z obowiązkową znajomością języka polskiego w stopniu umożliwiającym zrozumienie i  wykonywanie powierzonych obowiązków</t>
  </si>
  <si>
    <t>3. Osobą odpowiedzialną za realizację usługi przez Wykonawcę będzie wyznaczony do tego celu Koordynator. Koordynator będzie odpowiedzialny za:</t>
  </si>
  <si>
    <t>4.  Zamawiający zapewni niezbędne urządzenia, sprzęt, materiały i śodki potrzebne do realizacji usług określonych w OPZ</t>
  </si>
  <si>
    <t xml:space="preserve">5. Zamawiający zapewni każdemu członkowi Personelu środki ochrony indywidualnej, odpowiednie do charakteru wykonywanych usług. </t>
  </si>
  <si>
    <t>6. Zamawiający zastrzega sobie możliwość zmniejszenia lub zwiększenia liczby godzin w terminie 2 dni przed rozpoczęciem realizacji usługi przez pracowników Wykonawcy</t>
  </si>
  <si>
    <r>
      <t>7. Możliwe zlecanie pracy w godzinach nocnych (</t>
    </r>
    <r>
      <rPr>
        <b/>
        <i/>
        <sz val="10"/>
        <color theme="1"/>
        <rFont val="Arial"/>
        <family val="2"/>
        <charset val="238"/>
      </rPr>
      <t>głównie personel sprzątający oraz personel obsługi obiektu)</t>
    </r>
  </si>
  <si>
    <t xml:space="preserve"> cena netto za 1 rbg</t>
  </si>
  <si>
    <t xml:space="preserve">1. sprzątanie pomieszczeń w obiekcie, m.in.  korytarze, windy, szatnie, toalety, pomieszczenia strefy basenowej, biura, recepcje, parking podziemny zgodnie z ustalonymi standardami, używając odpowiednich środków chemicznych oraz odpowiedniego sprzętu,
2. dbałość o powierzony sprzęt,                                                                                                                          3. sprzątanie pomieszczeń gospodarczych, pomieszczeń ze sodkami chemicznymi
4. praca również w godzinach nocnych,
5. przekazywanie niezbędnych informacji Inspektorce, konserwatorom lub innym pracownikom szczególnie w kwestii zauważonych usterek, 
6. współpraca z personelem zatrudnionym w DCS Polana Jakuszycka;    
7. Sprzątanie pokoi w Resorcie zgodnie z ustalonymi procedurami i zasadami wraz ze zmianą poscieli                                                      </t>
  </si>
  <si>
    <t xml:space="preserve">1. mycie naczyń z wykorzystaniem zapewnionego sprzętu oraz odpowiednich środków chemicznych                                                                                               2. dbanie o porządek na kuchni 
3. obieranie, krojenie warzyw i owoców 
4. doczyszczanie kuchni i sprzetu  
5. prace pomocowe na kuchni                                                                               6. dbanie o porządek na kuchni                                                                          </t>
  </si>
  <si>
    <t xml:space="preserve">
1. krojenie warzyw, owoców                                                                                        2. lekkie prace pomocowe na kuchni                                                                             3. przygotowywanie posiłków wg wkazań kucharza i obowiązujacych receptur
4. przygotowywnie bufetów śniadaniowych, obiadowych i kolacyjnych 
5. dbanie o porządek na kuchni                                                                              </t>
  </si>
  <si>
    <t>Kelner/ barman</t>
  </si>
  <si>
    <t>1. utrzymywanie porządku na sali,
2. obsługa Gości zgodnie z ustalonymi standardami,
3. obsługa kasy fiskalnej, sporządzanie rachunków,
4. przyjmowanie płatności,
5. dbanie o odpowiedni wizerunek restauracji, estetyczny wizerunek własny   
6. Praca zarówno w Restauracji jak i w BISTRO</t>
  </si>
  <si>
    <t>2. Wykonawca zrealizuje usługi określone w OPZ przy pomocy własnego personelu z obowiązkową znajomością języka polskiego w stopniu umożliwiającym zrozumienie i  wykonywanie powierzonych obowiązków dla stanowiska: pomoc kuchenna, pracownik zmywakowy oraz z obowiązkową znajomością języka polskiego w stopniu umożliwiającym zrozumienie i  wykonywanie powierzonych obowiązków w mowie i piśmie wraz z łatwością wysławiania się oraz wysoką kulturą osobistą dla stanowiska: kelner/barman, wykwalifikowana pomoc kuchenna/pracownik bufetu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</si>
</sst>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9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0" applyFont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3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2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F77BD32E-1EED-4F40-B445-387BBC955A5F}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alignment horizontal="left" vertical="center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0"/>
        <name val="Arial"/>
        <family val="2"/>
        <charset val="238"/>
        <scheme val="none"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charset val="238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#,##0.00\ &quot;zł&quot;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DE531E7-1F98-4119-8A8C-C6BA31D41F49}" name="Tabela1" displayName="Tabela1" ref="A2:I5" totalsRowCount="1" headerRowDxfId="47" dataDxfId="45" totalsRowDxfId="43" headerRowBorderDxfId="46" tableBorderDxfId="44" totalsRowBorderDxfId="42" headerRowCellStyle="Normalny 2">
  <tableColumns count="9">
    <tableColumn id="1" xr3:uid="{5F6E1F2C-F633-474B-86B9-C6C5EB880BFE}" name="Lp." dataDxfId="41" totalsRowDxfId="40"/>
    <tableColumn id="2" xr3:uid="{2AC3A984-867B-435E-80A2-60DF2FA53067}" name="Rodzaj:" dataDxfId="39" totalsRowDxfId="38"/>
    <tableColumn id="3" xr3:uid="{F45DCE4F-8DA6-4720-841C-AC44D7A9EDD0}" name="Zakres zadań:" dataDxfId="37" totalsRowDxfId="36"/>
    <tableColumn id="5" xr3:uid="{F6F435AF-EB0F-484D-B33E-45D465FD8244}" name="Ilość osób minimalna " dataDxfId="35" totalsRowDxfId="34"/>
    <tableColumn id="6" xr3:uid="{6F694BCF-15CD-4877-BB1E-57BC0F72D243}" name="Ilość godzin przez okres obowiązywania umowy " dataDxfId="33" totalsRowDxfId="32"/>
    <tableColumn id="10" xr3:uid="{0F471449-BE86-4D3A-8545-6A547B2E70A5}" name=" cena netto za 1 rbg" dataDxfId="31" totalsRowDxfId="30"/>
    <tableColumn id="11" xr3:uid="{EF9F0718-FF1B-44A9-9CFD-8F115F6D73D7}" name="wartość netto" totalsRowFunction="sum" dataDxfId="29" totalsRowDxfId="28">
      <calculatedColumnFormula>Tabela1[[#This Row],[Ilość godzin przez okres obowiązywania umowy ]]*Tabela1[[#This Row],[ cena netto za 1 rbg]]</calculatedColumnFormula>
    </tableColumn>
    <tableColumn id="12" xr3:uid="{2531751B-1F4E-4742-8DC1-5EACA6285B47}" name="VAT [%]" dataDxfId="27" totalsRowDxfId="26"/>
    <tableColumn id="4" xr3:uid="{43B7A2CB-464A-43CF-B67E-D923E9F4DD98}" name="wartośc brutto" totalsRowFunction="custom" dataDxfId="25" totalsRowDxfId="24">
      <calculatedColumnFormula>Tabela1[[#This Row],[wartość netto]]+Tabela1[[#This Row],[wartość netto]]*Tabela1[[#This Row],[VAT '[%']]]</calculatedColumnFormula>
      <totalsRowFormula>SUM(Tabela1[wartośc brutto])</totalsRow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0920D7-71E0-4B61-9695-725E0A27CD37}" name="Tabela13" displayName="Tabela13" ref="A2:I6" totalsRowCount="1" headerRowDxfId="23" dataDxfId="21" totalsRowDxfId="19" headerRowBorderDxfId="22" tableBorderDxfId="20" totalsRowBorderDxfId="18" headerRowCellStyle="Normalny 2">
  <tableColumns count="9">
    <tableColumn id="1" xr3:uid="{2B3A9E25-5EE5-4F79-ABA5-7314BD84440D}" name="Lp." dataDxfId="17" totalsRowDxfId="16"/>
    <tableColumn id="2" xr3:uid="{3A45D797-F79A-48CC-A9D3-5A89B4F8D058}" name="Rodzaj:" dataDxfId="15" totalsRowDxfId="14"/>
    <tableColumn id="3" xr3:uid="{FB0C08F3-6376-4A4A-BD19-CC6BEFA8D1AA}" name="Zakres zadań:" dataDxfId="13" totalsRowDxfId="12"/>
    <tableColumn id="5" xr3:uid="{6F419334-5BC4-42FC-8C03-40C8EBE75084}" name="Ilość osób - minimalna " dataDxfId="11" totalsRowDxfId="10"/>
    <tableColumn id="6" xr3:uid="{9E139B31-7BA2-48FA-A74F-EB1123AED630}" name="Ilość godzin przez okres obowiązywania umowy" dataDxfId="9" totalsRowDxfId="8"/>
    <tableColumn id="10" xr3:uid="{F95AAE81-94D3-4A70-8E91-E28143427B93}" name=" cena netto za 1 rbg" dataDxfId="7" totalsRowDxfId="6"/>
    <tableColumn id="11" xr3:uid="{9E66233F-1324-4364-BF3D-F03DFBA2377D}" name="wartość netto" totalsRowFunction="custom" dataDxfId="5" totalsRowDxfId="4">
      <calculatedColumnFormula>Tabela13[[#This Row],[Ilość godzin przez okres obowiązywania umowy]]*Tabela13[[#This Row],[ cena netto za 1 rbg]]</calculatedColumnFormula>
      <totalsRowFormula>SUM(Tabela13[wartość netto])</totalsRowFormula>
    </tableColumn>
    <tableColumn id="12" xr3:uid="{6A0EA9E4-5116-431C-9A06-2765A236A839}" name="VAT [%]" dataDxfId="3" totalsRowDxfId="2"/>
    <tableColumn id="4" xr3:uid="{20021F85-467B-4C14-96A1-874040562E3B}" name="wartośc brutto" totalsRowFunction="custom" dataDxfId="1" totalsRowDxfId="0">
      <calculatedColumnFormula>Tabela13[[#This Row],[wartość netto]]+Tabela13[[#This Row],[wartość netto]]*H3</calculatedColumnFormula>
      <totalsRowFormula>SUM(Tabela13[wartośc brutto])</totalsRow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435AE-9AF0-45EF-BB60-D00B83ACC736}">
  <dimension ref="A1:I20"/>
  <sheetViews>
    <sheetView tabSelected="1" topLeftCell="C1" zoomScale="90" zoomScaleNormal="90" workbookViewId="0">
      <selection activeCell="F3" sqref="F3"/>
    </sheetView>
  </sheetViews>
  <sheetFormatPr defaultColWidth="8.88671875" defaultRowHeight="12.6" x14ac:dyDescent="0.2"/>
  <cols>
    <col min="1" max="1" width="7.44140625" style="1" customWidth="1"/>
    <col min="2" max="2" width="29.6640625" style="1" customWidth="1"/>
    <col min="3" max="3" width="106.88671875" style="1" customWidth="1"/>
    <col min="4" max="4" width="15.109375" style="1" customWidth="1"/>
    <col min="5" max="5" width="28" style="2" customWidth="1"/>
    <col min="6" max="7" width="15.33203125" style="1" customWidth="1"/>
    <col min="8" max="8" width="11.6640625" style="1" customWidth="1"/>
    <col min="9" max="9" width="32.6640625" style="1" customWidth="1"/>
    <col min="10" max="16384" width="8.88671875" style="1"/>
  </cols>
  <sheetData>
    <row r="1" spans="1:9" x14ac:dyDescent="0.2">
      <c r="C1" s="1" t="s">
        <v>10</v>
      </c>
    </row>
    <row r="2" spans="1:9" ht="70.2" customHeight="1" x14ac:dyDescent="0.2">
      <c r="A2" s="16" t="s">
        <v>8</v>
      </c>
      <c r="B2" s="34" t="s">
        <v>9</v>
      </c>
      <c r="C2" s="34" t="s">
        <v>3</v>
      </c>
      <c r="D2" s="34" t="s">
        <v>25</v>
      </c>
      <c r="E2" s="35" t="s">
        <v>7</v>
      </c>
      <c r="F2" s="34" t="s">
        <v>35</v>
      </c>
      <c r="G2" s="34" t="s">
        <v>0</v>
      </c>
      <c r="H2" s="34" t="s">
        <v>1</v>
      </c>
      <c r="I2" s="34" t="s">
        <v>2</v>
      </c>
    </row>
    <row r="3" spans="1:9" ht="148.19999999999999" customHeight="1" x14ac:dyDescent="0.2">
      <c r="A3" s="17">
        <v>1</v>
      </c>
      <c r="B3" s="18" t="s">
        <v>5</v>
      </c>
      <c r="C3" s="19" t="s">
        <v>36</v>
      </c>
      <c r="D3" s="20">
        <v>2</v>
      </c>
      <c r="E3" s="21">
        <v>14400</v>
      </c>
      <c r="F3" s="33"/>
      <c r="G3" s="33">
        <f>Tabela1[[#This Row],[Ilość godzin przez okres obowiązywania umowy ]]*Tabela1[[#This Row],[ cena netto za 1 rbg]]</f>
        <v>0</v>
      </c>
      <c r="H3" s="22"/>
      <c r="I3" s="23">
        <f>Tabela1[[#This Row],[wartość netto]]+Tabela1[[#This Row],[wartość netto]]*Tabela1[[#This Row],[VAT '[%']]]</f>
        <v>0</v>
      </c>
    </row>
    <row r="4" spans="1:9" ht="194.4" customHeight="1" x14ac:dyDescent="0.2">
      <c r="A4" s="17">
        <v>2</v>
      </c>
      <c r="B4" s="24" t="s">
        <v>6</v>
      </c>
      <c r="C4" s="19" t="s">
        <v>13</v>
      </c>
      <c r="D4" s="20">
        <v>1</v>
      </c>
      <c r="E4" s="21">
        <v>3000</v>
      </c>
      <c r="F4" s="33"/>
      <c r="G4" s="33">
        <f>Tabela1[[#This Row],[Ilość godzin przez okres obowiązywania umowy ]]*Tabela1[[#This Row],[ cena netto za 1 rbg]]</f>
        <v>0</v>
      </c>
      <c r="H4" s="22"/>
      <c r="I4" s="23">
        <f>Tabela1[[#This Row],[wartość netto]]+Tabela1[[#This Row],[wartość netto]]*Tabela1[[#This Row],[VAT '[%']]]</f>
        <v>0</v>
      </c>
    </row>
    <row r="5" spans="1:9" ht="25.2" customHeight="1" x14ac:dyDescent="0.2">
      <c r="A5" s="25"/>
      <c r="B5" s="26"/>
      <c r="C5" s="27"/>
      <c r="D5" s="28"/>
      <c r="E5" s="29"/>
      <c r="F5" s="30"/>
      <c r="G5" s="31">
        <f>SUBTOTAL(109,Tabela1[wartość netto])</f>
        <v>0</v>
      </c>
      <c r="H5" s="32"/>
      <c r="I5" s="31">
        <f>SUM(Tabela1[wartośc brutto])</f>
        <v>0</v>
      </c>
    </row>
    <row r="6" spans="1:9" ht="25.2" customHeight="1" x14ac:dyDescent="0.2">
      <c r="A6" s="5"/>
      <c r="B6" s="6"/>
      <c r="C6" s="4"/>
      <c r="D6" s="7"/>
      <c r="E6" s="8"/>
      <c r="F6" s="9"/>
      <c r="G6" s="9"/>
      <c r="H6" s="10"/>
      <c r="I6" s="11"/>
    </row>
    <row r="7" spans="1:9" ht="13.2" x14ac:dyDescent="0.25">
      <c r="A7" s="12"/>
      <c r="B7" s="13"/>
      <c r="C7" s="12"/>
      <c r="D7" s="12"/>
      <c r="E7" s="14"/>
      <c r="F7" s="12"/>
      <c r="G7" s="12"/>
      <c r="H7" s="12"/>
      <c r="I7" s="12"/>
    </row>
    <row r="8" spans="1:9" ht="18.600000000000001" customHeight="1" x14ac:dyDescent="0.25">
      <c r="A8" s="12"/>
      <c r="B8" s="47" t="s">
        <v>12</v>
      </c>
      <c r="C8" s="48"/>
      <c r="D8" s="48"/>
      <c r="E8" s="48"/>
      <c r="F8" s="48"/>
      <c r="G8" s="48"/>
      <c r="H8" s="48"/>
      <c r="I8" s="48"/>
    </row>
    <row r="9" spans="1:9" s="3" customFormat="1" ht="29.4" customHeight="1" x14ac:dyDescent="0.25">
      <c r="A9" s="15"/>
      <c r="B9" s="49" t="s">
        <v>27</v>
      </c>
      <c r="C9" s="49"/>
      <c r="D9" s="49"/>
      <c r="E9" s="49"/>
      <c r="F9" s="49"/>
      <c r="G9" s="49"/>
      <c r="H9" s="49"/>
      <c r="I9" s="49"/>
    </row>
    <row r="10" spans="1:9" s="3" customFormat="1" ht="29.4" customHeight="1" x14ac:dyDescent="0.25">
      <c r="A10" s="15"/>
      <c r="B10" s="49" t="s">
        <v>29</v>
      </c>
      <c r="C10" s="49"/>
      <c r="D10" s="49"/>
      <c r="E10" s="49"/>
      <c r="F10" s="49"/>
      <c r="G10" s="49"/>
      <c r="H10" s="49"/>
      <c r="I10" s="49"/>
    </row>
    <row r="11" spans="1:9" ht="18.600000000000001" customHeight="1" x14ac:dyDescent="0.25">
      <c r="A11" s="12"/>
      <c r="B11" s="49" t="s">
        <v>30</v>
      </c>
      <c r="C11" s="49"/>
      <c r="D11" s="49"/>
      <c r="E11" s="49"/>
      <c r="F11" s="49"/>
      <c r="G11" s="49"/>
      <c r="H11" s="49"/>
      <c r="I11" s="49"/>
    </row>
    <row r="12" spans="1:9" ht="18.600000000000001" customHeight="1" x14ac:dyDescent="0.25">
      <c r="A12" s="12"/>
      <c r="B12" s="47" t="s">
        <v>14</v>
      </c>
      <c r="C12" s="47"/>
      <c r="D12" s="47"/>
      <c r="E12" s="47"/>
      <c r="F12" s="47"/>
      <c r="G12" s="47"/>
      <c r="H12" s="47"/>
      <c r="I12" s="47"/>
    </row>
    <row r="13" spans="1:9" ht="18.600000000000001" customHeight="1" x14ac:dyDescent="0.25">
      <c r="A13" s="12"/>
      <c r="B13" s="47" t="s">
        <v>15</v>
      </c>
      <c r="C13" s="47"/>
      <c r="D13" s="47"/>
      <c r="E13" s="47"/>
      <c r="F13" s="47"/>
      <c r="G13" s="47"/>
      <c r="H13" s="47"/>
      <c r="I13" s="47"/>
    </row>
    <row r="14" spans="1:9" ht="18.600000000000001" customHeight="1" x14ac:dyDescent="0.25">
      <c r="A14" s="12"/>
      <c r="B14" s="47" t="s">
        <v>16</v>
      </c>
      <c r="C14" s="47"/>
      <c r="D14" s="47"/>
      <c r="E14" s="47"/>
      <c r="F14" s="47"/>
      <c r="G14" s="47"/>
      <c r="H14" s="47"/>
      <c r="I14" s="47"/>
    </row>
    <row r="15" spans="1:9" ht="18.600000000000001" customHeight="1" x14ac:dyDescent="0.25">
      <c r="A15" s="12"/>
      <c r="B15" s="47" t="s">
        <v>17</v>
      </c>
      <c r="C15" s="47"/>
      <c r="D15" s="47"/>
      <c r="E15" s="47"/>
      <c r="F15" s="47"/>
      <c r="G15" s="47"/>
      <c r="H15" s="47"/>
      <c r="I15" s="47"/>
    </row>
    <row r="16" spans="1:9" ht="18.600000000000001" customHeight="1" x14ac:dyDescent="0.25">
      <c r="A16" s="12"/>
      <c r="B16" s="49" t="s">
        <v>31</v>
      </c>
      <c r="C16" s="49"/>
      <c r="D16" s="49"/>
      <c r="E16" s="49"/>
      <c r="F16" s="49"/>
      <c r="G16" s="49"/>
      <c r="H16" s="49"/>
      <c r="I16" s="49"/>
    </row>
    <row r="17" spans="1:9" ht="18.600000000000001" customHeight="1" x14ac:dyDescent="0.25">
      <c r="A17" s="12"/>
      <c r="B17" s="49" t="s">
        <v>32</v>
      </c>
      <c r="C17" s="49"/>
      <c r="D17" s="49"/>
      <c r="E17" s="49"/>
      <c r="F17" s="49"/>
      <c r="G17" s="49"/>
      <c r="H17" s="49"/>
      <c r="I17" s="49"/>
    </row>
    <row r="18" spans="1:9" ht="18.600000000000001" customHeight="1" x14ac:dyDescent="0.25">
      <c r="A18" s="12"/>
      <c r="B18" s="49" t="s">
        <v>33</v>
      </c>
      <c r="C18" s="49"/>
      <c r="D18" s="49"/>
      <c r="E18" s="49"/>
      <c r="F18" s="49"/>
      <c r="G18" s="49"/>
      <c r="H18" s="49"/>
      <c r="I18" s="49"/>
    </row>
    <row r="19" spans="1:9" ht="18.600000000000001" customHeight="1" x14ac:dyDescent="0.25">
      <c r="A19" s="12"/>
      <c r="B19" s="49" t="s">
        <v>34</v>
      </c>
      <c r="C19" s="49"/>
      <c r="D19" s="49"/>
      <c r="E19" s="49"/>
      <c r="F19" s="49"/>
      <c r="G19" s="49"/>
      <c r="H19" s="49"/>
      <c r="I19" s="49"/>
    </row>
    <row r="20" spans="1:9" ht="18.600000000000001" customHeight="1" x14ac:dyDescent="0.2"/>
  </sheetData>
  <mergeCells count="12">
    <mergeCell ref="B18:I18"/>
    <mergeCell ref="B17:I17"/>
    <mergeCell ref="B19:I19"/>
    <mergeCell ref="B12:I12"/>
    <mergeCell ref="B13:I13"/>
    <mergeCell ref="B14:I14"/>
    <mergeCell ref="B15:I15"/>
    <mergeCell ref="B8:I8"/>
    <mergeCell ref="B9:I9"/>
    <mergeCell ref="B11:I11"/>
    <mergeCell ref="B16:I16"/>
    <mergeCell ref="B10:I10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FFD7-563C-4947-9389-D3116F5BEA32}">
  <dimension ref="A1:I22"/>
  <sheetViews>
    <sheetView topLeftCell="C1" zoomScale="90" zoomScaleNormal="90" workbookViewId="0">
      <selection activeCell="F3" sqref="F3:F5"/>
    </sheetView>
  </sheetViews>
  <sheetFormatPr defaultColWidth="8.88671875" defaultRowHeight="12.6" x14ac:dyDescent="0.2"/>
  <cols>
    <col min="1" max="1" width="7.44140625" style="1" customWidth="1"/>
    <col min="2" max="2" width="27" style="1" customWidth="1"/>
    <col min="3" max="3" width="80.33203125" style="1" customWidth="1"/>
    <col min="4" max="4" width="15.88671875" style="1" customWidth="1"/>
    <col min="5" max="5" width="28.109375" style="2" customWidth="1"/>
    <col min="6" max="6" width="15.33203125" style="1" customWidth="1"/>
    <col min="7" max="7" width="19.44140625" style="1" customWidth="1"/>
    <col min="8" max="8" width="10.109375" style="1" customWidth="1"/>
    <col min="9" max="9" width="32.6640625" style="1" customWidth="1"/>
    <col min="10" max="16384" width="8.88671875" style="1"/>
  </cols>
  <sheetData>
    <row r="1" spans="1:9" x14ac:dyDescent="0.2">
      <c r="C1" s="1" t="s">
        <v>11</v>
      </c>
    </row>
    <row r="2" spans="1:9" ht="70.2" customHeight="1" x14ac:dyDescent="0.2">
      <c r="A2" s="38" t="s">
        <v>8</v>
      </c>
      <c r="B2" s="34" t="s">
        <v>9</v>
      </c>
      <c r="C2" s="34" t="s">
        <v>3</v>
      </c>
      <c r="D2" s="34" t="s">
        <v>26</v>
      </c>
      <c r="E2" s="35" t="s">
        <v>4</v>
      </c>
      <c r="F2" s="34" t="s">
        <v>35</v>
      </c>
      <c r="G2" s="34" t="s">
        <v>0</v>
      </c>
      <c r="H2" s="34" t="s">
        <v>1</v>
      </c>
      <c r="I2" s="34" t="s">
        <v>2</v>
      </c>
    </row>
    <row r="3" spans="1:9" ht="179.4" customHeight="1" x14ac:dyDescent="0.2">
      <c r="A3" s="39">
        <v>1</v>
      </c>
      <c r="B3" s="20" t="s">
        <v>39</v>
      </c>
      <c r="C3" s="19" t="s">
        <v>40</v>
      </c>
      <c r="D3" s="20">
        <v>1</v>
      </c>
      <c r="E3" s="46">
        <v>3000</v>
      </c>
      <c r="F3" s="33"/>
      <c r="G3" s="33">
        <f>Tabela13[[#This Row],[Ilość godzin przez okres obowiązywania umowy]]*Tabela13[[#This Row],[ cena netto za 1 rbg]]</f>
        <v>0</v>
      </c>
      <c r="H3" s="22"/>
      <c r="I3" s="23">
        <f>Tabela13[[#This Row],[wartość netto]]+Tabela13[[#This Row],[wartość netto]]*H3</f>
        <v>0</v>
      </c>
    </row>
    <row r="4" spans="1:9" ht="150" customHeight="1" x14ac:dyDescent="0.2">
      <c r="A4" s="39">
        <v>2</v>
      </c>
      <c r="B4" s="20" t="s">
        <v>23</v>
      </c>
      <c r="C4" s="19" t="s">
        <v>38</v>
      </c>
      <c r="D4" s="20">
        <v>2</v>
      </c>
      <c r="E4" s="21">
        <v>8640</v>
      </c>
      <c r="F4" s="33"/>
      <c r="G4" s="33">
        <f>Tabela13[[#This Row],[Ilość godzin przez okres obowiązywania umowy]]*Tabela13[[#This Row],[ cena netto za 1 rbg]]</f>
        <v>0</v>
      </c>
      <c r="H4" s="22"/>
      <c r="I4" s="23">
        <f>Tabela13[[#This Row],[wartość netto]]+Tabela13[[#This Row],[wartość netto]]*H4</f>
        <v>0</v>
      </c>
    </row>
    <row r="5" spans="1:9" ht="112.95" customHeight="1" x14ac:dyDescent="0.2">
      <c r="A5" s="39">
        <v>4</v>
      </c>
      <c r="B5" s="20" t="s">
        <v>24</v>
      </c>
      <c r="C5" s="45" t="s">
        <v>37</v>
      </c>
      <c r="D5" s="20">
        <v>2</v>
      </c>
      <c r="E5" s="21">
        <v>10080</v>
      </c>
      <c r="F5" s="33"/>
      <c r="G5" s="33">
        <f>Tabela13[[#This Row],[Ilość godzin przez okres obowiązywania umowy]]*Tabela13[[#This Row],[ cena netto za 1 rbg]]</f>
        <v>0</v>
      </c>
      <c r="H5" s="22"/>
      <c r="I5" s="23">
        <f>Tabela13[[#This Row],[wartość netto]]+Tabela13[[#This Row],[wartość netto]]*H5</f>
        <v>0</v>
      </c>
    </row>
    <row r="6" spans="1:9" ht="40.950000000000003" customHeight="1" x14ac:dyDescent="0.2">
      <c r="A6" s="40"/>
      <c r="B6" s="36"/>
      <c r="C6" s="37"/>
      <c r="D6" s="41"/>
      <c r="E6" s="42"/>
      <c r="F6" s="43"/>
      <c r="G6" s="43">
        <f>SUM(Tabela13[wartość netto])</f>
        <v>0</v>
      </c>
      <c r="H6" s="44"/>
      <c r="I6" s="43">
        <f>SUM(Tabela13[wartośc brutto])</f>
        <v>0</v>
      </c>
    </row>
    <row r="7" spans="1:9" ht="13.2" x14ac:dyDescent="0.25">
      <c r="A7" s="12"/>
      <c r="B7" s="13"/>
      <c r="C7" s="12"/>
      <c r="D7" s="12"/>
      <c r="E7" s="14"/>
      <c r="F7" s="12"/>
      <c r="G7" s="12"/>
      <c r="H7" s="12"/>
      <c r="I7" s="12"/>
    </row>
    <row r="8" spans="1:9" ht="13.2" x14ac:dyDescent="0.25">
      <c r="A8" s="12"/>
      <c r="B8" s="13"/>
      <c r="C8" s="12"/>
      <c r="D8" s="12"/>
      <c r="E8" s="14"/>
      <c r="F8" s="12"/>
      <c r="G8" s="12"/>
      <c r="H8" s="12"/>
      <c r="I8" s="12"/>
    </row>
    <row r="9" spans="1:9" ht="18.600000000000001" customHeight="1" x14ac:dyDescent="0.25">
      <c r="A9" s="12"/>
      <c r="B9" s="47" t="s">
        <v>12</v>
      </c>
      <c r="C9" s="48"/>
      <c r="D9" s="48"/>
      <c r="E9" s="48"/>
      <c r="F9" s="48"/>
      <c r="G9" s="48"/>
      <c r="H9" s="48"/>
      <c r="I9" s="48"/>
    </row>
    <row r="10" spans="1:9" s="3" customFormat="1" ht="26.4" customHeight="1" x14ac:dyDescent="0.25">
      <c r="A10" s="15"/>
      <c r="B10" s="49" t="s">
        <v>27</v>
      </c>
      <c r="C10" s="49"/>
      <c r="D10" s="49"/>
      <c r="E10" s="49"/>
      <c r="F10" s="49"/>
      <c r="G10" s="49"/>
      <c r="H10" s="49"/>
      <c r="I10" s="49"/>
    </row>
    <row r="11" spans="1:9" s="3" customFormat="1" ht="46.2" customHeight="1" x14ac:dyDescent="0.25">
      <c r="A11" s="15"/>
      <c r="B11" s="49" t="s">
        <v>41</v>
      </c>
      <c r="C11" s="49"/>
      <c r="D11" s="49"/>
      <c r="E11" s="49"/>
      <c r="F11" s="49"/>
      <c r="G11" s="49"/>
      <c r="H11" s="49"/>
      <c r="I11" s="49"/>
    </row>
    <row r="12" spans="1:9" s="3" customFormat="1" ht="26.4" customHeight="1" x14ac:dyDescent="0.25">
      <c r="A12" s="15"/>
      <c r="B12" s="49" t="s">
        <v>28</v>
      </c>
      <c r="C12" s="49"/>
      <c r="D12" s="49"/>
      <c r="E12" s="49"/>
      <c r="F12" s="49"/>
      <c r="G12" s="49"/>
      <c r="H12" s="49"/>
      <c r="I12" s="49"/>
    </row>
    <row r="13" spans="1:9" ht="18.600000000000001" customHeight="1" x14ac:dyDescent="0.25">
      <c r="A13" s="12"/>
      <c r="B13" s="49" t="s">
        <v>18</v>
      </c>
      <c r="C13" s="49"/>
      <c r="D13" s="49"/>
      <c r="E13" s="49"/>
      <c r="F13" s="49"/>
      <c r="G13" s="49"/>
      <c r="H13" s="49"/>
      <c r="I13" s="49"/>
    </row>
    <row r="14" spans="1:9" ht="18.600000000000001" customHeight="1" x14ac:dyDescent="0.25">
      <c r="A14" s="12"/>
      <c r="B14" s="47" t="s">
        <v>14</v>
      </c>
      <c r="C14" s="47"/>
      <c r="D14" s="47"/>
      <c r="E14" s="47"/>
      <c r="F14" s="47"/>
      <c r="G14" s="47"/>
      <c r="H14" s="47"/>
      <c r="I14" s="47"/>
    </row>
    <row r="15" spans="1:9" ht="18.600000000000001" customHeight="1" x14ac:dyDescent="0.25">
      <c r="A15" s="12"/>
      <c r="B15" s="47" t="s">
        <v>15</v>
      </c>
      <c r="C15" s="47"/>
      <c r="D15" s="47"/>
      <c r="E15" s="47"/>
      <c r="F15" s="47"/>
      <c r="G15" s="47"/>
      <c r="H15" s="47"/>
      <c r="I15" s="47"/>
    </row>
    <row r="16" spans="1:9" ht="18.600000000000001" customHeight="1" x14ac:dyDescent="0.25">
      <c r="A16" s="12"/>
      <c r="B16" s="47" t="s">
        <v>16</v>
      </c>
      <c r="C16" s="47"/>
      <c r="D16" s="47"/>
      <c r="E16" s="47"/>
      <c r="F16" s="47"/>
      <c r="G16" s="47"/>
      <c r="H16" s="47"/>
      <c r="I16" s="47"/>
    </row>
    <row r="17" spans="1:9" ht="18.600000000000001" customHeight="1" x14ac:dyDescent="0.25">
      <c r="A17" s="12"/>
      <c r="B17" s="47" t="s">
        <v>17</v>
      </c>
      <c r="C17" s="47"/>
      <c r="D17" s="47"/>
      <c r="E17" s="47"/>
      <c r="F17" s="47"/>
      <c r="G17" s="47"/>
      <c r="H17" s="47"/>
      <c r="I17" s="47"/>
    </row>
    <row r="18" spans="1:9" ht="18.600000000000001" customHeight="1" x14ac:dyDescent="0.25">
      <c r="A18" s="12"/>
      <c r="B18" s="49" t="s">
        <v>19</v>
      </c>
      <c r="C18" s="49"/>
      <c r="D18" s="49"/>
      <c r="E18" s="49"/>
      <c r="F18" s="49"/>
      <c r="G18" s="49"/>
      <c r="H18" s="49"/>
      <c r="I18" s="49"/>
    </row>
    <row r="19" spans="1:9" ht="18.600000000000001" customHeight="1" x14ac:dyDescent="0.25">
      <c r="A19" s="12"/>
      <c r="B19" s="49" t="s">
        <v>20</v>
      </c>
      <c r="C19" s="49"/>
      <c r="D19" s="49"/>
      <c r="E19" s="49"/>
      <c r="F19" s="49"/>
      <c r="G19" s="49"/>
      <c r="H19" s="49"/>
      <c r="I19" s="49"/>
    </row>
    <row r="20" spans="1:9" ht="18.600000000000001" customHeight="1" x14ac:dyDescent="0.25">
      <c r="A20" s="12"/>
      <c r="B20" s="49" t="s">
        <v>21</v>
      </c>
      <c r="C20" s="49"/>
      <c r="D20" s="49"/>
      <c r="E20" s="49"/>
      <c r="F20" s="49"/>
      <c r="G20" s="49"/>
      <c r="H20" s="49"/>
      <c r="I20" s="49"/>
    </row>
    <row r="21" spans="1:9" ht="18.600000000000001" customHeight="1" x14ac:dyDescent="0.25">
      <c r="A21" s="12"/>
      <c r="B21" s="49" t="s">
        <v>22</v>
      </c>
      <c r="C21" s="49"/>
      <c r="D21" s="49"/>
      <c r="E21" s="49"/>
      <c r="F21" s="49"/>
      <c r="G21" s="49"/>
      <c r="H21" s="49"/>
      <c r="I21" s="49"/>
    </row>
    <row r="22" spans="1:9" ht="18.600000000000001" customHeight="1" x14ac:dyDescent="0.25">
      <c r="A22" s="12"/>
      <c r="B22" s="12"/>
      <c r="C22" s="12"/>
      <c r="D22" s="12"/>
      <c r="E22" s="14"/>
      <c r="F22" s="12"/>
      <c r="G22" s="12"/>
      <c r="H22" s="12"/>
      <c r="I22" s="12"/>
    </row>
  </sheetData>
  <mergeCells count="13">
    <mergeCell ref="B21:I21"/>
    <mergeCell ref="B9:I9"/>
    <mergeCell ref="B10:I10"/>
    <mergeCell ref="B13:I13"/>
    <mergeCell ref="B14:I14"/>
    <mergeCell ref="B15:I15"/>
    <mergeCell ref="B16:I16"/>
    <mergeCell ref="B17:I17"/>
    <mergeCell ref="B18:I18"/>
    <mergeCell ref="B19:I19"/>
    <mergeCell ref="B20:I20"/>
    <mergeCell ref="B11:I11"/>
    <mergeCell ref="B12:I12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zad. 1 pokoj. i prac. sprzątaj.</vt:lpstr>
      <vt:lpstr>zad. 2 - Gastronomia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Strugacz</dc:creator>
  <cp:lastModifiedBy>Agnieszka Zygadlewicz</cp:lastModifiedBy>
  <dcterms:created xsi:type="dcterms:W3CDTF">2022-08-03T17:21:07Z</dcterms:created>
  <dcterms:modified xsi:type="dcterms:W3CDTF">2023-11-03T07:01:42Z</dcterms:modified>
</cp:coreProperties>
</file>