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11700"/>
  </bookViews>
  <sheets>
    <sheet name="FAC" sheetId="1" r:id="rId1"/>
  </sheets>
  <definedNames>
    <definedName name="_xlnm.Print_Area" localSheetId="0">FAC!$A$3:$Q$268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1" i="1" l="1"/>
  <c r="N231" i="1" s="1"/>
  <c r="M232" i="1"/>
  <c r="N232" i="1" s="1"/>
  <c r="M233" i="1"/>
  <c r="N233" i="1" s="1"/>
  <c r="M234" i="1"/>
  <c r="N234" i="1" s="1"/>
  <c r="M235" i="1"/>
  <c r="N235" i="1" s="1"/>
  <c r="M236" i="1"/>
  <c r="N236" i="1" s="1"/>
  <c r="M237" i="1"/>
  <c r="N237" i="1" s="1"/>
  <c r="M203" i="1"/>
  <c r="N203" i="1" s="1"/>
  <c r="M204" i="1"/>
  <c r="N204" i="1" s="1"/>
  <c r="M205" i="1"/>
  <c r="N205" i="1" s="1"/>
  <c r="M206" i="1"/>
  <c r="N206" i="1" s="1"/>
  <c r="M207" i="1"/>
  <c r="N207" i="1" s="1"/>
  <c r="M208" i="1"/>
  <c r="N208" i="1" s="1"/>
  <c r="M209" i="1"/>
  <c r="N209" i="1" s="1"/>
  <c r="M210" i="1"/>
  <c r="N210" i="1" s="1"/>
  <c r="M211" i="1"/>
  <c r="N211" i="1" s="1"/>
  <c r="M212" i="1"/>
  <c r="N212" i="1" s="1"/>
  <c r="M213" i="1"/>
  <c r="N213" i="1" s="1"/>
  <c r="M214" i="1"/>
  <c r="N214" i="1" s="1"/>
  <c r="M215" i="1"/>
  <c r="N215" i="1" s="1"/>
  <c r="M216" i="1"/>
  <c r="N216" i="1" s="1"/>
  <c r="M179" i="1"/>
  <c r="N179" i="1" s="1"/>
  <c r="M180" i="1"/>
  <c r="N180" i="1" s="1"/>
  <c r="M181" i="1"/>
  <c r="N181" i="1" s="1"/>
  <c r="M182" i="1"/>
  <c r="N182" i="1" s="1"/>
  <c r="M183" i="1"/>
  <c r="N183" i="1" s="1"/>
  <c r="M184" i="1"/>
  <c r="N184" i="1" s="1"/>
  <c r="M185" i="1"/>
  <c r="N185" i="1" s="1"/>
  <c r="M186" i="1"/>
  <c r="N186" i="1" s="1"/>
  <c r="M187" i="1"/>
  <c r="N187" i="1" s="1"/>
  <c r="M188" i="1"/>
  <c r="N188" i="1" s="1"/>
  <c r="M64" i="1"/>
  <c r="N64" i="1" s="1"/>
  <c r="M65" i="1"/>
  <c r="N65" i="1" s="1"/>
  <c r="M66" i="1"/>
  <c r="N66" i="1" s="1"/>
  <c r="M67" i="1"/>
  <c r="N67" i="1" s="1"/>
  <c r="M68" i="1"/>
  <c r="N68" i="1" s="1"/>
  <c r="M69" i="1"/>
  <c r="N69" i="1" s="1"/>
  <c r="M70" i="1"/>
  <c r="N70" i="1" s="1"/>
  <c r="M71" i="1"/>
  <c r="N71" i="1" s="1"/>
  <c r="M72" i="1"/>
  <c r="N72" i="1" s="1"/>
  <c r="M73" i="1"/>
  <c r="N73" i="1" s="1"/>
  <c r="M74" i="1"/>
  <c r="N74" i="1" s="1"/>
  <c r="M75" i="1"/>
  <c r="N75" i="1" s="1"/>
  <c r="M76" i="1"/>
  <c r="N76" i="1" s="1"/>
  <c r="M77" i="1"/>
  <c r="N77" i="1" s="1"/>
  <c r="M78" i="1"/>
  <c r="N78" i="1" s="1"/>
  <c r="M79" i="1"/>
  <c r="N79" i="1" s="1"/>
  <c r="M80" i="1"/>
  <c r="N80" i="1" s="1"/>
  <c r="M81" i="1"/>
  <c r="N81" i="1" s="1"/>
  <c r="M82" i="1"/>
  <c r="N82" i="1" s="1"/>
  <c r="M83" i="1"/>
  <c r="N83" i="1" s="1"/>
  <c r="M84" i="1"/>
  <c r="N84" i="1" s="1"/>
  <c r="M85" i="1"/>
  <c r="N85" i="1" s="1"/>
  <c r="M86" i="1"/>
  <c r="N86" i="1" s="1"/>
  <c r="M87" i="1"/>
  <c r="N87" i="1" s="1"/>
  <c r="M88" i="1"/>
  <c r="N88" i="1" s="1"/>
  <c r="M89" i="1"/>
  <c r="N89" i="1" s="1"/>
  <c r="M90" i="1"/>
  <c r="N90" i="1" s="1"/>
  <c r="M91" i="1"/>
  <c r="N91" i="1" s="1"/>
  <c r="M92" i="1"/>
  <c r="N92" i="1" s="1"/>
  <c r="M93" i="1"/>
  <c r="N93" i="1" s="1"/>
  <c r="M94" i="1"/>
  <c r="N94" i="1" s="1"/>
  <c r="M95" i="1"/>
  <c r="N95" i="1" s="1"/>
  <c r="M96" i="1"/>
  <c r="N96" i="1" s="1"/>
  <c r="M97" i="1"/>
  <c r="N97" i="1" s="1"/>
  <c r="M98" i="1"/>
  <c r="N98" i="1" s="1"/>
  <c r="M99" i="1"/>
  <c r="N99" i="1" s="1"/>
  <c r="M100" i="1"/>
  <c r="N100" i="1" s="1"/>
  <c r="M101" i="1"/>
  <c r="N101" i="1" s="1"/>
  <c r="M102" i="1"/>
  <c r="N102" i="1" s="1"/>
  <c r="M103" i="1"/>
  <c r="N103" i="1" s="1"/>
  <c r="M104" i="1"/>
  <c r="N104" i="1" s="1"/>
  <c r="M105" i="1"/>
  <c r="N105" i="1" s="1"/>
  <c r="M106" i="1"/>
  <c r="N106" i="1" s="1"/>
  <c r="M107" i="1"/>
  <c r="N107" i="1" s="1"/>
  <c r="M108" i="1"/>
  <c r="N108" i="1" s="1"/>
  <c r="M109" i="1"/>
  <c r="N109" i="1" s="1"/>
  <c r="M110" i="1"/>
  <c r="N110" i="1" s="1"/>
  <c r="M111" i="1"/>
  <c r="N111" i="1" s="1"/>
  <c r="M112" i="1"/>
  <c r="N112" i="1" s="1"/>
  <c r="M113" i="1"/>
  <c r="N113" i="1" s="1"/>
  <c r="M114" i="1"/>
  <c r="N114" i="1" s="1"/>
  <c r="M115" i="1"/>
  <c r="N115" i="1" s="1"/>
  <c r="M116" i="1"/>
  <c r="N116" i="1" s="1"/>
  <c r="M117" i="1"/>
  <c r="N117" i="1" s="1"/>
  <c r="M118" i="1"/>
  <c r="N118" i="1" s="1"/>
  <c r="M119" i="1"/>
  <c r="N119" i="1" s="1"/>
  <c r="M120" i="1"/>
  <c r="N120" i="1" s="1"/>
  <c r="M121" i="1"/>
  <c r="N121" i="1" s="1"/>
  <c r="M122" i="1"/>
  <c r="N122" i="1" s="1"/>
  <c r="M123" i="1"/>
  <c r="N123" i="1" s="1"/>
  <c r="M124" i="1"/>
  <c r="N124" i="1" s="1"/>
  <c r="M125" i="1"/>
  <c r="N125" i="1" s="1"/>
  <c r="M126" i="1"/>
  <c r="N126" i="1" s="1"/>
  <c r="M127" i="1"/>
  <c r="N127" i="1" s="1"/>
  <c r="M128" i="1"/>
  <c r="N128" i="1" s="1"/>
  <c r="M129" i="1"/>
  <c r="N129" i="1" s="1"/>
  <c r="M130" i="1"/>
  <c r="N130" i="1" s="1"/>
  <c r="M131" i="1"/>
  <c r="N131" i="1" s="1"/>
  <c r="M132" i="1"/>
  <c r="N132" i="1" s="1"/>
  <c r="M133" i="1"/>
  <c r="N133" i="1" s="1"/>
  <c r="M134" i="1"/>
  <c r="N134" i="1" s="1"/>
  <c r="M135" i="1"/>
  <c r="N135" i="1" s="1"/>
  <c r="M136" i="1"/>
  <c r="N136" i="1" s="1"/>
  <c r="M137" i="1"/>
  <c r="N137" i="1" s="1"/>
  <c r="M138" i="1"/>
  <c r="N138" i="1" s="1"/>
  <c r="M139" i="1"/>
  <c r="N139" i="1" s="1"/>
  <c r="M140" i="1"/>
  <c r="N140" i="1" s="1"/>
  <c r="M141" i="1"/>
  <c r="N141" i="1" s="1"/>
  <c r="M142" i="1"/>
  <c r="N142" i="1" s="1"/>
  <c r="M143" i="1"/>
  <c r="N143" i="1" s="1"/>
  <c r="M144" i="1"/>
  <c r="N144" i="1" s="1"/>
  <c r="M145" i="1"/>
  <c r="N145" i="1" s="1"/>
  <c r="M146" i="1"/>
  <c r="N146" i="1" s="1"/>
  <c r="M147" i="1"/>
  <c r="N147" i="1" s="1"/>
  <c r="M148" i="1"/>
  <c r="N148" i="1" s="1"/>
  <c r="M149" i="1"/>
  <c r="N149" i="1" s="1"/>
  <c r="M150" i="1"/>
  <c r="N150" i="1" s="1"/>
  <c r="M151" i="1"/>
  <c r="N151" i="1" s="1"/>
  <c r="M152" i="1"/>
  <c r="N152" i="1" s="1"/>
  <c r="M153" i="1"/>
  <c r="N153" i="1" s="1"/>
  <c r="M154" i="1"/>
  <c r="N154" i="1" s="1"/>
  <c r="M155" i="1"/>
  <c r="N155" i="1" s="1"/>
  <c r="M156" i="1"/>
  <c r="N156" i="1" s="1"/>
  <c r="M157" i="1"/>
  <c r="N157" i="1" s="1"/>
  <c r="M158" i="1"/>
  <c r="N158" i="1" s="1"/>
  <c r="M159" i="1"/>
  <c r="N159" i="1" s="1"/>
  <c r="M160" i="1"/>
  <c r="N160" i="1" s="1"/>
  <c r="M161" i="1"/>
  <c r="N161" i="1" s="1"/>
  <c r="M162" i="1"/>
  <c r="N162" i="1" s="1"/>
  <c r="M163" i="1"/>
  <c r="N163" i="1" s="1"/>
  <c r="M164" i="1"/>
  <c r="N164" i="1" s="1"/>
  <c r="P141" i="1"/>
  <c r="Q141" i="1" s="1"/>
  <c r="M7" i="1" l="1"/>
  <c r="N7" i="1" s="1"/>
  <c r="M8" i="1"/>
  <c r="N8" i="1" s="1"/>
  <c r="M9" i="1"/>
  <c r="N9" i="1" s="1"/>
  <c r="M10" i="1"/>
  <c r="N10" i="1" s="1"/>
  <c r="M11" i="1"/>
  <c r="M12" i="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M32" i="1"/>
  <c r="N32" i="1" s="1"/>
  <c r="M33" i="1"/>
  <c r="N33" i="1" s="1"/>
  <c r="M34" i="1"/>
  <c r="N34" i="1" s="1"/>
  <c r="M35" i="1"/>
  <c r="N35" i="1" s="1"/>
  <c r="M36" i="1"/>
  <c r="N36" i="1" s="1"/>
  <c r="M37" i="1"/>
  <c r="N37" i="1" s="1"/>
  <c r="M38" i="1"/>
  <c r="N38" i="1" s="1"/>
  <c r="M39" i="1"/>
  <c r="N39" i="1" s="1"/>
  <c r="M40" i="1"/>
  <c r="N40" i="1" s="1"/>
  <c r="M41" i="1"/>
  <c r="N41" i="1" s="1"/>
  <c r="M42" i="1"/>
  <c r="N42" i="1" s="1"/>
  <c r="M43" i="1"/>
  <c r="N43" i="1" s="1"/>
  <c r="M44" i="1"/>
  <c r="N44" i="1" s="1"/>
  <c r="M45" i="1"/>
  <c r="N45" i="1" s="1"/>
  <c r="M46" i="1"/>
  <c r="N46" i="1" s="1"/>
  <c r="M47" i="1"/>
  <c r="N47" i="1" s="1"/>
  <c r="M48" i="1"/>
  <c r="N48" i="1" s="1"/>
  <c r="M49" i="1"/>
  <c r="N49" i="1" s="1"/>
  <c r="P164" i="1"/>
  <c r="Q164" i="1" s="1"/>
  <c r="P163" i="1"/>
  <c r="Q163" i="1" s="1"/>
  <c r="P49" i="1"/>
  <c r="Q49" i="1" s="1"/>
  <c r="P162" i="1"/>
  <c r="Q162" i="1" s="1"/>
  <c r="P48" i="1"/>
  <c r="Q48" i="1" s="1"/>
  <c r="P47" i="1"/>
  <c r="Q47" i="1" s="1"/>
  <c r="P161" i="1"/>
  <c r="Q161" i="1" s="1"/>
  <c r="P46" i="1"/>
  <c r="Q46" i="1" s="1"/>
  <c r="P160" i="1"/>
  <c r="Q160" i="1" s="1"/>
  <c r="P45" i="1"/>
  <c r="Q45" i="1" s="1"/>
  <c r="P214" i="1"/>
  <c r="Q214" i="1" s="1"/>
  <c r="P159" i="1"/>
  <c r="Q159" i="1" s="1"/>
  <c r="P44" i="1"/>
  <c r="Q44" i="1" s="1"/>
  <c r="P43" i="1"/>
  <c r="Q43" i="1" s="1"/>
  <c r="P42" i="1"/>
  <c r="Q42" i="1" s="1"/>
  <c r="P132" i="1"/>
  <c r="Q132" i="1" s="1"/>
  <c r="P131" i="1"/>
  <c r="Q131" i="1" s="1"/>
  <c r="N12" i="1" l="1"/>
  <c r="N31" i="1"/>
  <c r="N11" i="1"/>
  <c r="P125" i="1"/>
  <c r="Q125" i="1" s="1"/>
  <c r="P41" i="1"/>
  <c r="Q41" i="1" s="1"/>
  <c r="P40" i="1"/>
  <c r="Q40" i="1" s="1"/>
  <c r="P39" i="1"/>
  <c r="Q39" i="1" s="1"/>
  <c r="P75" i="1"/>
  <c r="Q75" i="1" s="1"/>
  <c r="P74" i="1"/>
  <c r="Q74" i="1" s="1"/>
  <c r="P69" i="1"/>
  <c r="Q69" i="1" s="1"/>
  <c r="P66" i="1"/>
  <c r="Q66" i="1" s="1"/>
  <c r="P12" i="1"/>
  <c r="P9" i="1"/>
  <c r="Q9" i="1" s="1"/>
  <c r="Q12" i="1" l="1"/>
  <c r="P188" i="1"/>
  <c r="Q188" i="1" s="1"/>
  <c r="P158" i="1" l="1"/>
  <c r="Q158" i="1" s="1"/>
  <c r="P38" i="1"/>
  <c r="Q38" i="1" s="1"/>
  <c r="P37" i="1"/>
  <c r="Q37" i="1" s="1"/>
  <c r="P36" i="1"/>
  <c r="Q36" i="1" s="1"/>
  <c r="P35" i="1"/>
  <c r="Q35" i="1" s="1"/>
  <c r="P157" i="1"/>
  <c r="Q157" i="1" s="1"/>
  <c r="P156" i="1"/>
  <c r="Q156" i="1" s="1"/>
  <c r="P155" i="1"/>
  <c r="Q155" i="1" s="1"/>
  <c r="P34" i="1"/>
  <c r="Q34" i="1" s="1"/>
  <c r="P237" i="1"/>
  <c r="Q237" i="1" s="1"/>
  <c r="P33" i="1"/>
  <c r="Q33" i="1" s="1"/>
  <c r="P32" i="1"/>
  <c r="Q32" i="1" s="1"/>
  <c r="P154" i="1"/>
  <c r="Q154" i="1" s="1"/>
  <c r="P153" i="1"/>
  <c r="Q153" i="1" s="1"/>
  <c r="P31" i="1"/>
  <c r="P152" i="1"/>
  <c r="Q152" i="1" s="1"/>
  <c r="P151" i="1"/>
  <c r="Q151" i="1" s="1"/>
  <c r="P213" i="1"/>
  <c r="Q213" i="1" s="1"/>
  <c r="P30" i="1"/>
  <c r="Q30" i="1" s="1"/>
  <c r="P29" i="1"/>
  <c r="Q29" i="1" s="1"/>
  <c r="P186" i="1"/>
  <c r="Q186" i="1" s="1"/>
  <c r="P187" i="1"/>
  <c r="Q187" i="1" s="1"/>
  <c r="P28" i="1"/>
  <c r="Q28" i="1" s="1"/>
  <c r="Q31" i="1" l="1"/>
  <c r="M202" i="1"/>
  <c r="M217" i="1" s="1"/>
  <c r="M251" i="1"/>
  <c r="P251" i="1"/>
  <c r="P231" i="1"/>
  <c r="Q231" i="1" s="1"/>
  <c r="P232" i="1"/>
  <c r="Q232" i="1" s="1"/>
  <c r="P233" i="1"/>
  <c r="Q233" i="1" s="1"/>
  <c r="P234" i="1"/>
  <c r="P235" i="1"/>
  <c r="Q235" i="1" s="1"/>
  <c r="P236" i="1"/>
  <c r="Q236" i="1" s="1"/>
  <c r="P230" i="1"/>
  <c r="M230" i="1"/>
  <c r="M238" i="1" s="1"/>
  <c r="P203" i="1"/>
  <c r="Q203" i="1" s="1"/>
  <c r="P204" i="1"/>
  <c r="Q204" i="1" s="1"/>
  <c r="P205" i="1"/>
  <c r="Q205" i="1" s="1"/>
  <c r="P206" i="1"/>
  <c r="Q206" i="1" s="1"/>
  <c r="P207" i="1"/>
  <c r="Q207" i="1" s="1"/>
  <c r="P208" i="1"/>
  <c r="Q208" i="1" s="1"/>
  <c r="P209" i="1"/>
  <c r="Q209" i="1" s="1"/>
  <c r="P210" i="1"/>
  <c r="Q210" i="1" s="1"/>
  <c r="P211" i="1"/>
  <c r="Q211" i="1" s="1"/>
  <c r="P212" i="1"/>
  <c r="Q212" i="1" s="1"/>
  <c r="P27" i="1"/>
  <c r="Q27" i="1" s="1"/>
  <c r="P179" i="1"/>
  <c r="Q179" i="1" s="1"/>
  <c r="P180" i="1"/>
  <c r="Q180" i="1" s="1"/>
  <c r="P181" i="1"/>
  <c r="Q181" i="1" s="1"/>
  <c r="P182" i="1"/>
  <c r="Q182" i="1" s="1"/>
  <c r="P183" i="1"/>
  <c r="Q183" i="1" s="1"/>
  <c r="P184" i="1"/>
  <c r="Q184" i="1" s="1"/>
  <c r="P185" i="1"/>
  <c r="Q185" i="1" s="1"/>
  <c r="M178" i="1"/>
  <c r="M189" i="1" s="1"/>
  <c r="P178" i="1"/>
  <c r="P64" i="1"/>
  <c r="Q64" i="1" s="1"/>
  <c r="P65" i="1"/>
  <c r="Q65" i="1" s="1"/>
  <c r="P67" i="1"/>
  <c r="Q67" i="1" s="1"/>
  <c r="P68" i="1"/>
  <c r="Q68" i="1" s="1"/>
  <c r="P70" i="1"/>
  <c r="Q70" i="1" s="1"/>
  <c r="P71" i="1"/>
  <c r="Q71" i="1" s="1"/>
  <c r="P72" i="1"/>
  <c r="Q72" i="1" s="1"/>
  <c r="P73" i="1"/>
  <c r="Q73" i="1" s="1"/>
  <c r="P76" i="1"/>
  <c r="Q76" i="1" s="1"/>
  <c r="P77" i="1"/>
  <c r="Q77" i="1" s="1"/>
  <c r="P78" i="1"/>
  <c r="Q78" i="1" s="1"/>
  <c r="P79" i="1"/>
  <c r="Q79" i="1" s="1"/>
  <c r="P80" i="1"/>
  <c r="Q80" i="1" s="1"/>
  <c r="P81" i="1"/>
  <c r="Q81" i="1" s="1"/>
  <c r="P82" i="1"/>
  <c r="Q82" i="1" s="1"/>
  <c r="P83" i="1"/>
  <c r="Q83" i="1" s="1"/>
  <c r="P84" i="1"/>
  <c r="Q84" i="1" s="1"/>
  <c r="P85" i="1"/>
  <c r="Q85" i="1" s="1"/>
  <c r="P86" i="1"/>
  <c r="Q86" i="1" s="1"/>
  <c r="P87" i="1"/>
  <c r="Q87" i="1" s="1"/>
  <c r="P88" i="1"/>
  <c r="Q88" i="1" s="1"/>
  <c r="P89" i="1"/>
  <c r="Q89" i="1" s="1"/>
  <c r="P90" i="1"/>
  <c r="Q90" i="1" s="1"/>
  <c r="P91" i="1"/>
  <c r="Q91" i="1" s="1"/>
  <c r="P92" i="1"/>
  <c r="Q92" i="1" s="1"/>
  <c r="P93" i="1"/>
  <c r="Q93" i="1" s="1"/>
  <c r="P95" i="1"/>
  <c r="Q95" i="1" s="1"/>
  <c r="P96" i="1"/>
  <c r="Q96" i="1" s="1"/>
  <c r="P97" i="1"/>
  <c r="Q97" i="1" s="1"/>
  <c r="P98" i="1"/>
  <c r="Q98" i="1" s="1"/>
  <c r="P99" i="1"/>
  <c r="Q99" i="1" s="1"/>
  <c r="P100" i="1"/>
  <c r="Q100" i="1" s="1"/>
  <c r="P101" i="1"/>
  <c r="Q101" i="1" s="1"/>
  <c r="P102" i="1"/>
  <c r="Q102" i="1" s="1"/>
  <c r="P103" i="1"/>
  <c r="Q103" i="1" s="1"/>
  <c r="P104" i="1"/>
  <c r="Q104" i="1" s="1"/>
  <c r="P105" i="1"/>
  <c r="Q105" i="1" s="1"/>
  <c r="P106" i="1"/>
  <c r="Q106" i="1" s="1"/>
  <c r="P107" i="1"/>
  <c r="Q107" i="1" s="1"/>
  <c r="P108" i="1"/>
  <c r="Q108" i="1" s="1"/>
  <c r="P110" i="1"/>
  <c r="Q110" i="1" s="1"/>
  <c r="P111" i="1"/>
  <c r="Q111" i="1" s="1"/>
  <c r="P112" i="1"/>
  <c r="Q112" i="1" s="1"/>
  <c r="P113" i="1"/>
  <c r="Q113" i="1" s="1"/>
  <c r="P114" i="1"/>
  <c r="Q114" i="1" s="1"/>
  <c r="P215" i="1"/>
  <c r="Q215" i="1" s="1"/>
  <c r="P116" i="1"/>
  <c r="Q116" i="1" s="1"/>
  <c r="P117" i="1"/>
  <c r="Q117" i="1" s="1"/>
  <c r="P118" i="1"/>
  <c r="Q118" i="1" s="1"/>
  <c r="P119" i="1"/>
  <c r="Q119" i="1" s="1"/>
  <c r="P120" i="1"/>
  <c r="Q120" i="1" s="1"/>
  <c r="P121" i="1"/>
  <c r="Q121" i="1" s="1"/>
  <c r="P122" i="1"/>
  <c r="Q122" i="1" s="1"/>
  <c r="P123" i="1"/>
  <c r="Q123" i="1" s="1"/>
  <c r="P124" i="1"/>
  <c r="Q124" i="1" s="1"/>
  <c r="P126" i="1"/>
  <c r="Q126" i="1" s="1"/>
  <c r="P127" i="1"/>
  <c r="Q127" i="1" s="1"/>
  <c r="P128" i="1"/>
  <c r="Q128" i="1" s="1"/>
  <c r="P129" i="1"/>
  <c r="Q129" i="1" s="1"/>
  <c r="P130" i="1"/>
  <c r="Q130" i="1" s="1"/>
  <c r="P133" i="1"/>
  <c r="Q133" i="1" s="1"/>
  <c r="P134" i="1"/>
  <c r="Q134" i="1" s="1"/>
  <c r="P135" i="1"/>
  <c r="Q135" i="1" s="1"/>
  <c r="P136" i="1"/>
  <c r="Q136" i="1" s="1"/>
  <c r="P137" i="1"/>
  <c r="Q137" i="1" s="1"/>
  <c r="P138" i="1"/>
  <c r="Q138" i="1" s="1"/>
  <c r="P139" i="1"/>
  <c r="Q139" i="1" s="1"/>
  <c r="P140" i="1"/>
  <c r="Q140" i="1" s="1"/>
  <c r="P142" i="1"/>
  <c r="Q142" i="1" s="1"/>
  <c r="P143" i="1"/>
  <c r="Q143" i="1" s="1"/>
  <c r="P144" i="1"/>
  <c r="Q144" i="1" s="1"/>
  <c r="P145" i="1"/>
  <c r="Q145" i="1" s="1"/>
  <c r="P146" i="1"/>
  <c r="Q146" i="1" s="1"/>
  <c r="P147" i="1"/>
  <c r="Q147" i="1" s="1"/>
  <c r="P148" i="1"/>
  <c r="Q148" i="1" s="1"/>
  <c r="P149" i="1"/>
  <c r="Q149" i="1" s="1"/>
  <c r="P150" i="1"/>
  <c r="Q150" i="1" s="1"/>
  <c r="P63" i="1"/>
  <c r="M63" i="1"/>
  <c r="M165" i="1" s="1"/>
  <c r="Q234" i="1" l="1"/>
  <c r="P238" i="1"/>
  <c r="Q251" i="1"/>
  <c r="P252" i="1"/>
  <c r="N256" i="1" s="1"/>
  <c r="N267" i="1" s="1"/>
  <c r="N251" i="1"/>
  <c r="M252" i="1"/>
  <c r="L256" i="1" s="1"/>
  <c r="L267" i="1" s="1"/>
  <c r="P189" i="1"/>
  <c r="Q63" i="1"/>
  <c r="N230" i="1"/>
  <c r="N238" i="1" s="1"/>
  <c r="Q230" i="1"/>
  <c r="N202" i="1"/>
  <c r="L221" i="1"/>
  <c r="L265" i="1" s="1"/>
  <c r="Q178" i="1"/>
  <c r="Q189" i="1" s="1"/>
  <c r="N178" i="1"/>
  <c r="L193" i="1"/>
  <c r="L264" i="1" s="1"/>
  <c r="P202" i="1"/>
  <c r="M6" i="1"/>
  <c r="M50" i="1" s="1"/>
  <c r="P115" i="1"/>
  <c r="Q115" i="1" s="1"/>
  <c r="P109" i="1"/>
  <c r="Q109" i="1" s="1"/>
  <c r="P11" i="1"/>
  <c r="P216" i="1"/>
  <c r="Q216" i="1" s="1"/>
  <c r="P26" i="1"/>
  <c r="Q26" i="1" s="1"/>
  <c r="P25" i="1"/>
  <c r="Q25" i="1" s="1"/>
  <c r="P24" i="1"/>
  <c r="Q24" i="1" s="1"/>
  <c r="P23" i="1"/>
  <c r="Q23" i="1" s="1"/>
  <c r="P22" i="1"/>
  <c r="Q22" i="1" s="1"/>
  <c r="P21" i="1"/>
  <c r="Q21" i="1" s="1"/>
  <c r="P20" i="1"/>
  <c r="Q20" i="1" s="1"/>
  <c r="P19" i="1"/>
  <c r="Q19" i="1" s="1"/>
  <c r="P18" i="1"/>
  <c r="Q18" i="1" s="1"/>
  <c r="P17" i="1"/>
  <c r="Q17" i="1" s="1"/>
  <c r="P16" i="1"/>
  <c r="Q16" i="1" s="1"/>
  <c r="P15" i="1"/>
  <c r="Q15" i="1" s="1"/>
  <c r="P14" i="1"/>
  <c r="Q14" i="1" s="1"/>
  <c r="P13" i="1"/>
  <c r="Q13" i="1" s="1"/>
  <c r="P10" i="1"/>
  <c r="Q10" i="1" s="1"/>
  <c r="P8" i="1"/>
  <c r="Q8" i="1" s="1"/>
  <c r="P6" i="1"/>
  <c r="P7" i="1" l="1"/>
  <c r="Q7" i="1" s="1"/>
  <c r="P217" i="1"/>
  <c r="N221" i="1" s="1"/>
  <c r="Q238" i="1"/>
  <c r="O242" i="1" s="1"/>
  <c r="O266" i="1" s="1"/>
  <c r="Q252" i="1"/>
  <c r="O256" i="1" s="1"/>
  <c r="O267" i="1" s="1"/>
  <c r="N252" i="1"/>
  <c r="M256" i="1" s="1"/>
  <c r="M267" i="1" s="1"/>
  <c r="Q11" i="1"/>
  <c r="N189" i="1"/>
  <c r="M193" i="1" s="1"/>
  <c r="M264" i="1" s="1"/>
  <c r="N217" i="1"/>
  <c r="M221" i="1" s="1"/>
  <c r="M265" i="1" s="1"/>
  <c r="M242" i="1"/>
  <c r="M266" i="1" s="1"/>
  <c r="N242" i="1"/>
  <c r="N266" i="1" s="1"/>
  <c r="L54" i="1"/>
  <c r="L262" i="1" s="1"/>
  <c r="L242" i="1"/>
  <c r="L266" i="1" s="1"/>
  <c r="Q202" i="1"/>
  <c r="N193" i="1"/>
  <c r="N264" i="1" s="1"/>
  <c r="O193" i="1"/>
  <c r="O264" i="1" s="1"/>
  <c r="P256" i="1"/>
  <c r="P267" i="1" s="1"/>
  <c r="Q6" i="1"/>
  <c r="P94" i="1"/>
  <c r="P221" i="1" l="1"/>
  <c r="P265" i="1" s="1"/>
  <c r="N265" i="1"/>
  <c r="P50" i="1"/>
  <c r="N54" i="1" s="1"/>
  <c r="N262" i="1" s="1"/>
  <c r="Q50" i="1"/>
  <c r="O54" i="1" s="1"/>
  <c r="O262" i="1" s="1"/>
  <c r="Q256" i="1"/>
  <c r="Q267" i="1" s="1"/>
  <c r="Q217" i="1"/>
  <c r="O221" i="1" s="1"/>
  <c r="O265" i="1" s="1"/>
  <c r="Q94" i="1"/>
  <c r="Q165" i="1" s="1"/>
  <c r="O169" i="1" s="1"/>
  <c r="O263" i="1" s="1"/>
  <c r="P165" i="1"/>
  <c r="N169" i="1" s="1"/>
  <c r="N263" i="1" s="1"/>
  <c r="Q242" i="1"/>
  <c r="Q266" i="1" s="1"/>
  <c r="L169" i="1"/>
  <c r="L263" i="1" s="1"/>
  <c r="L268" i="1" s="1"/>
  <c r="P193" i="1"/>
  <c r="P264" i="1" s="1"/>
  <c r="Q193" i="1"/>
  <c r="Q264" i="1" s="1"/>
  <c r="P242" i="1"/>
  <c r="P266" i="1" s="1"/>
  <c r="O268" i="1" l="1"/>
  <c r="N268" i="1"/>
  <c r="P54" i="1"/>
  <c r="P262" i="1" s="1"/>
  <c r="P268" i="1" s="1"/>
  <c r="Q221" i="1"/>
  <c r="Q265" i="1" s="1"/>
  <c r="P169" i="1"/>
  <c r="P263" i="1" s="1"/>
  <c r="N6" i="1" l="1"/>
  <c r="N50" i="1" s="1"/>
  <c r="N63" i="1"/>
  <c r="N165" i="1" s="1"/>
  <c r="M54" i="1" l="1"/>
  <c r="M262" i="1" s="1"/>
  <c r="M169" i="1"/>
  <c r="M263" i="1" s="1"/>
  <c r="M268" i="1" l="1"/>
  <c r="Q169" i="1"/>
  <c r="Q263" i="1" s="1"/>
  <c r="Q54" i="1"/>
  <c r="Q262" i="1" s="1"/>
  <c r="Q268" i="1" s="1"/>
</calcChain>
</file>

<file path=xl/sharedStrings.xml><?xml version="1.0" encoding="utf-8"?>
<sst xmlns="http://schemas.openxmlformats.org/spreadsheetml/2006/main" count="740" uniqueCount="331">
  <si>
    <t>Nr katalogowy oferowanego towaru</t>
  </si>
  <si>
    <t>Nazwa producenta</t>
  </si>
  <si>
    <t>Lp.</t>
  </si>
  <si>
    <t>Asortyment</t>
  </si>
  <si>
    <t>Ilość</t>
  </si>
  <si>
    <t>Nazwa handlowa</t>
  </si>
  <si>
    <t>Stawka VAT (%)</t>
  </si>
  <si>
    <t>Wartość netto (zł)</t>
  </si>
  <si>
    <t>Wartość brutto (zł)</t>
  </si>
  <si>
    <t>Pakiet 1</t>
  </si>
  <si>
    <t>Cena jednostkowa (j.m.) netto (zł)</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</si>
  <si>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</si>
  <si>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</si>
  <si>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</si>
  <si>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</si>
  <si>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</si>
  <si>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</si>
  <si>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</si>
  <si>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</si>
  <si>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</si>
  <si>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</si>
  <si>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</si>
  <si>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</si>
  <si>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</si>
  <si>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</si>
  <si>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</si>
  <si>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</si>
  <si>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</si>
  <si>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</si>
  <si>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</si>
  <si>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</si>
  <si>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</si>
  <si>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</si>
  <si>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</si>
  <si>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</si>
  <si>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</si>
  <si>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</si>
  <si>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</si>
  <si>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</si>
  <si>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</si>
  <si>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</si>
  <si>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</si>
  <si>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</si>
  <si>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</si>
  <si>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</si>
  <si>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</si>
  <si>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</si>
  <si>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</si>
  <si>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</si>
  <si>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</si>
  <si>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</si>
  <si>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</si>
  <si>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</si>
  <si>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</si>
  <si>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</si>
  <si>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</si>
  <si>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</si>
  <si>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</si>
  <si>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</si>
  <si>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</si>
  <si>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</si>
  <si>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Pakiet 2</t>
  </si>
  <si>
    <t>Narzędzie polerskie na kątnicę o różnym stopniu ścieralności, do opracowywania i polerowania wypełnień - różne wymiary (mały kielich, duży kielich, płomyk, tarczka ) silikonowo-kauczukowe do wyboru przez zamawiającego</t>
  </si>
  <si>
    <t>Materiał impregnowany i nasycony siarczanem glinu; rozmiar 00,0,01</t>
  </si>
  <si>
    <t>Materiał z bawełny, o strukturze zbudowanej z  bardzo wielu drobnych pętelek, tworząc długie splecione łańcuchy; rozmiar 00,0,1,2,3</t>
  </si>
  <si>
    <t>Metalowy materiał do formówki na rolce szer.5 mm, dł.1 m</t>
  </si>
  <si>
    <t>Przezroczysty materiał z celuloidu o grubości 0,5 mm w praktycznym opakowaniu z wbudowanym nożykiem, do wypełnien w zębach przednich i bocznych.</t>
  </si>
  <si>
    <t>Taśma poliesterolowa do szlifowania i polerowania powierzchni wypełnień w praktycznym opakowaniu z wbudowanym nożykiem.</t>
  </si>
  <si>
    <t>Materiał metelowy jednostronny ścierny do opracowywania i polerowania wypełnień.</t>
  </si>
  <si>
    <t>Jednorazowy materiał na rolce wykonany z  polietylenu.</t>
  </si>
  <si>
    <t>Metalowy narzędzie ze stali nierdzewnej z dwoma klamrami, służącymi do przymocowania serwet.</t>
  </si>
  <si>
    <t>Produkt metalowy z materiału najwyższej jakości do montażu krążków ściernych w kątnicy.</t>
  </si>
  <si>
    <t>Wysokiej jakości wiertła chirurgiczne-frezy na prostnicę z węglików spiekanychdo zbierania akrylu i ,różne kształty.</t>
  </si>
  <si>
    <t>Wykonany z wysokiej jakości stali nierdzewnej instrument z drewnianym uchwytem do modelowania wosku.</t>
  </si>
  <si>
    <t>51.</t>
  </si>
  <si>
    <t>52.</t>
  </si>
  <si>
    <t>53.</t>
  </si>
  <si>
    <t>54.</t>
  </si>
  <si>
    <t>55.</t>
  </si>
  <si>
    <t>56.</t>
  </si>
  <si>
    <t>57.</t>
  </si>
  <si>
    <t>58.</t>
  </si>
  <si>
    <t>59.</t>
  </si>
  <si>
    <t>60.</t>
  </si>
  <si>
    <t>61.</t>
  </si>
  <si>
    <t>62.</t>
  </si>
  <si>
    <t>63.</t>
  </si>
  <si>
    <t>65.</t>
  </si>
  <si>
    <t>66.</t>
  </si>
  <si>
    <t>67.</t>
  </si>
  <si>
    <t>68.</t>
  </si>
  <si>
    <t>69.</t>
  </si>
  <si>
    <t>70.</t>
  </si>
  <si>
    <t>Szczoteczka do wierteł wykonana z mosiężnego drutu, posiadająca regulację włosia.</t>
  </si>
  <si>
    <t>Szczoteczka nylonowa na kątnice do oczyszczania i usuwania osadów oraz przebarwień uzębienia, o bardzo dobrych właściwościach polerskich, kształt płomyk, kielich.</t>
  </si>
  <si>
    <t>Miska elastyczna do rozrabiania alginatów i gipsów z wodą o pojemności 500 ml.</t>
  </si>
  <si>
    <t>Łopatka z nieelastycznego materiałdo do recznego mieszania masy alginatowej.</t>
  </si>
  <si>
    <t>Instrument wykonany z wysokiej jakości stali nierdzewnej i szkła, chromowane, odporne na procesy czyszczące</t>
  </si>
  <si>
    <t>Część chwytająca do lusterka z wysokostopowej stali chirurgicznej, doskonale wyważony o rowkowanej powierzchni, pasujący do lusterka na gwint.</t>
  </si>
  <si>
    <t>Instrument wykonany z wysokiej jakości stali chirurgicznej, dwustronny do wypełnień ubytków, uchwyt posiada radełkowane elementy, które zapobiegają wyślizgnięciu się z dłoni.</t>
  </si>
  <si>
    <t>Instrument jednostronny z ostra końcówką, drobną spiczastą, o delikatnym, rowkowanym trzonku, 8 kanciastej rękojeści.</t>
  </si>
  <si>
    <t>Instrument dwustronny, wykonany z wysokiej jakości stali chirurgicznej do ręcznego usuwania zębiny, składający się z profilowanej rękojeści oraz końcówek małych,średnich i dużych.</t>
  </si>
  <si>
    <t>Formówka metalowa na zeba, składająca się z napinacza ze specjalnie zaprojektowanym pokrętłem w kształcie dużej śruby, mniejsze pokrętło służy do dopasowania metalowego paska do powierzchni zęba-na ćwiartki 1i3, 2i4</t>
  </si>
  <si>
    <t>Strzykawka metalowa ze stali nierdzewnej i chromowanej 3 koła o poj. 1,8ml, tłoku zakończonym spiralądo aspirowania nasiekowego i przewodowego, do igieł z gwintem.</t>
  </si>
  <si>
    <t>Narzędzia, przeznaczone do usuwania miazgi żywej, zmufikowanej w stanie martwicy suchej, zbudowane z części roboczej, składającej się z 40 spiralnie ułożonych odpowiednio elastycznych kolców (haczyków);asortyment x 10 szt.</t>
  </si>
  <si>
    <t>Instrumenty, przeznaczone do pracy z materiałami o półpłynnej konsystencji(pasty,cementy),część pracująca o kształcie wydłużonego stożka zbudowana z luźno zwinętej spirali z cienkiego drutu, umieszczenie sprężynki w uchwycie chroni ją przed złamaniem;asortyment 25-40x 6 szt., nr 25-czerwona x 6 szt., nr 40-czarna x 6 sz.</t>
  </si>
  <si>
    <t>Instrument do kości ze stali nierdzewnej   o kształcie różyczki z węglika spiekanego na prostnicę; różyczka 3,2mm.</t>
  </si>
  <si>
    <t>Instrument do kości ze stali nierdzewnej o kształcie smukłego walca, wzdłuż którego umieszczone są poprzeczne mocowania z węglika spiekanego na prostnicę ;szczelinowiec 2,0mm.</t>
  </si>
  <si>
    <t>Instrument do kości ze stali nierdzewnej o kształcie lekko skręconego, ostro zakończonego stożka z drobnymi ząbkami z węglika spiekanego na prostnicę;Lindeman 2,7 mm.</t>
  </si>
  <si>
    <t>Instrument na turbinę z nasypem diamentowym w kształcie kulki, służący do opracowywania twardych tkanek zeba i wypełnień w rozmiarze 07-23.</t>
  </si>
  <si>
    <t>Instrument na turbinę z nasypem diamentowym w kształcie gruszki, służące do opracowywania strony podniebiennej zęba oraz do kształtowania i opracowywania bruzd.</t>
  </si>
  <si>
    <t>Instrument na turbinę z nasypem diamentowym w kształcie walca, służący do opracowywania twardych tkanek zęba i wypełnień.</t>
  </si>
  <si>
    <t>Instrument na turbinę z nasypem diamentowym w kształcie kulki na przedłużonym trzonku, służący do opracowywania twardych tkanek zęba i wypełnień w rozmiarze 07-23.</t>
  </si>
  <si>
    <t>Instrument na kątnicę z wysokiej jakości węglika spiekanego w ksztalcie różyczki, slużący do usuwania próchniczych tkanek zęba w rozmiarze 07-23.</t>
  </si>
  <si>
    <t>Instrument na turbinę z nasypem diamentowym wysokiej klasy do szlifowania zębów o kształcie walca zaokrąglonego (nasyp czerwony,niebieski,zielony,czarny)  i  równoleglego , zakończony bezpieczną końcówką bez nasypu o rozmiarze 10, 12, 14,16,18,</t>
  </si>
  <si>
    <t>Instrument na turbine z nasypem diamentowym wysokiej klasy do szlifowania zebów o kształcie walca zaokrąglonego (nasyp czerwony,niebieski,zielony, czarny) - zbieżnego , zakończony bezpieczną końcówką bez nasypu, o rozmiarze 10,12,14,16,18.</t>
  </si>
  <si>
    <t>71.</t>
  </si>
  <si>
    <t>72.</t>
  </si>
  <si>
    <t>73.</t>
  </si>
  <si>
    <t>74.</t>
  </si>
  <si>
    <t>75.</t>
  </si>
  <si>
    <t>76.</t>
  </si>
  <si>
    <t>77.</t>
  </si>
  <si>
    <t>78.</t>
  </si>
  <si>
    <t>79.</t>
  </si>
  <si>
    <t>80.</t>
  </si>
  <si>
    <t>81.</t>
  </si>
  <si>
    <t>82.</t>
  </si>
  <si>
    <t>83.</t>
  </si>
  <si>
    <t>85.</t>
  </si>
  <si>
    <t>Podręczne narzędzie z podziałką do 30mm, do oznaczania długości roboczej pilników endodontycznych, sączków papierowych, gutaperki.</t>
  </si>
  <si>
    <t>Instrument, wykonany ze stali nierdzewnej o tępych krawędziach, zapobiegających uszkodzeniu dziąseł; górna(różne wielkości).</t>
  </si>
  <si>
    <t>Instrument, wykonany ze stali nierdzewnej o tępych krawędziach, zapobiegających uszkodzeniu dziąseł; dolna(różne wielkości).</t>
  </si>
  <si>
    <t>Materiał wykonany z naturalnego, barwionego na zielono lateksu, doskonale izolujący przed wilgocią.</t>
  </si>
  <si>
    <t>Instrument o anatomicznych szczypczykach, służący do aplikowania materiałów higienicznych tj. wałeczki, lignina o długości 15 cm, długość dzioba 1,7 cm.</t>
  </si>
  <si>
    <t>Instrument wykonany z wysokiej jakości stali chirurgicznej, z 2 końcowkami pokrytymi azotkiem tytanu, żłobiowa rekojeść minimalizuje ryzyko wyślizgnięcia się produktu z dłoni.</t>
  </si>
  <si>
    <t>Bezbarwny materiał wykonany z mocnej folii LDPE o wymiarze 19 x 25 cm, wyposażony w szczelne zamknięcie z możliwością wielokrotnego otwierania.</t>
  </si>
  <si>
    <t>Instrument wykonany zze stali nierdzewnej, służący do prawidłowego mocowania gumy lateksowej podczas wykonywanych zabiegów, posiadający specjalne wypustki przy szczękach ; różne rodzaje.</t>
  </si>
  <si>
    <t>Materiał o anatomicznym kształcie, elastyczny, składający się z dwóch obręczy zapewniających stabilność połączenia i uzyskanie napięcia materiału.</t>
  </si>
  <si>
    <t>Instrument ze stali wysokowęglowej na końcówkę turbinową, do przecinania porcelany, amalgamatu,szkliwa w poziomie i pionie, nie łamie się.</t>
  </si>
  <si>
    <t>Instrument do polerowania tworzyw sztucznych protetycznych i ortodontycznych na prostnicę ; różne kolory i rodzaje.</t>
  </si>
  <si>
    <t>Narzędzia z 3-stopniowym systemem polerującym do kompozytów, zbudowane z materiału silikonowego z dodatkiem materiału ściernego, na kątnicę ; różne kolory.</t>
  </si>
  <si>
    <t>Produkt ochronny dla lekarza stomatologa, wykonany z lekkiego i giętkiego tworzywa PVC, idealnie dopasowujący się do głowy, o bezbarwnej osłonie i z folią ochronną.</t>
  </si>
  <si>
    <t>Pakiet 3</t>
  </si>
  <si>
    <t>Pakiet 4</t>
  </si>
  <si>
    <t>System wkładów koronowo-korzeniowych,pozbawionych  metalu, zbudowanych z włókna szklanego zatopionego w żywicowej matrycy;rozmiar 1 x 6 szt.</t>
  </si>
  <si>
    <t>System wkładów koronowo-korzeniowych,pozbawionych  metalu, zbudowanych z włókna szklanego zatopionego w żywicowej matrycy;rozmiar 2 x 6 szt.</t>
  </si>
  <si>
    <t>System wkładów koronowo-korzeniowych, pozbawionych metalu, zbudowanych z włókna szklanego zatopionego w żywicowej matrycy; rozmiar 3 x 6 szt.</t>
  </si>
  <si>
    <t>Pakiet 5</t>
  </si>
  <si>
    <t>Preparat do płukania kanałów korzeniowych, wspomaga mechaniczne oczyszczanie kanałów odsłaniając kanaliki zębowe, pozwala na ich dokładne oczyszczenie, a to z kolei na dokładna penetrację uszczelniacza ; a 200ml.</t>
  </si>
  <si>
    <t>RAZEM:</t>
  </si>
  <si>
    <t>j. m.</t>
  </si>
  <si>
    <t>op.</t>
  </si>
  <si>
    <t>szt.</t>
  </si>
  <si>
    <t>PAKIET 1</t>
  </si>
  <si>
    <t xml:space="preserve">Wartość podstawowa netto (zł) </t>
  </si>
  <si>
    <t>Wartość podstawowa  brutto (zł)</t>
  </si>
  <si>
    <t>Prawo opcji</t>
  </si>
  <si>
    <t>Wartość prawa opcji netto (zł)</t>
  </si>
  <si>
    <t>Wartość prawa opcji brutto (zł)</t>
  </si>
  <si>
    <t>Wartość całkowita zamówienia netto (zł)</t>
  </si>
  <si>
    <t>Wartość całkowita zamówienia brutto (zł)</t>
  </si>
  <si>
    <t>PAKIET 4</t>
  </si>
  <si>
    <t>PAKIET 3</t>
  </si>
  <si>
    <t>PAKIET 2</t>
  </si>
  <si>
    <t>PAKIET 5</t>
  </si>
  <si>
    <t>amp.</t>
  </si>
  <si>
    <t>zestaw</t>
  </si>
  <si>
    <t>Materiał wykonaney z wysokiej jakości drewna, wykorzystywany do odbudowy punktow stycznych - asortyment (różne rodzaje grubości); op. a' 100 szt.</t>
  </si>
  <si>
    <t>Materiał do odtwarzania kontaktów zwarciowych, wytrzymały, obustronnie pokryty roztworem barwnika, pozostawia prawidłowy ślad na powierzchniach wilgotnych od śliny; op. a' 72 szt.</t>
  </si>
  <si>
    <t>Progresywnie barwiacy  materiał  artykulacyjny, odtwarzająca różnorodne siły zgryzowe poprzez różne odcienie barwnika, zależnie od siły żucia; op. a' 144 szt.</t>
  </si>
  <si>
    <t>Narzędzie tępe z bocznym otworem o nieostrym zaokrąglonym kształcie, elastyczną i odporną na wielokrotne zginanie do płukania kanałów i kieszonek dziąsłowych  rozmiar 0,3 x 25; op. a' 100 szt.</t>
  </si>
  <si>
    <t>Patyczki do bondingu, pozwalające  na szybka i komfortową pracę, w której konieczne jest nałożenie lub przełożenie w przecyzyjnych i odmierzonych ilościach określonych materiałów stomatologicznych,rozmiar mały, średni, duży; op. a' 100 szt.</t>
  </si>
  <si>
    <t>rolka</t>
  </si>
  <si>
    <t>Materiał metalowy do formówki nieprofilowany - zęby trzonowe z jednym brzuszkiem; op. a' 30 szt.</t>
  </si>
  <si>
    <t>Materiał metalowy  do formówki nieprofilowany - zęby trzonowe z dwoma brzuszkami; op. a' 30 szt.</t>
  </si>
  <si>
    <t>Materiał metalowy do formówki nieprofilowany - zęby przedtrzonowe z jednym brzuszkiem; op. a' 30 szt.</t>
  </si>
  <si>
    <t>Materiał metalowy do formówki nieprofilowany - zęby przedtrzonowe z dwoma brzuszkami; op. a' 30 szt.</t>
  </si>
  <si>
    <t>Materiał metalowyi do formówki profilowany - zęby trzonowe prawe; op. a' 30 szt.</t>
  </si>
  <si>
    <t>Materiał metalowy  do formówki profilowane - zęby trzonowe  lewe; op. a' 30 szt.</t>
  </si>
  <si>
    <t>Materiał metalowy do formóki profilowany - zęby trzonowe z dwoma brzuszkami; op. a' 30 szt.</t>
  </si>
  <si>
    <t>Materiał do formóki profilowany - zęby przedtrzonowe z dwoma brzuszkami; op. a' 30 szt.</t>
  </si>
  <si>
    <t>Materiał metalowy do formówki profilowany - zęby przedtrzonowe prawe; op. a' 30 szt.</t>
  </si>
  <si>
    <t>Materiał metalowy do formówki profilowane - zęby przedtrzonowe lewe; op. a' 30 szt.</t>
  </si>
  <si>
    <t>Jednorazowy materiał stomatologiczny z kieszonką, bibułowo-foliowy 3 warstwowy, nieprzemakalny; op. a' 50 szt.</t>
  </si>
  <si>
    <t>Jednorazowy materiał do spluwaczki, wykonany z chłonnej włókniny, uchwyt pozwala na szybkie i higieniczne pozbycie się wkładu z unitu stomatologicznego; op. a' 50 szt.</t>
  </si>
  <si>
    <t xml:space="preserve"> Okrągły materiał do palnika spirytusowego, charakteryzujący się dużą chłonnością, dzieki czemu produkt pali  się długo, a plomień jest stabilny; op. a' 3 szt.</t>
  </si>
  <si>
    <t>Jednorazowe końcówki do ślinociągu z trwałym rdzeniem, giętkie, dzięki któremu nie odkształcaja się; op. a' 100 szt.</t>
  </si>
  <si>
    <t>Instrumen dwustronny, którego końce wykonane są z twardej  stali chirurgicznej, nie uginający się pod wpływem nacisku, dwustronny, uchwyt posiada radełkowane elementy, które zapobiegają wyślizgnięciu się z dłoni.</t>
  </si>
  <si>
    <t>Narzędzia maszynowe, przeznaczone do poszerzania ujść kanału korzeniowego, o tępo  zakończonym wierzchołku, części pracującej o dłuższym cylindrycznym kształcie i szerzej rozstawionych krawędziach tnących ; rozmiar 1,2,3,4,5,6, asortyment. Op. a' 6 szt.</t>
  </si>
  <si>
    <t>Narzędzie  przeznaczone do udrażniania bardzo zakrzywionych i zwapniałych kanałów ze stali nierdzewnej, wytrzymałe na zginanie-termiczny proces utwardzania, nieaktywna końcówka pilotująca, o długości 25 mm; rozmiary 06,08,10,15. Op. a'6 szt.</t>
  </si>
  <si>
    <t>Katalizator uniwersalny do masy bazowej i korekcyjnej typu C;  a' 60 ml.</t>
  </si>
  <si>
    <t>Narzędzia maszynowe do opracowywania ujścia kanałów oraz prostej krzykoronowej części kanału, o tepo zakończonym wierzchołku, charakteryzujące się bardzo małą sprężystością ostrza ; rozmiar 1,2,3,4,5,6,asortyment. Op. a'6 szt.</t>
  </si>
  <si>
    <t>Pojemnik do bezpiecznego i wygodnego przechowywania prac protetycznych z polipropylenu, z metalową klamrą mocującą kartę protetyczną.</t>
  </si>
  <si>
    <t>Pakiet 6</t>
  </si>
  <si>
    <t>PAKIET 6</t>
  </si>
  <si>
    <t>Min. wykorzy-stanie</t>
  </si>
  <si>
    <t>Kompozyt, zawierajacy wypelniacz drugiej generacji, który ze względu na optymalne dopasowanie współczynników załamania światła, pozwala na uzyskanie wewnętrznego blasku koloru oraz łatwiejsze dopasowanie kolorów; kremowa konsystencja; daje kontrast w RTG; w składzie: szkło barowo-glinowo-fluoro-boro-krzemowe, bisfenolo-A-diglicydylo-metakrylan (BisGMA), krzemian szkieletowy, dimetakrylan triglikolu etylenowego (TEGDMA), dimetakrylan uretanu (UDMA), kwas krzemowy, polimer, ditlenek tytanu, pigmenty fluorescencyjne, pigmenty oparte na tlenkach metali, pigmenty organiczne, ester kwasu aminobenzoesowego, butylowany hydroksytoluen (BHT), kamforchinon. Zawiera  około 61% wypełniacza (objętościowo, z czego 60% wypełniacza nieorganicznego); cząstki wypełniacza o wielkości 0,005–10 μm; a' 4g; A1, A2, A3, A3,5, OA2, OA3, B1, B2, B3, C2.</t>
  </si>
  <si>
    <t>Narzedzie z gwintem do strzykawki typu karpula, pokryte silikonem, sterylizowane promieniami gamma o dlugości 12, 16, 25, 36; op. a' 100 szt.</t>
  </si>
  <si>
    <t>Instrument na turbinę z nasypem diamentowym w kształcie ostrego stożka, służący do opracowywania twardych tkanek zeba i wypełnień. Różne kolory (czerwony, niebieski, żółty).</t>
  </si>
  <si>
    <t>Instrument na turbinę z wysokiej jakości węglika spiekanego o przedłużonym trzonku w kształcie różyczki ; rozmiar 07-23.</t>
  </si>
  <si>
    <t>Narzędzie do bezpiecznego opracowywania kanałów metodą wkręcania ze stali nierdzewnej o ergonomicznym kształcie typo cc-cord.Czworokatny przekrój poprzeczny, zmniejsza ryzyko złamania, tępo zakończony wierzchołek,zbudowane z luźnej spirali, posiada trzy krawędzie boczne  o długosci 25 mm. Nr 6-80, asort. 15-40; op. a'6 szt.</t>
  </si>
  <si>
    <t>Narzędzie do bezpiecznego opracowywania kanałów metodą wkręcania ze stali nierdzwnej o ergonomicznym uchwycie typu cc-cord.Czworokątny przekrój poprzeczny zmniejsza ryzyko złamania,  tępo zakończony wierzchołek, zbudowane z luźnej spirali, posiada trzy krawędzie boczne o długości 31mm ; Nr 6-80, asort. 15-40; op. a'6 szt.</t>
  </si>
  <si>
    <t>Narzędzie wykonane z wysokiej jakości stali nierdzewnej, o gęstej, ściśle skręconej spirali oraz czterech krawędziach tnących, kącie wierzchołka 60 stopni, o długości 25 mm, elastyczne; Nr 6-80, asort. 15-40; op. a'6 szt.</t>
  </si>
  <si>
    <t>Narzędzie wykonane z wysokiej jakości stali nierdzewnej, o gęstej, ściśle skręconej spirali oraz czterech krawędziach tnących, kącie wierzchołka 60 stopni, o długości 31 mm, elastyczne; Nr 6-80, asort. 15-40; op. a'6 szt.</t>
  </si>
  <si>
    <t>Narzędzie ze stali nierdzewnej o dużej elastyczności, cc-cord z oznaczeniem rozmiarów i długości, szpiczasta końcówka do bocznej kondensacji punktów gutaperki o długości 25 mm ; rozmiar 15, 20,25,30,35,40,45, asortyment 15-40  i 45-80.</t>
  </si>
  <si>
    <t>Narzędzie ze stali nierdzewnej o dużej elastyczności, cc-cord z oznaczeniem rozmiarów i długości, szpiczasta końcówka do bocznej kondensacji punktów gutaperki o długości 31mm ; rozmiar 15, 20,25,30,35,40,45, asortyment 15-40  i 45-80.</t>
  </si>
  <si>
    <t>86.</t>
  </si>
  <si>
    <t>Materiał zbudowany ze specjalnie zaprojektowanego włókna powleczonego warstwą polimeru, łatwo wsuwający się między żeby, odporny na strzepienie i przerwanie, o smaku miętowym ; a 50 m.</t>
  </si>
  <si>
    <t>87.</t>
  </si>
  <si>
    <t>88.</t>
  </si>
  <si>
    <t>89.</t>
  </si>
  <si>
    <t>Instrument na turbinę z nasypem diamentowym wysokiej klasy do szlifowania zębów o kształcie walca zaokrąglonego (nasyp czerwony, niebieski, zielony, czarny) - równoległego, zakończony bezpieczna końcówką bez nasypu, o przedłużonym trzonku, o rozmiarze 10, 12,14,16,18.</t>
  </si>
  <si>
    <t>Instrument na turbine z nasypem diamentowym wysokiej klasy do szlifowania zebów o kształcie walca zaokrąglonego (nasyp czerwony,niebieski,zielony, czarny) - zbieżnego , zakończony bezpieczną końcówką bez nasypu, o przedłużonym trzonku , o rozmiarze 10,12,14,16,18.</t>
  </si>
  <si>
    <t>90.</t>
  </si>
  <si>
    <t>91.</t>
  </si>
  <si>
    <t>92.</t>
  </si>
  <si>
    <t>93.</t>
  </si>
  <si>
    <t>Pilnik H 25 mm; Nr 6-80, asort. 15-40 i 45-80; op. a'6 szt.</t>
  </si>
  <si>
    <t>Pilnik H 31 mm; Nr 6-80, asort. 15-40 i 45-80; op. a'6 szt.</t>
  </si>
  <si>
    <t>Materiał nasączony chlorkiem glinu o działaniu obkurczającym i hemostatycznym; rozm. 000, 00</t>
  </si>
  <si>
    <t>Narzędzie ze stopu niklu i tytanu, kulkukrotne użytkowanie, do precyzyjnego opracowywania kanałów, pamięć kształtu ; S-asortyment, K-asortyment.</t>
  </si>
  <si>
    <t>Narzędzie o gladkim, stożkowatym kształcie ze spiczastą końcówką ze stopu niklowo-tytanowego ; asortyment 15-40.</t>
  </si>
  <si>
    <t>Gutaperka z naturalnej żywicy, biozgodna, dająca kontrast na zdjęciu, nie rozpuszczająca się pod wpływem płynów tkankowych, plastyczna o gładkiej powierzchni, łatwa do usunięcia z kanału korzeniowego. Nr 15-80, asor. 15-80, op. a'120 szt.</t>
  </si>
  <si>
    <t>Sterylne ćwieki, wysoko absorpcyjne,mocne,zwarte i elastyczne, bardzo dobrze dopasowujące się do scian kanału; rozm. 15-80, asor. 15-80; op. a'200 szt.</t>
  </si>
  <si>
    <t>Sterylna, wchłanialna gąbka żelatynowa stomatologiczna  o silnym działaniu hemostatycznym o wymiarach 1 x 1 x 1 cm, op. a'48 szt.</t>
  </si>
  <si>
    <t>Instrument na kątnicę z wysokiej jakości węglika spiekanego w ksztalcie różyczki na przedłużonym trzonku, slużący do usuwania próchniczych tkanek zęba w rozmiarze 07-23.</t>
  </si>
  <si>
    <t>Instrument,wykonany ze stali nierdzewnej o wysokiej odporności na odkształcenia, gwarantujący dokładne wykonanie wycisków; góra 1, 2, 3, 4.</t>
  </si>
  <si>
    <t>Instrument, wykonany ze stali nierdzewnej o wysokiej odporności na odkształcenia, gwarantujący dokładne wykonanie wyciskow; dół 1, 2, 3, 4.</t>
  </si>
  <si>
    <t>Łyżka saneczkowa ze stali nierdzewnej, górna, rozm. 1, 2 ,3.</t>
  </si>
  <si>
    <t>Łyżka saneczkowa ze stali nierdzewnej, dolna, rozm. 1, 2 ,3.</t>
  </si>
  <si>
    <t>Instrument, wykonany ze stali nierdzewnej, perforowany w celu odprowadzenia nadmiaru masy; góra, rozm. 1, 2, 3.</t>
  </si>
  <si>
    <t>Instrument, wykonany ze stali nierdzewnej, perforowany w celu odprowadzenia nadmiaru masy; dół, rozm. 1, 2, 3.</t>
  </si>
  <si>
    <t>Materiał wyciskowy poliwinylosiloksanowy do wykonywania wyciskow twardych i miękkich tkanej jamy ustnej o doskonałych właściwościach dopasowujących. Op. 2 x 50 ml.</t>
  </si>
  <si>
    <t>Kompresy z waty celulozowej w rolce, o wzmocnionych brzegach, dzieki czemu maja dobrą spoistość i nie pylą się.</t>
  </si>
  <si>
    <t>Instrument do opracowania kanałów korzeniowych pod wkłady z włókna szklanego ze zdolnością usuwania materiałów wypełniających podczas opracowania kanałów, idealnie pasuje pod wkład; asortyment.</t>
  </si>
  <si>
    <t>95.</t>
  </si>
  <si>
    <t>Innstrument do przenoszenia uzupełnień elementów protetycznych lub zamków ortodontycznych i biżuterii nazębnej podczas ich mocowania do powierzchni zębów, materiał adhezyjny.</t>
  </si>
  <si>
    <t>Materiał wykonany z wysokiej jakości folii poliestrowej, pozwalajacy na odbudowę zębów.</t>
  </si>
  <si>
    <t>Produkt równoważny z Calxyl, za równoważny uważa się: pasta na bazie wodorotlenku wapnia do zarobienia z wodą destylowaną o działaniu bakteriostatycznym, chroni i pobudza zębinę do odbudowy, również w leczeniu endodontycznym jako czasowe wypełnienie kanałów; a' 20 g.</t>
  </si>
  <si>
    <t>Produkt równoważny z Biopulp, za równoważny uważa się: preparat wodorotlenkowo-wapniowy, opatrunek w leczniu miazgi zębowej metodą przykrycia bezpośredniego mający na celu remineralizację odwapnionej zębiny; a' 10 g.</t>
  </si>
  <si>
    <t>Produkt równoważny z Opalescence Endo, za równoważny uważa się: materiał do wygodnego i skutecznego wybielania zębów martwych w postaci gęstego żelu, który wygodną strzykawką z aplikatorem nakłada się do komory zęba i zamyka opatrunkiem tymczasowym; a' 1,2 ml.</t>
  </si>
  <si>
    <t>Produkt równoważny z Cervitec, za równoważny uważa się: lakier zawierający fluor, chlorhexydynę, ksylitol i D-pantenol stosowany do fluoryzacji,reminalizacji i leczenia nadwrażliwości, u osób noszących aparaty ortodontyczne; a' 20 g.</t>
  </si>
  <si>
    <t>Produkt równoważny z Endomethason, za równoważny uważa się: uszczelniacz kanałów korzeniowych do ostatecznego wypełnienia kanału oraz  uszczelniania z wykorzystaniem  ćwieków, wykazuje działanie antyseptyczne, jest widoczny na zdjęciu rtg; a' 14 g.</t>
  </si>
  <si>
    <t>Produkt równoważny z Endogel, za równoważny uważa się: preparat do chemicznego opracowania kanałów korzeniowych o właściwościach lubrikujących,zawiera disodu edetynian, który reaguje z mineralnymi składnikami tkanek twardych zęba, sprawiając,że stają się one podatne na mechaniczne opracowanie; a' 5,5 g.</t>
  </si>
  <si>
    <t>Produkt równoważny z Gutap, za równoważny uważa się: rozpuszczalnik, preparat zawierający 100% olejku eukaliptusowego do rozpuszczania, zmiękczania i usuwania gutaperki z kanału korzeniowego; a' 10 ml.</t>
  </si>
  <si>
    <t>Produkt równoważny z AH Plus, za równoważny uważa się: preparat do uszczelniania kanałów korzeniowych w zębach stałych, oparty na bazie żywic amino-epoksydowych; a' 15 g.</t>
  </si>
  <si>
    <t>Produkt równoważny z Cleanic, za równoważny uważa się: pasta profilaktyczna czyszcząco-polerskaz perlitem z fluorem lub bez fluoru; a' 100 g.</t>
  </si>
  <si>
    <t>Produkt równoważny z Adhesor Carbofine, za równoważny uważa się: cement cynkowo-polikarboksylowy, zapewniający naturalną przyczepność do tkanek twardych zęba, kontrast na rtg, system dwuskładnikowy; op. a' 80 g + 40 g.</t>
  </si>
  <si>
    <t>Produkt równoważny z Thymodentin, za równoważny uważa się: wyrób do tymczasowego wypełnienia ubytków jako opatrunek w zębach w okresie leczenia, proszek po zmieszaniu z woda twardnieje, czas wiązania 2-4,5 min.; a' 100 g.</t>
  </si>
  <si>
    <t>Produkt równoważny z Cavex, za równoważny uważa się: materiał o miękkiej konsystencji na bazie naturalnego wosku pszczelego, jasnoróżowy, wykorzystywany do rejestracji zwarcia. Op. a' 500 g.</t>
  </si>
  <si>
    <t>Produkt równoważny z Kromopan, za równoważny uważa się: masa alginatowa w proszku z chromatycznym wskaźnikiem fazy, czas wiązania w ustach 1 min.; a' 450 g.</t>
  </si>
  <si>
    <t>Produkt równoważny z Zetaplus, za równoważny uważa się: masa silikonowa pierwsza warstwa o dużej elastyczności, przyjemnym miętowym zapachu, małej lepkości gwarantujacej zapływanie; a' 900 ml.</t>
  </si>
  <si>
    <t>Produkt równoważny z Oranwash, za równoważny uważa się: masa silikonowa druga warstwa o bardzo niskiej lepkości i dużej płynności,preparat hydrofilny o pomarańczowym zapachu, czas mieszania 30 sek., wiązania 5 min.; a' 140 ml.</t>
  </si>
  <si>
    <t>Produkt równoważny z Protemp 4, za równoważny uważa się: produkt o dwuskładnikowym systemie oparty na wielofunkcyjnych estrach metakrylanowych, pozwalający na wykonanie uzupełnień tymczasowych (mieszalnik, uzupełnienie + końcówki); op. a' 67 g kolor A1, A2, A3.</t>
  </si>
  <si>
    <t>Produkt równoważny z Fluor Protector, za równoważny uważa się: lakier, zawierający fluor do profilaktyki próchnicy i leczenia nadwrażliwości szyjek zębowych; amp. 1 ml.</t>
  </si>
  <si>
    <t>Produkt równoważny z Helioseal F, za równoważny uważa się: światłoutwardzalny lak szczelinowy w kolorze białym, uwalniający fluor w celu wzmocnienia odporności szkliwa, działający bakteriotoksycznie; a' 1,25 g.</t>
  </si>
  <si>
    <t>Produkt równoważny z Devipasta, za równoważny uważa się: materiał do dewitalizacji miazgi, składający się z 450 mg parafolmaldehydu i 370 mg lidokainy; a' 5 g.</t>
  </si>
  <si>
    <t>Produkt równoważny z Dycal, za równoważny uważa się: materiał chemoutwardzalny na bazie wodorotlenku wapnia do mieszania ręcznego w celu bezpośredniego i pośredniego pokrycia miazgi, składający się z bazy i katalizatora, widoczny na rtg. Op. 13 g + 11 g.</t>
  </si>
  <si>
    <t>Produkt równoważny z Chloraxid, za równoważny uważa się: płyn do płukania kanałów korzeniowych w celu rozpuszczenia martwej miazgi;  5,25% 400g.</t>
  </si>
  <si>
    <t>Produkt równoważny z FRC Postec Plus, za równoważny uważa się: sztyfty korzeniowe wzmocnione włóknami szklanymi. Przezroczyste. Widoczne w promieniach RTG. Różne rozmiary. Op. 5 szt.</t>
  </si>
  <si>
    <t>Produkt równoważny z Charisma Flow, za równoważny uważa się: hybrydowy płynny kompozyt o niskiej lepkości i dobrych właściwościach triksotropowych w różnych odcieniach.</t>
  </si>
  <si>
    <t xml:space="preserve">Produkt równoważny z Evetric Bond, za równoważny uważa się: jednoskładnikowy wiążący VII generacji materiał samowytrawiający do szkzliwa i zębiny, pozwalający na stworzenie jednolitej gładkiej warstwy filmu; a 6 g. </t>
  </si>
  <si>
    <t>Produkt równoważny z Syntex, za równoważny uważa się: preparat do wypełniania i uszczelniania kanałów korzeniowych w dual strzykawce o homogenicznej konsystencji i dokonałej biokompatybilności ; a 10 g.</t>
  </si>
  <si>
    <t>Produkt równoważny z Kamfenol, za równoważny uważa się: roztwór do dezynfekcji kanałów korzeniowych o olejowych właściwościach do dezynfekcji zębiny ; a 20 ml.</t>
  </si>
  <si>
    <t>Produkt równoważny z Ionosit Baseliner, za równoważny uważa się: światłoutwardzalny , kompomerowy materiał typu liner, zapobiegajacy powstawaniu mikroprzecieków i próchnicy wtórnej. (uwalniający jony fluoru i cynku); a 1,5 g.</t>
  </si>
  <si>
    <t>Produkt równoważny z Rubber-Dam, za równoważny uważa się: światłoutwardzalny preparat przeznaczony do ochrony dziąseł w trakcie przeprowadzanych zabiegów stomatologicznych.</t>
  </si>
  <si>
    <t>Produkt równoważny z Yellow Porcelain Etch, za równoważny uważa się: preparat do wytrawiania porcelany przy naprawie uzupełnień protetycznych; zestaw strzyk.2 ml wytrawiacz i strzyk.2 ml silan.</t>
  </si>
  <si>
    <t>Produkt równoważny z Protemp II, za równoważny uważa się: materiał kompozytowy charakteryzujący się trzyskładnikowym systemem zawierajacyn wielofunkcyjne estry kwasu metakrylowego do wykonywania długoterminowych tymczasowych wypełnien, koron i mostów o najciemniejszym kolorze, zapewniający optymalna estetykę, wysoka szczelność brzeżnąi wysloki poziom biokompatybilności ; a kolor A3 zestaw.</t>
  </si>
  <si>
    <t>Produkt równoważny z Variotime Light Flow, za równoważny uważa się: materiał elastomerowy na bazie silikonu, sieciowany addycyjnie, umożliwiający sterowanie czasem pracy z produktem oraz rozpoczęcie procesu wiązania, zapewniający bardzo dobre efekty wiązania, steruje kinetyką polimeryzacji w temp. jamy ustnej ; a 2 x 50 ml.</t>
  </si>
  <si>
    <t>Produkt równoważny z Variotime Easy Putty, za równoważny uważa się: materiał sieciowany addycyjnie, o bardzo dobrych właściwościach hydrofilnych, czasie mieszania 30 sek., umożliwia sterowanie czasem pracy z produktem oraz rozpoczęciem procesu wiązania do koron i uzupełnień protetycznych ; baza 300 ml+ katalizator.</t>
  </si>
  <si>
    <t>Produkt równoważny z Hydrogum 5, za równoważny uważa się: nowoczesny materiał monochromatyczny, alginatowy,  szybkowiążący, przeznaczony do pobierania wycisków przy wykonywaniu protez osiadajacych, szkieletowych, modeli diagnostycznych, cechujący się okresem 5 dni stabilności wymiarowej( odlanie wycisków w ciągu 5 dni), 5 sek. na wchłonięcie wody ; a 453 g.</t>
  </si>
  <si>
    <t>Produkt równoważny z Blu-Mousse, za równoważny uważa się: masa odporna na odkształcenia, charakteryzujaca się precyzją odwzorowania przy rejestracji zwarcia; op. a' 2 x 50 ml.</t>
  </si>
  <si>
    <t>Produkt równoważny z Flow-Color, za równoważny uważa się: nowoczesny, światłoutwardzalny kompozyt o niezwykłej kolorystyce (9 kolorów) do zabiegów lakowania zębów mlecznych i stałych dla najłodszych pacjentów; a' 1 g.</t>
  </si>
  <si>
    <t>Produkt równoważny z TempBond, za równoważny uważa się: cement tymczasowy, o doskonałym zapływaniu, co ułatwia pracę i gwarantuje właściwe osadzanie uzupełnienie, stosowany u osob nietolerujących eugenolu; op. 50 g + 15 g.</t>
  </si>
  <si>
    <t>Produkt równoważny z Neogenate, za równoważny uważa się: pasta na bazie tlenku cynku i eugenolu do pobieraniu wycisków przy bezzebiu, które po  zmieszaniu z soba dają płynną konsystencję, aby umożliwić dokładne i szczegółowe odtworzenie pola protetycznego; x 150g</t>
  </si>
  <si>
    <t>Produkt równoważny z Bio Mta, za równoważny uważa się: biomateriał do wypełniania i odbudowy kanałów korzeniowych w kolorze białym, cechujący się biozgodnością, z uwagi na zawartość hydroksyapatytu; op. 6 x 0,14 g.</t>
  </si>
  <si>
    <t>Produkt równoważny z NX3 Automix, za równoważny uważa się: materiał kompozytowy na bazie żywic, podwójnie utwardzalny do stałego osadzenia uzupełnień protetycznych, łącznie z licówkami, zapewniający wysoką przeziernosć i doskonałą stabilność koloru, dzięki czemu idealnie nadaje się do estetycznych uzupełnień protetycznych, a' 5 g.</t>
  </si>
  <si>
    <t>Produkt równoważny z Elite glass, za równoważny uważa się: silikon addycyjny o bardzo wysokim współczynniku odwzorowania, dużej odporności i stabilności w różnych warstwach, bezskurczowy, wysokiej jakości materiał do elastycznej odbudowy; op. 2 x 50 ml.</t>
  </si>
  <si>
    <t>Produkt równoważny z Variolink Esthetic LC Refill, za równoważny uważa się: estetyczny, światlo i dualnie wiążący cement kompozytowy, przeznaczony do ostatecznego cementowania ceramiki i kompozytowych uzupełnień protetycznych stałych,o naturalnej fluorescencji, kontrast na RTG; a' 2 g.</t>
  </si>
  <si>
    <t>Produkt równoważny z Monobond Plus, za równoważny uważa się: uniwersalny jednobutelkowy materiał łączący z 3 różnych grup funkcyjnych- metakrylanu silanu, fosforanu metakrylanu i siarczku metakrylanu, zwiększający siłę łączenia cementów kompozytowych z każdym rodzajem podbudowy protetycznej. a' 5 g.</t>
  </si>
  <si>
    <t>Produkt równoważny z Vivaglass Cem, za równoważny uważa się: preparat chemoutwardzalny szklo-jonomerowy, w postaci proszku i płynu, o dobrym łączeniu z tkanką zęba, małą rozpuszczalnością w wodzie, dużą wytrzymałością mechaniczną oraz uwalnianiem fluoru, czas pracy ok. 2 min., czas utwardzania ok. 6 min.</t>
  </si>
  <si>
    <t>Produkt równoważny z NEO DENTAL SPRAY, za równoważny uważa się: preparat na bazie alkoholu do nisko i wysoko obrotowych końcówek stom. Przedłuża żywotność i bezawaryjne funkcjonowanie końcówek;  a' 500 ml.</t>
  </si>
  <si>
    <t>Produkt równoważny z krążkami Sof-Lex, za równoważny uważa się: narzędzia z nasypem diamentowym o średnicy 9 i 13 mm, o różnej grubości, do nadawania kształtu i polerowania wypełnień. Op. a'50 szt.</t>
  </si>
  <si>
    <t>Produkt równoważny z Ketac Cem, za równoważny uważa się: szklo-jonomerowy cement do osadzania materiałów protetycznych, przenaczony do ręcznego mieszania, czas pracy od momentu mieszania 3 min. 30 sek.;zest.33g +12ml.</t>
  </si>
  <si>
    <t>Produkt równoważny z Okklean, za równoważny uważa się: materiał do zaznaczania punktow okluzyjnych na koronach i mostach w sprayu; suchy proszek łatwo usuwalny ze pomocą pędzelka; nierozpuszczalny w wodzie i alkoholu.</t>
  </si>
  <si>
    <t>Produkt równoważny z końcówką do ssaka Durr Dental, za równoważny uważa się: narzędzie wykonane z kolorowego możliwego do sterylizacji w autoclavie w 134 stopniach C  tworzywa o ergonomicznym kształcie, pozbawione ostrych krawędzi i kantów o długości 12,5 cm i średnicy 16 mm; op. a' 5 szt.</t>
  </si>
  <si>
    <t>Produkt równoważny z końcówką do ssaka Hygosurge, za równoważny uważa się: narzedzie do ssaka wielokrotnego użytku z precyzyjna końcówką chirurgiczną o wierzchołku 3,6 mm.</t>
  </si>
  <si>
    <t>Produkt równoważny z końcówką do ssaka Surgitip, za równoważny uważa się: narzędzie do ssaka z bardzo precyzyjnym zakonczeniem, do aspiracji procedur chirurgicznych, o średnicy 1,2 mm.</t>
  </si>
  <si>
    <t>Produkt równoważny z Fiber-Splint Multi-Layer, za równoważny uważa się: taśma z włókna szklanego , jednowarstwowa ; długość 2  m, szer.4 mm.</t>
  </si>
  <si>
    <t>Produkt równoważny z Dentsply Peripac, za równoważny uważa się: opatrunek periodontologiczny po głębokim kiretażu, po zabiegach przemieszczenia płata; op. a' 40 g.</t>
  </si>
  <si>
    <t>Szybka do przyłbic mocowana na kllips, bezbarwna, okularowa o wym. 23x18 (± 0,2) cm, wymienna.</t>
  </si>
  <si>
    <t xml:space="preserve">Produkt równoważny z Ceramfil B, za równoważny uważa się: chemoutwardzalny mikroglasjonomerowy materiał wypełniający ; a  5x 10g. </t>
  </si>
  <si>
    <t>Produkt równoważny z Ketac Molar, za równoważny uważa się: szkło-jonomerowy materiał do wypełnień w granulkach, przeznaczony do ręcznego mieszania ; a 12,5g +8,5 ml.</t>
  </si>
  <si>
    <t>Produkt równoważny z Evicrol, za równoważny uważa się: chemoutwardzalny kompozyt do wykonywania trwałych i elastycznych odbudów dentystycznych, proszkowo-płynowy ; a 70g.</t>
  </si>
  <si>
    <t>Produkt równoważny z OptiBond Solo Plus, za równoważny uważa się: jednobutelkowy system wiążący, oparty na technice całkowitego wytrawiania ; a 3 ml.</t>
  </si>
  <si>
    <t>Produkt równoważny z Max Cem Elite, za równoważny uważa się: cement wzmocniony żywicą, przeznaczony do trwałego osadzania uzupełnień protetycznych ; a 5 g.</t>
  </si>
  <si>
    <t>Produkt równoważny z Calcipast, za równoważny uważa się: materiał do tymczasowego wypelniania kanałów korzeniowych w postaci pastyna bazie wodorotlenku wapnia o działaniu wyszuszającym, pobudzającym procesy remineralizacji ;x 2,1g.</t>
  </si>
  <si>
    <t>Produkt równoważny z Variolink Esthetic LC System Pack, za równoważny uważa się: światło i dualniewiążący cement do adhezyjnego cementowania uzupełnień protetycznych o wysokiej elastycznosci.</t>
  </si>
  <si>
    <t>Produkt równoważny z Kromoglass 2, za równoważny uważa się: glasjonomerowy cement mieszalny z wodą destylowaną, służący do wypełnień, czas wiązania 2-3 min., widoczny na rtg; a 20 g.</t>
  </si>
  <si>
    <t>Produkt równoważny z FRC Postec Plus, za równoważny uważa się: sztyfty korzeniowe z materialu złożonego, wzmocnione włóknami szklanymi,elastyczne i kontrastujące w promieniach rtg;(zestaw 10x włókno+3 x poszerzacz).</t>
  </si>
  <si>
    <t>Produkt równoważny z Blue Etch, za równoważny uważa się: preparat, zawierający 36% kwas o-fosforowy do wytrawiania szkliwa i zębiny, służy do zwiększenia przyczepności wypełnień ; a 2 ml.</t>
  </si>
  <si>
    <t>Produkt równoważny z Formokrezol, za równoważny uważa się: środek do leczenia zmian miazgi w zebach mlecznych, zawierający aldehyd i krezol, działający odkażająco i przeciwbakteryjnie ; a 10ml.</t>
  </si>
  <si>
    <t>Produkt równoważny z Zeta 7 Spray, za równoważny uważa się: spray gotowy , przeznaczony do dezynfekcji wycisków protetycznych, o szerokim spektrum działania biobójczego, do dezynfekcji wycisków alginatowych, polisiarczkowych, pozwalający na lepsze odwzorowanie odlewu, nie wpływający na kształt wycisku ; a 750 ml.</t>
  </si>
  <si>
    <t>Produkt równoważny z Alustin, za równoważny uważa się: opatrunek stosowany do tamowania drobnych krwawień w jamie ustnej, powstałych podczas zabiegów stomatologicznych, zawierający chlorek glinowo sześciowodny ;a 10ml.</t>
  </si>
  <si>
    <t>Produkt równoważny z Jodoform, za równoważny uważa się: produkt bakteriobojczy i osuszający, dysponujący właściwościami znieczulającymi i hamującymi krwawienie z drobnych naczyń krwionośnych;proszek a 30g.</t>
  </si>
  <si>
    <t>Produkt równoważny z Eugenol, za równoważny uważa się: płyn do zarabiania past służących do wypełnień koronowo - korzeniowych, do materiałów używanych do tymczasowego wypełnienia ubytków, do odkażania koronowo- korzeniowych, podczas leczenia zgorzeli miazgi ; a 10 ml.</t>
  </si>
  <si>
    <t>Produkt równoważny z Zeta 7 Solution, za równoważny uważa się: preparat w formie koncentratu,  przeznaczony do dezynfekcji wycisków stomatologicznych o szerokim spektrum działania, do dezynfekcji wycisków alginatowych, silikonowych i polisiarczkowych, poprawia precyzyjność odlewu, nie wpływa na kształt pobranego wycisku ; a 1 l.</t>
  </si>
  <si>
    <t>Produkt równoważny z RC Prep, za równoważny uważa się: preparat przeznaczony do chemiczno-mechanicznego opracowania kanałów korzeniowych w postaci kremu, w skład którego wchodzą glikol, nadtlenek mocznika i EDTA; a' 9 g.</t>
  </si>
  <si>
    <t>Produkt równoważny z KaVo Pearls, za równoważny uważa się: proszek o kulistym kształcie i nieskończonej ilości punktów stycznych, pozwalający na obracanie się na powierzchni zęba, skutecznie czyszcząc jego powierzchnię ; sasz. 15 g.</t>
  </si>
  <si>
    <t>Nazwa i nr dokumentu dopuszczające-go do obrotu</t>
  </si>
  <si>
    <t>Klasa wyrobu medycznego</t>
  </si>
  <si>
    <t>13=5x11</t>
  </si>
  <si>
    <t>14=13+(13x12)</t>
  </si>
  <si>
    <t>16=(11x15)</t>
  </si>
  <si>
    <t xml:space="preserve">17=16+(16x12) </t>
  </si>
  <si>
    <t>Nazwa i nr dokumentu dopuszczają-cego do obrotu</t>
  </si>
  <si>
    <t>64.</t>
  </si>
  <si>
    <t>84.</t>
  </si>
  <si>
    <t>94.</t>
  </si>
  <si>
    <t>96.</t>
  </si>
  <si>
    <t>97.</t>
  </si>
  <si>
    <t>98.</t>
  </si>
  <si>
    <t>99.</t>
  </si>
  <si>
    <t>100.</t>
  </si>
  <si>
    <t>101.</t>
  </si>
  <si>
    <t>102.</t>
  </si>
  <si>
    <t>Pakiet</t>
  </si>
  <si>
    <t xml:space="preserve">Uwaga ! Należy należy zapoznać się z poniższymi uwagami przed wypełnieniem Formularza asortymentowo-cenowego
1. Zamawiający zaleca sprawdzenie poprawności wyliczeń zgodnie z zasadami określonymi w rozdziale XV. pkt. 5 SWZ.
2. Formuły wpisane w Formularzu mają jedynie charakter pomocniczy. Wykonawca jest w pełni odpowiedzialny za prawidłowe wypełnienie Formularza asortymentowo-cenowego.
3. RAZEM - obliczyć wartość netto/brutto pakietu poprzez zsumowanie wartości netto/brutto poszczególnych pozycji w ramach danego pakietu (o ile dotyczy). 
4. Odpowiednio dla każdego pakietu obliczyć wartość całkowitą zamówienia netto i brutto wg tabeli zamieszczonej w każdym pakiecie.
5. Określenie właściwej stawki VAT należy do Wykonawcy. Należy podać stawkę VAT obowiązującą na dzień składania ofert.
</t>
  </si>
  <si>
    <t>Załącznik nr 2 do SWZ</t>
  </si>
  <si>
    <t>101/TP/ZP/D/2024- DOSTAWA MATERIAŁÓW STOMAOLOGICZNYCH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</si>
</sst>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 _z_ł_-;\-* #,##0.00\ _z_ł_-;_-* &quot;-&quot;??\ _z_ł_-;_-@_-"/>
    <numFmt numFmtId="164" formatCode="#,##0.00\ &quot;zł&quot;"/>
  </numFmts>
  <fonts count="12" x14ac:knownFonts="1">
    <font>
      <sz val="11"/>
      <color theme="1"/>
      <name val="Calibri"/>
      <family val="2"/>
      <scheme val="minor"/>
    </font>
    <font>
      <sz val="11"/>
      <color theme="1"/>
      <name val="Calibri"/>
      <family val="2"/>
      <charset val="238"/>
      <scheme val="minor"/>
    </font>
    <font>
      <sz val="11"/>
      <color theme="1"/>
      <name val="Calibri"/>
      <family val="2"/>
      <scheme val="minor"/>
    </font>
    <font>
      <sz val="10"/>
      <color theme="1"/>
      <name val="Tahoma"/>
      <family val="2"/>
      <charset val="238"/>
    </font>
    <font>
      <b/>
      <sz val="10"/>
      <name val="Tahoma"/>
      <family val="2"/>
      <charset val="238"/>
    </font>
    <font>
      <sz val="10"/>
      <name val="Tahoma"/>
      <family val="2"/>
      <charset val="238"/>
    </font>
    <font>
      <b/>
      <sz val="10"/>
      <color theme="1"/>
      <name val="Tahoma"/>
      <family val="2"/>
      <charset val="238"/>
    </font>
    <font>
      <sz val="8"/>
      <color theme="1"/>
      <name val="Calibri"/>
      <family val="2"/>
      <charset val="238"/>
      <scheme val="minor"/>
    </font>
    <font>
      <b/>
      <sz val="8"/>
      <color theme="1"/>
      <name val="Tahoma"/>
      <family val="2"/>
      <charset val="238"/>
    </font>
    <font>
      <sz val="10"/>
      <name val="Arial CE"/>
      <family val="2"/>
      <charset val="238"/>
    </font>
    <font>
      <sz val="10"/>
      <color rgb="FFFF0000"/>
      <name val="Tahoma"/>
      <family val="2"/>
      <charset val="238"/>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44" fontId="7" fillId="0" borderId="0" applyFont="0" applyFill="0" applyBorder="0" applyAlignment="0" applyProtection="0"/>
    <xf numFmtId="0" fontId="7" fillId="0" borderId="0"/>
    <xf numFmtId="0" fontId="9" fillId="0" borderId="0"/>
    <xf numFmtId="43" fontId="2" fillId="0" borderId="0" applyFont="0" applyFill="0" applyBorder="0" applyAlignment="0" applyProtection="0"/>
  </cellStyleXfs>
  <cellXfs count="92">
    <xf numFmtId="0" fontId="0" fillId="0" borderId="0" xfId="0"/>
    <xf numFmtId="164" fontId="5" fillId="2" borderId="16"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9" fontId="3" fillId="2" borderId="0" xfId="0" applyNumberFormat="1"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xf numFmtId="49"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9" fontId="4" fillId="2" borderId="2" xfId="1"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1" applyNumberFormat="1" applyFont="1" applyFill="1" applyBorder="1" applyAlignment="1">
      <alignment horizontal="center" vertical="center" wrapText="1"/>
    </xf>
    <xf numFmtId="1" fontId="5" fillId="2" borderId="5" xfId="1"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9" fontId="3" fillId="2" borderId="11"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xf>
    <xf numFmtId="0" fontId="10" fillId="2" borderId="0" xfId="0" applyFont="1" applyFill="1"/>
    <xf numFmtId="164" fontId="3" fillId="2" borderId="0" xfId="0" applyNumberFormat="1" applyFont="1" applyFill="1"/>
    <xf numFmtId="49" fontId="3" fillId="2" borderId="7"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49" fontId="3"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9" fontId="6" fillId="2" borderId="8"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0" xfId="0" applyFont="1" applyFill="1"/>
    <xf numFmtId="0" fontId="6" fillId="2" borderId="20" xfId="0" applyFont="1" applyFill="1" applyBorder="1" applyAlignment="1">
      <alignment horizontal="center" vertical="center" wrapText="1"/>
    </xf>
    <xf numFmtId="9" fontId="6" fillId="2" borderId="20" xfId="0" applyNumberFormat="1" applyFont="1" applyFill="1" applyBorder="1" applyAlignment="1">
      <alignment horizontal="center" vertical="center" wrapText="1"/>
    </xf>
    <xf numFmtId="164" fontId="6" fillId="2" borderId="20"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164" fontId="6" fillId="2" borderId="9" xfId="1"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6" fillId="2" borderId="21" xfId="0" applyNumberFormat="1" applyFont="1" applyFill="1" applyBorder="1" applyAlignment="1">
      <alignment horizontal="center" vertical="center" wrapText="1"/>
    </xf>
    <xf numFmtId="164" fontId="6" fillId="2" borderId="22" xfId="0" applyNumberFormat="1" applyFont="1" applyFill="1" applyBorder="1" applyAlignment="1">
      <alignment horizontal="center" vertical="center" wrapText="1"/>
    </xf>
    <xf numFmtId="164" fontId="6" fillId="2" borderId="23" xfId="0" applyNumberFormat="1" applyFont="1" applyFill="1" applyBorder="1" applyAlignment="1">
      <alignment horizontal="center" vertical="center" wrapText="1"/>
    </xf>
    <xf numFmtId="0" fontId="5" fillId="2" borderId="11" xfId="0" applyFont="1" applyFill="1" applyBorder="1" applyAlignment="1">
      <alignment vertical="center" wrapText="1"/>
    </xf>
    <xf numFmtId="164" fontId="5" fillId="2" borderId="7" xfId="0" applyNumberFormat="1" applyFont="1" applyFill="1" applyBorder="1" applyAlignment="1">
      <alignment horizontal="center" vertical="center" wrapText="1"/>
    </xf>
    <xf numFmtId="164" fontId="6" fillId="2" borderId="22" xfId="0" applyNumberFormat="1" applyFont="1" applyFill="1" applyBorder="1" applyAlignment="1">
      <alignment horizontal="center" vertical="center"/>
    </xf>
    <xf numFmtId="164" fontId="6" fillId="2" borderId="24" xfId="0" applyNumberFormat="1" applyFont="1" applyFill="1" applyBorder="1" applyAlignment="1">
      <alignment horizontal="center" vertical="center"/>
    </xf>
    <xf numFmtId="164" fontId="8" fillId="2" borderId="0" xfId="0" applyNumberFormat="1" applyFont="1" applyFill="1" applyBorder="1" applyAlignment="1">
      <alignment horizontal="center" vertical="center" wrapText="1"/>
    </xf>
    <xf numFmtId="9" fontId="8" fillId="2" borderId="0" xfId="1" applyFont="1" applyFill="1" applyBorder="1" applyAlignment="1">
      <alignment horizontal="center" vertical="center" wrapText="1"/>
    </xf>
    <xf numFmtId="9" fontId="8" fillId="2" borderId="0" xfId="0" applyNumberFormat="1" applyFont="1" applyFill="1" applyBorder="1" applyAlignment="1">
      <alignment horizontal="center" vertical="center" wrapText="1"/>
    </xf>
    <xf numFmtId="9" fontId="3" fillId="2" borderId="11" xfId="1"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xf>
    <xf numFmtId="164" fontId="6" fillId="2" borderId="10"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9" fontId="11" fillId="2" borderId="9" xfId="0" applyNumberFormat="1" applyFont="1" applyFill="1" applyBorder="1" applyAlignment="1">
      <alignment horizontal="center" vertical="center" wrapText="1"/>
    </xf>
    <xf numFmtId="164" fontId="11" fillId="2" borderId="9" xfId="0" applyNumberFormat="1" applyFont="1" applyFill="1" applyBorder="1" applyAlignment="1">
      <alignment horizontal="center" vertical="center" wrapText="1"/>
    </xf>
    <xf numFmtId="164" fontId="11" fillId="2" borderId="10" xfId="0" applyNumberFormat="1" applyFont="1" applyFill="1" applyBorder="1" applyAlignment="1">
      <alignment horizontal="center" vertical="center" wrapText="1"/>
    </xf>
    <xf numFmtId="16" fontId="11" fillId="2" borderId="11" xfId="0" applyNumberFormat="1" applyFont="1" applyFill="1" applyBorder="1" applyAlignment="1">
      <alignment horizontal="center" vertical="center"/>
    </xf>
    <xf numFmtId="164" fontId="1" fillId="2" borderId="11" xfId="0" applyNumberFormat="1" applyFont="1" applyFill="1" applyBorder="1" applyAlignment="1">
      <alignment horizontal="right" vertical="center"/>
    </xf>
    <xf numFmtId="0" fontId="11" fillId="2" borderId="7" xfId="0" applyFont="1" applyFill="1" applyBorder="1" applyAlignment="1">
      <alignment horizontal="center" vertical="center"/>
    </xf>
    <xf numFmtId="164" fontId="1" fillId="2" borderId="7" xfId="0" applyNumberFormat="1" applyFont="1" applyFill="1" applyBorder="1" applyAlignment="1">
      <alignment horizontal="right" vertical="center"/>
    </xf>
    <xf numFmtId="16" fontId="11" fillId="2" borderId="7" xfId="0" applyNumberFormat="1" applyFont="1" applyFill="1" applyBorder="1" applyAlignment="1">
      <alignment horizontal="center" vertical="center"/>
    </xf>
    <xf numFmtId="0" fontId="11" fillId="2" borderId="8" xfId="0" applyFont="1" applyFill="1" applyBorder="1" applyAlignment="1">
      <alignment horizontal="center" vertical="center"/>
    </xf>
    <xf numFmtId="164" fontId="11" fillId="2" borderId="10" xfId="0" applyNumberFormat="1" applyFont="1" applyFill="1" applyBorder="1" applyAlignment="1">
      <alignment horizontal="center" vertical="center"/>
    </xf>
    <xf numFmtId="43" fontId="6" fillId="2" borderId="0" xfId="5" applyFont="1" applyFill="1"/>
    <xf numFmtId="49"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1" fillId="2" borderId="0" xfId="0" applyFont="1" applyFill="1" applyAlignment="1">
      <alignment horizontal="left" vertical="center" wrapText="1"/>
    </xf>
    <xf numFmtId="0" fontId="0" fillId="2" borderId="0" xfId="0" applyFill="1" applyAlignment="1">
      <alignment horizontal="left" vertical="center" wrapText="1"/>
    </xf>
  </cellXfs>
  <cellStyles count="6">
    <cellStyle name="Dziesiętny" xfId="5" builtinId="3"/>
    <cellStyle name="Normalny" xfId="0" builtinId="0"/>
    <cellStyle name="Normalny 5" xfId="4"/>
    <cellStyle name="Normalny 6" xfId="3"/>
    <cellStyle name="Procentowy" xfId="1" builtinId="5"/>
    <cellStyle name="Walutowy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0"/>
  <sheetViews>
    <sheetView tabSelected="1" topLeftCell="A187" zoomScale="80" zoomScaleNormal="80" workbookViewId="0">
      <selection activeCell="M2" sqref="M2"/>
    </sheetView>
  </sheetViews>
  <sheetFormatPr defaultRowHeight="12.75" x14ac:dyDescent="0.2"/>
  <cols>
    <col min="1" max="1" width="5.28515625" style="40" customWidth="1"/>
    <col min="2" max="2" width="57.140625" style="41" customWidth="1"/>
    <col min="3" max="3" width="5.28515625" style="3" bestFit="1" customWidth="1"/>
    <col min="4" max="4" width="9.7109375" style="3" bestFit="1" customWidth="1"/>
    <col min="5" max="5" width="7.5703125" style="3" customWidth="1"/>
    <col min="6" max="6" width="12.5703125" style="3" customWidth="1"/>
    <col min="7" max="7" width="20.42578125" style="3" customWidth="1"/>
    <col min="8" max="8" width="14.42578125" style="3" bestFit="1" customWidth="1"/>
    <col min="9" max="9" width="16.85546875" style="3" customWidth="1"/>
    <col min="10" max="10" width="15.5703125" style="3" customWidth="1"/>
    <col min="11" max="11" width="15.7109375" style="4" bestFit="1" customWidth="1"/>
    <col min="12" max="12" width="14.7109375" style="5" customWidth="1"/>
    <col min="13" max="13" width="14.7109375" style="4" bestFit="1" customWidth="1"/>
    <col min="14" max="14" width="17.42578125" style="4" bestFit="1" customWidth="1"/>
    <col min="15" max="15" width="13.5703125" style="4" bestFit="1" customWidth="1"/>
    <col min="16" max="16" width="15.42578125" style="6" bestFit="1" customWidth="1"/>
    <col min="17" max="17" width="18.5703125" style="6" bestFit="1" customWidth="1"/>
    <col min="18" max="18" width="16.28515625" style="7" customWidth="1"/>
    <col min="19" max="19" width="16.5703125" style="7" customWidth="1"/>
    <col min="20" max="20" width="21.42578125" style="7" customWidth="1"/>
    <col min="21" max="22" width="19.5703125" style="7" customWidth="1"/>
    <col min="23" max="23" width="18.42578125" style="7" customWidth="1"/>
    <col min="24" max="16384" width="9.140625" style="7"/>
  </cols>
  <sheetData>
    <row r="1" spans="1:20" s="45" customFormat="1" ht="63.75" customHeight="1" x14ac:dyDescent="0.2">
      <c r="A1" s="81"/>
      <c r="B1" s="82" t="s">
        <v>330</v>
      </c>
      <c r="C1" s="83" t="s">
        <v>329</v>
      </c>
      <c r="D1" s="83"/>
      <c r="E1" s="83"/>
      <c r="F1" s="83"/>
      <c r="G1" s="83"/>
      <c r="H1" s="83"/>
      <c r="I1" s="83"/>
      <c r="J1" s="83"/>
      <c r="K1" s="83"/>
      <c r="L1" s="83"/>
      <c r="M1" s="83"/>
      <c r="N1" s="83"/>
      <c r="O1" s="83"/>
      <c r="P1" s="83"/>
      <c r="Q1" s="83"/>
    </row>
    <row r="2" spans="1:20" ht="117.75" customHeight="1" thickBot="1" x14ac:dyDescent="0.25">
      <c r="A2" s="90" t="s">
        <v>328</v>
      </c>
      <c r="B2" s="91"/>
      <c r="C2" s="91"/>
      <c r="D2" s="91"/>
      <c r="E2" s="91"/>
      <c r="F2" s="91"/>
      <c r="G2" s="91"/>
      <c r="H2" s="91"/>
      <c r="I2" s="91"/>
    </row>
    <row r="3" spans="1:20" ht="51" x14ac:dyDescent="0.2">
      <c r="A3" s="8" t="s">
        <v>2</v>
      </c>
      <c r="B3" s="9" t="s">
        <v>3</v>
      </c>
      <c r="C3" s="9" t="s">
        <v>151</v>
      </c>
      <c r="D3" s="9" t="s">
        <v>196</v>
      </c>
      <c r="E3" s="9" t="s">
        <v>4</v>
      </c>
      <c r="F3" s="9" t="s">
        <v>1</v>
      </c>
      <c r="G3" s="9" t="s">
        <v>5</v>
      </c>
      <c r="H3" s="9" t="s">
        <v>0</v>
      </c>
      <c r="I3" s="9" t="s">
        <v>316</v>
      </c>
      <c r="J3" s="9" t="s">
        <v>311</v>
      </c>
      <c r="K3" s="10" t="s">
        <v>10</v>
      </c>
      <c r="L3" s="11" t="s">
        <v>6</v>
      </c>
      <c r="M3" s="12" t="s">
        <v>7</v>
      </c>
      <c r="N3" s="13" t="s">
        <v>8</v>
      </c>
      <c r="O3" s="9" t="s">
        <v>157</v>
      </c>
      <c r="P3" s="14" t="s">
        <v>158</v>
      </c>
      <c r="Q3" s="15" t="s">
        <v>159</v>
      </c>
    </row>
    <row r="4" spans="1:20" ht="13.5" thickBot="1" x14ac:dyDescent="0.25">
      <c r="A4" s="16">
        <v>1</v>
      </c>
      <c r="B4" s="17">
        <v>2</v>
      </c>
      <c r="C4" s="17">
        <v>3</v>
      </c>
      <c r="D4" s="17">
        <v>4</v>
      </c>
      <c r="E4" s="17">
        <v>5</v>
      </c>
      <c r="F4" s="17">
        <v>6</v>
      </c>
      <c r="G4" s="17">
        <v>7</v>
      </c>
      <c r="H4" s="17">
        <v>8</v>
      </c>
      <c r="I4" s="17">
        <v>9</v>
      </c>
      <c r="J4" s="17">
        <v>10</v>
      </c>
      <c r="K4" s="18">
        <v>11</v>
      </c>
      <c r="L4" s="19">
        <v>12</v>
      </c>
      <c r="M4" s="20" t="s">
        <v>312</v>
      </c>
      <c r="N4" s="1" t="s">
        <v>313</v>
      </c>
      <c r="O4" s="2">
        <v>15</v>
      </c>
      <c r="P4" s="21" t="s">
        <v>314</v>
      </c>
      <c r="Q4" s="22" t="s">
        <v>315</v>
      </c>
    </row>
    <row r="5" spans="1:20" ht="12.75" customHeight="1" thickBot="1" x14ac:dyDescent="0.25">
      <c r="A5" s="84" t="s">
        <v>9</v>
      </c>
      <c r="B5" s="85"/>
      <c r="C5" s="85"/>
      <c r="D5" s="85"/>
      <c r="E5" s="85"/>
      <c r="F5" s="85"/>
      <c r="G5" s="85"/>
      <c r="H5" s="85"/>
      <c r="I5" s="85"/>
      <c r="J5" s="85"/>
      <c r="K5" s="85"/>
      <c r="L5" s="85"/>
      <c r="M5" s="85"/>
      <c r="N5" s="85"/>
      <c r="O5" s="85"/>
      <c r="P5" s="85"/>
      <c r="Q5" s="86"/>
    </row>
    <row r="6" spans="1:20" ht="67.5" customHeight="1" x14ac:dyDescent="0.2">
      <c r="A6" s="23" t="s">
        <v>11</v>
      </c>
      <c r="B6" s="24" t="s">
        <v>239</v>
      </c>
      <c r="C6" s="25" t="s">
        <v>153</v>
      </c>
      <c r="D6" s="25">
        <v>1</v>
      </c>
      <c r="E6" s="26">
        <v>4</v>
      </c>
      <c r="F6" s="25"/>
      <c r="G6" s="25"/>
      <c r="H6" s="25"/>
      <c r="I6" s="25"/>
      <c r="J6" s="25"/>
      <c r="K6" s="27"/>
      <c r="L6" s="28"/>
      <c r="M6" s="29">
        <f>ROUND(E6*K6,2)</f>
        <v>0</v>
      </c>
      <c r="N6" s="29">
        <f>ROUND(M6+(M6*L6),2)</f>
        <v>0</v>
      </c>
      <c r="O6" s="25">
        <v>2</v>
      </c>
      <c r="P6" s="30">
        <f>ROUND(O6*K6,2)</f>
        <v>0</v>
      </c>
      <c r="Q6" s="30">
        <f>ROUND(P6+(P6*L6),2)</f>
        <v>0</v>
      </c>
      <c r="R6" s="31"/>
      <c r="T6" s="32"/>
    </row>
    <row r="7" spans="1:20" ht="59.25" customHeight="1" x14ac:dyDescent="0.2">
      <c r="A7" s="33" t="s">
        <v>12</v>
      </c>
      <c r="B7" s="34" t="s">
        <v>240</v>
      </c>
      <c r="C7" s="35" t="s">
        <v>153</v>
      </c>
      <c r="D7" s="35">
        <v>1</v>
      </c>
      <c r="E7" s="36">
        <v>5</v>
      </c>
      <c r="F7" s="35"/>
      <c r="G7" s="35"/>
      <c r="H7" s="35"/>
      <c r="I7" s="35"/>
      <c r="J7" s="35"/>
      <c r="K7" s="37"/>
      <c r="L7" s="28"/>
      <c r="M7" s="29">
        <f t="shared" ref="M7:M49" si="0">ROUND(E7*K7,2)</f>
        <v>0</v>
      </c>
      <c r="N7" s="29">
        <f t="shared" ref="N7:N49" si="1">ROUND(M7+(M7*L7),2)</f>
        <v>0</v>
      </c>
      <c r="O7" s="35">
        <v>3</v>
      </c>
      <c r="P7" s="30">
        <f>ROUND(O7*K7,2)</f>
        <v>0</v>
      </c>
      <c r="Q7" s="30">
        <f t="shared" ref="Q7:Q49" si="2">ROUND(P7+(P7*L7),2)</f>
        <v>0</v>
      </c>
      <c r="R7" s="31"/>
      <c r="T7" s="32"/>
    </row>
    <row r="8" spans="1:20" ht="68.25" customHeight="1" x14ac:dyDescent="0.2">
      <c r="A8" s="23" t="s">
        <v>13</v>
      </c>
      <c r="B8" s="34" t="s">
        <v>241</v>
      </c>
      <c r="C8" s="35" t="s">
        <v>153</v>
      </c>
      <c r="D8" s="35">
        <v>1</v>
      </c>
      <c r="E8" s="36">
        <v>5</v>
      </c>
      <c r="F8" s="35"/>
      <c r="G8" s="35"/>
      <c r="H8" s="35"/>
      <c r="I8" s="35"/>
      <c r="J8" s="35"/>
      <c r="K8" s="37"/>
      <c r="L8" s="28"/>
      <c r="M8" s="29">
        <f t="shared" si="0"/>
        <v>0</v>
      </c>
      <c r="N8" s="29">
        <f t="shared" si="1"/>
        <v>0</v>
      </c>
      <c r="O8" s="35">
        <v>3</v>
      </c>
      <c r="P8" s="30">
        <f t="shared" ref="P8:P49" si="3">ROUND(O8*K8,2)</f>
        <v>0</v>
      </c>
      <c r="Q8" s="30">
        <f t="shared" si="2"/>
        <v>0</v>
      </c>
      <c r="R8" s="31"/>
      <c r="T8" s="32"/>
    </row>
    <row r="9" spans="1:20" ht="55.5" customHeight="1" x14ac:dyDescent="0.2">
      <c r="A9" s="33" t="s">
        <v>14</v>
      </c>
      <c r="B9" s="34" t="s">
        <v>242</v>
      </c>
      <c r="C9" s="35" t="s">
        <v>153</v>
      </c>
      <c r="D9" s="35">
        <v>1</v>
      </c>
      <c r="E9" s="36">
        <v>2</v>
      </c>
      <c r="F9" s="35"/>
      <c r="G9" s="35"/>
      <c r="H9" s="35"/>
      <c r="I9" s="35"/>
      <c r="J9" s="35"/>
      <c r="K9" s="37"/>
      <c r="L9" s="28"/>
      <c r="M9" s="29">
        <f t="shared" si="0"/>
        <v>0</v>
      </c>
      <c r="N9" s="29">
        <f t="shared" si="1"/>
        <v>0</v>
      </c>
      <c r="O9" s="35">
        <v>1</v>
      </c>
      <c r="P9" s="30">
        <f t="shared" si="3"/>
        <v>0</v>
      </c>
      <c r="Q9" s="30">
        <f t="shared" si="2"/>
        <v>0</v>
      </c>
      <c r="R9" s="31"/>
      <c r="T9" s="32"/>
    </row>
    <row r="10" spans="1:20" ht="78" customHeight="1" x14ac:dyDescent="0.2">
      <c r="A10" s="23" t="s">
        <v>15</v>
      </c>
      <c r="B10" s="34" t="s">
        <v>243</v>
      </c>
      <c r="C10" s="35" t="s">
        <v>153</v>
      </c>
      <c r="D10" s="35">
        <v>1</v>
      </c>
      <c r="E10" s="36">
        <v>5</v>
      </c>
      <c r="F10" s="35"/>
      <c r="G10" s="35"/>
      <c r="H10" s="35"/>
      <c r="I10" s="35"/>
      <c r="J10" s="35"/>
      <c r="K10" s="37"/>
      <c r="L10" s="28"/>
      <c r="M10" s="29">
        <f t="shared" si="0"/>
        <v>0</v>
      </c>
      <c r="N10" s="29">
        <f t="shared" si="1"/>
        <v>0</v>
      </c>
      <c r="O10" s="35">
        <v>3</v>
      </c>
      <c r="P10" s="30">
        <f t="shared" si="3"/>
        <v>0</v>
      </c>
      <c r="Q10" s="30">
        <f t="shared" si="2"/>
        <v>0</v>
      </c>
      <c r="R10" s="31"/>
      <c r="T10" s="32"/>
    </row>
    <row r="11" spans="1:20" ht="82.5" customHeight="1" x14ac:dyDescent="0.2">
      <c r="A11" s="33" t="s">
        <v>16</v>
      </c>
      <c r="B11" s="34" t="s">
        <v>244</v>
      </c>
      <c r="C11" s="35" t="s">
        <v>153</v>
      </c>
      <c r="D11" s="35">
        <v>7</v>
      </c>
      <c r="E11" s="36">
        <v>25</v>
      </c>
      <c r="F11" s="35"/>
      <c r="G11" s="35"/>
      <c r="H11" s="35"/>
      <c r="I11" s="35"/>
      <c r="J11" s="35"/>
      <c r="K11" s="37"/>
      <c r="L11" s="28"/>
      <c r="M11" s="29">
        <f t="shared" si="0"/>
        <v>0</v>
      </c>
      <c r="N11" s="29">
        <f t="shared" si="1"/>
        <v>0</v>
      </c>
      <c r="O11" s="35">
        <v>13</v>
      </c>
      <c r="P11" s="30">
        <f t="shared" si="3"/>
        <v>0</v>
      </c>
      <c r="Q11" s="30">
        <f t="shared" si="2"/>
        <v>0</v>
      </c>
      <c r="R11" s="31"/>
      <c r="T11" s="32"/>
    </row>
    <row r="12" spans="1:20" ht="58.5" customHeight="1" x14ac:dyDescent="0.2">
      <c r="A12" s="23" t="s">
        <v>17</v>
      </c>
      <c r="B12" s="34" t="s">
        <v>308</v>
      </c>
      <c r="C12" s="35" t="s">
        <v>153</v>
      </c>
      <c r="D12" s="35">
        <v>1</v>
      </c>
      <c r="E12" s="36">
        <v>5</v>
      </c>
      <c r="F12" s="35"/>
      <c r="G12" s="35"/>
      <c r="H12" s="35"/>
      <c r="I12" s="35"/>
      <c r="J12" s="35"/>
      <c r="K12" s="37"/>
      <c r="L12" s="28"/>
      <c r="M12" s="29">
        <f t="shared" si="0"/>
        <v>0</v>
      </c>
      <c r="N12" s="29">
        <f t="shared" si="1"/>
        <v>0</v>
      </c>
      <c r="O12" s="35">
        <v>3</v>
      </c>
      <c r="P12" s="30">
        <f t="shared" si="3"/>
        <v>0</v>
      </c>
      <c r="Q12" s="30">
        <f t="shared" si="2"/>
        <v>0</v>
      </c>
      <c r="R12" s="31"/>
      <c r="T12" s="32"/>
    </row>
    <row r="13" spans="1:20" ht="57" customHeight="1" x14ac:dyDescent="0.2">
      <c r="A13" s="33" t="s">
        <v>18</v>
      </c>
      <c r="B13" s="34" t="s">
        <v>245</v>
      </c>
      <c r="C13" s="35" t="s">
        <v>153</v>
      </c>
      <c r="D13" s="35">
        <v>1</v>
      </c>
      <c r="E13" s="36">
        <v>4</v>
      </c>
      <c r="F13" s="35"/>
      <c r="G13" s="35"/>
      <c r="H13" s="35"/>
      <c r="I13" s="35"/>
      <c r="J13" s="35"/>
      <c r="K13" s="37"/>
      <c r="L13" s="28"/>
      <c r="M13" s="29">
        <f t="shared" si="0"/>
        <v>0</v>
      </c>
      <c r="N13" s="29">
        <f t="shared" si="1"/>
        <v>0</v>
      </c>
      <c r="O13" s="35">
        <v>2</v>
      </c>
      <c r="P13" s="30">
        <f t="shared" si="3"/>
        <v>0</v>
      </c>
      <c r="Q13" s="30">
        <f t="shared" si="2"/>
        <v>0</v>
      </c>
      <c r="R13" s="31"/>
      <c r="T13" s="32"/>
    </row>
    <row r="14" spans="1:20" ht="44.25" customHeight="1" x14ac:dyDescent="0.2">
      <c r="A14" s="23" t="s">
        <v>19</v>
      </c>
      <c r="B14" s="34" t="s">
        <v>246</v>
      </c>
      <c r="C14" s="35" t="s">
        <v>153</v>
      </c>
      <c r="D14" s="35">
        <v>6</v>
      </c>
      <c r="E14" s="36">
        <v>20</v>
      </c>
      <c r="F14" s="35"/>
      <c r="G14" s="35"/>
      <c r="H14" s="35"/>
      <c r="I14" s="35"/>
      <c r="J14" s="35"/>
      <c r="K14" s="37"/>
      <c r="L14" s="28"/>
      <c r="M14" s="29">
        <f t="shared" si="0"/>
        <v>0</v>
      </c>
      <c r="N14" s="29">
        <f t="shared" si="1"/>
        <v>0</v>
      </c>
      <c r="O14" s="35">
        <v>10</v>
      </c>
      <c r="P14" s="30">
        <f t="shared" si="3"/>
        <v>0</v>
      </c>
      <c r="Q14" s="30">
        <f t="shared" si="2"/>
        <v>0</v>
      </c>
      <c r="R14" s="31"/>
      <c r="T14" s="32"/>
    </row>
    <row r="15" spans="1:20" ht="38.25" x14ac:dyDescent="0.2">
      <c r="A15" s="33" t="s">
        <v>20</v>
      </c>
      <c r="B15" s="34" t="s">
        <v>247</v>
      </c>
      <c r="C15" s="35" t="s">
        <v>153</v>
      </c>
      <c r="D15" s="35">
        <v>9</v>
      </c>
      <c r="E15" s="36">
        <v>30</v>
      </c>
      <c r="F15" s="35"/>
      <c r="G15" s="35"/>
      <c r="H15" s="35"/>
      <c r="I15" s="35"/>
      <c r="J15" s="35"/>
      <c r="K15" s="37"/>
      <c r="L15" s="28"/>
      <c r="M15" s="29">
        <f t="shared" si="0"/>
        <v>0</v>
      </c>
      <c r="N15" s="29">
        <f t="shared" si="1"/>
        <v>0</v>
      </c>
      <c r="O15" s="35">
        <v>15</v>
      </c>
      <c r="P15" s="30">
        <f t="shared" si="3"/>
        <v>0</v>
      </c>
      <c r="Q15" s="30">
        <f t="shared" si="2"/>
        <v>0</v>
      </c>
      <c r="R15" s="31"/>
      <c r="T15" s="32"/>
    </row>
    <row r="16" spans="1:20" ht="54.75" customHeight="1" x14ac:dyDescent="0.2">
      <c r="A16" s="23" t="s">
        <v>21</v>
      </c>
      <c r="B16" s="34" t="s">
        <v>248</v>
      </c>
      <c r="C16" s="35" t="s">
        <v>152</v>
      </c>
      <c r="D16" s="35">
        <v>2</v>
      </c>
      <c r="E16" s="36">
        <v>8</v>
      </c>
      <c r="F16" s="35"/>
      <c r="G16" s="35"/>
      <c r="H16" s="35"/>
      <c r="I16" s="35"/>
      <c r="J16" s="35"/>
      <c r="K16" s="37"/>
      <c r="L16" s="28"/>
      <c r="M16" s="29">
        <f t="shared" si="0"/>
        <v>0</v>
      </c>
      <c r="N16" s="29">
        <f t="shared" si="1"/>
        <v>0</v>
      </c>
      <c r="O16" s="35">
        <v>4</v>
      </c>
      <c r="P16" s="30">
        <f t="shared" si="3"/>
        <v>0</v>
      </c>
      <c r="Q16" s="30">
        <f t="shared" si="2"/>
        <v>0</v>
      </c>
      <c r="R16" s="31"/>
      <c r="T16" s="32"/>
    </row>
    <row r="17" spans="1:20" ht="55.5" customHeight="1" x14ac:dyDescent="0.2">
      <c r="A17" s="33" t="s">
        <v>22</v>
      </c>
      <c r="B17" s="34" t="s">
        <v>249</v>
      </c>
      <c r="C17" s="35" t="s">
        <v>153</v>
      </c>
      <c r="D17" s="35">
        <v>4</v>
      </c>
      <c r="E17" s="36">
        <v>15</v>
      </c>
      <c r="F17" s="35"/>
      <c r="G17" s="35"/>
      <c r="H17" s="35"/>
      <c r="I17" s="35"/>
      <c r="J17" s="35"/>
      <c r="K17" s="37"/>
      <c r="L17" s="28"/>
      <c r="M17" s="29">
        <f t="shared" si="0"/>
        <v>0</v>
      </c>
      <c r="N17" s="29">
        <f t="shared" si="1"/>
        <v>0</v>
      </c>
      <c r="O17" s="35">
        <v>8</v>
      </c>
      <c r="P17" s="30">
        <f t="shared" si="3"/>
        <v>0</v>
      </c>
      <c r="Q17" s="30">
        <f t="shared" si="2"/>
        <v>0</v>
      </c>
      <c r="R17" s="31"/>
      <c r="T17" s="32"/>
    </row>
    <row r="18" spans="1:20" ht="51" x14ac:dyDescent="0.2">
      <c r="A18" s="23" t="s">
        <v>23</v>
      </c>
      <c r="B18" s="34" t="s">
        <v>250</v>
      </c>
      <c r="C18" s="35" t="s">
        <v>152</v>
      </c>
      <c r="D18" s="35">
        <v>10</v>
      </c>
      <c r="E18" s="36">
        <v>35</v>
      </c>
      <c r="F18" s="35"/>
      <c r="G18" s="35"/>
      <c r="H18" s="35"/>
      <c r="I18" s="35"/>
      <c r="J18" s="35"/>
      <c r="K18" s="37"/>
      <c r="L18" s="38"/>
      <c r="M18" s="29">
        <f t="shared" si="0"/>
        <v>0</v>
      </c>
      <c r="N18" s="29">
        <f t="shared" si="1"/>
        <v>0</v>
      </c>
      <c r="O18" s="35">
        <v>18</v>
      </c>
      <c r="P18" s="30">
        <f t="shared" si="3"/>
        <v>0</v>
      </c>
      <c r="Q18" s="30">
        <f t="shared" si="2"/>
        <v>0</v>
      </c>
      <c r="R18" s="31"/>
      <c r="T18" s="32"/>
    </row>
    <row r="19" spans="1:20" ht="53.25" customHeight="1" x14ac:dyDescent="0.2">
      <c r="A19" s="33" t="s">
        <v>24</v>
      </c>
      <c r="B19" s="34" t="s">
        <v>251</v>
      </c>
      <c r="C19" s="35" t="s">
        <v>153</v>
      </c>
      <c r="D19" s="35">
        <v>135</v>
      </c>
      <c r="E19" s="36">
        <v>450</v>
      </c>
      <c r="F19" s="35"/>
      <c r="G19" s="35"/>
      <c r="H19" s="35"/>
      <c r="I19" s="35"/>
      <c r="J19" s="35"/>
      <c r="K19" s="37"/>
      <c r="L19" s="28"/>
      <c r="M19" s="29">
        <f t="shared" si="0"/>
        <v>0</v>
      </c>
      <c r="N19" s="29">
        <f t="shared" si="1"/>
        <v>0</v>
      </c>
      <c r="O19" s="35">
        <v>225</v>
      </c>
      <c r="P19" s="30">
        <f t="shared" si="3"/>
        <v>0</v>
      </c>
      <c r="Q19" s="30">
        <f t="shared" si="2"/>
        <v>0</v>
      </c>
      <c r="R19" s="31"/>
      <c r="T19" s="32"/>
    </row>
    <row r="20" spans="1:20" ht="57" customHeight="1" x14ac:dyDescent="0.2">
      <c r="A20" s="23" t="s">
        <v>25</v>
      </c>
      <c r="B20" s="34" t="s">
        <v>252</v>
      </c>
      <c r="C20" s="35" t="s">
        <v>153</v>
      </c>
      <c r="D20" s="35">
        <v>7</v>
      </c>
      <c r="E20" s="36">
        <v>25</v>
      </c>
      <c r="F20" s="35"/>
      <c r="G20" s="35"/>
      <c r="H20" s="35"/>
      <c r="I20" s="35"/>
      <c r="J20" s="35"/>
      <c r="K20" s="37"/>
      <c r="L20" s="38"/>
      <c r="M20" s="29">
        <f t="shared" si="0"/>
        <v>0</v>
      </c>
      <c r="N20" s="29">
        <f t="shared" si="1"/>
        <v>0</v>
      </c>
      <c r="O20" s="35">
        <v>13</v>
      </c>
      <c r="P20" s="30">
        <f t="shared" si="3"/>
        <v>0</v>
      </c>
      <c r="Q20" s="30">
        <f t="shared" si="2"/>
        <v>0</v>
      </c>
      <c r="R20" s="31"/>
      <c r="T20" s="32"/>
    </row>
    <row r="21" spans="1:20" ht="51" x14ac:dyDescent="0.2">
      <c r="A21" s="33" t="s">
        <v>26</v>
      </c>
      <c r="B21" s="34" t="s">
        <v>253</v>
      </c>
      <c r="C21" s="35" t="s">
        <v>153</v>
      </c>
      <c r="D21" s="35">
        <v>6</v>
      </c>
      <c r="E21" s="36">
        <v>20</v>
      </c>
      <c r="F21" s="35"/>
      <c r="G21" s="35"/>
      <c r="H21" s="35"/>
      <c r="I21" s="35"/>
      <c r="J21" s="35"/>
      <c r="K21" s="37"/>
      <c r="L21" s="28"/>
      <c r="M21" s="29">
        <f t="shared" si="0"/>
        <v>0</v>
      </c>
      <c r="N21" s="29">
        <f t="shared" si="1"/>
        <v>0</v>
      </c>
      <c r="O21" s="35">
        <v>10</v>
      </c>
      <c r="P21" s="30">
        <f t="shared" si="3"/>
        <v>0</v>
      </c>
      <c r="Q21" s="30">
        <f t="shared" si="2"/>
        <v>0</v>
      </c>
      <c r="R21" s="31"/>
      <c r="T21" s="32"/>
    </row>
    <row r="22" spans="1:20" ht="63.75" x14ac:dyDescent="0.2">
      <c r="A22" s="23" t="s">
        <v>27</v>
      </c>
      <c r="B22" s="34" t="s">
        <v>254</v>
      </c>
      <c r="C22" s="35" t="s">
        <v>152</v>
      </c>
      <c r="D22" s="35">
        <v>1</v>
      </c>
      <c r="E22" s="36">
        <v>10</v>
      </c>
      <c r="F22" s="35"/>
      <c r="G22" s="35"/>
      <c r="H22" s="35"/>
      <c r="I22" s="35"/>
      <c r="J22" s="35"/>
      <c r="K22" s="37"/>
      <c r="L22" s="38"/>
      <c r="M22" s="29">
        <f t="shared" si="0"/>
        <v>0</v>
      </c>
      <c r="N22" s="29">
        <f t="shared" si="1"/>
        <v>0</v>
      </c>
      <c r="O22" s="35">
        <v>5</v>
      </c>
      <c r="P22" s="30">
        <f t="shared" si="3"/>
        <v>0</v>
      </c>
      <c r="Q22" s="30">
        <f t="shared" si="2"/>
        <v>0</v>
      </c>
      <c r="R22" s="31"/>
      <c r="T22" s="32"/>
    </row>
    <row r="23" spans="1:20" ht="38.25" x14ac:dyDescent="0.2">
      <c r="A23" s="33" t="s">
        <v>28</v>
      </c>
      <c r="B23" s="34" t="s">
        <v>255</v>
      </c>
      <c r="C23" s="35" t="s">
        <v>166</v>
      </c>
      <c r="D23" s="35">
        <v>75</v>
      </c>
      <c r="E23" s="36">
        <v>250</v>
      </c>
      <c r="F23" s="35"/>
      <c r="G23" s="35"/>
      <c r="H23" s="35"/>
      <c r="I23" s="35"/>
      <c r="J23" s="35"/>
      <c r="K23" s="37"/>
      <c r="L23" s="28"/>
      <c r="M23" s="29">
        <f t="shared" si="0"/>
        <v>0</v>
      </c>
      <c r="N23" s="29">
        <f t="shared" si="1"/>
        <v>0</v>
      </c>
      <c r="O23" s="35">
        <v>125</v>
      </c>
      <c r="P23" s="30">
        <f t="shared" si="3"/>
        <v>0</v>
      </c>
      <c r="Q23" s="30">
        <f t="shared" si="2"/>
        <v>0</v>
      </c>
      <c r="R23" s="31"/>
      <c r="T23" s="32"/>
    </row>
    <row r="24" spans="1:20" ht="51" x14ac:dyDescent="0.2">
      <c r="A24" s="23" t="s">
        <v>29</v>
      </c>
      <c r="B24" s="34" t="s">
        <v>256</v>
      </c>
      <c r="C24" s="35" t="s">
        <v>153</v>
      </c>
      <c r="D24" s="35">
        <v>3</v>
      </c>
      <c r="E24" s="36">
        <v>10</v>
      </c>
      <c r="F24" s="35"/>
      <c r="G24" s="35"/>
      <c r="H24" s="35"/>
      <c r="I24" s="35"/>
      <c r="J24" s="35"/>
      <c r="K24" s="37"/>
      <c r="L24" s="38"/>
      <c r="M24" s="29">
        <f t="shared" si="0"/>
        <v>0</v>
      </c>
      <c r="N24" s="29">
        <f t="shared" si="1"/>
        <v>0</v>
      </c>
      <c r="O24" s="35">
        <v>5</v>
      </c>
      <c r="P24" s="30">
        <f t="shared" si="3"/>
        <v>0</v>
      </c>
      <c r="Q24" s="30">
        <f t="shared" si="2"/>
        <v>0</v>
      </c>
      <c r="R24" s="31"/>
      <c r="T24" s="32"/>
    </row>
    <row r="25" spans="1:20" ht="38.25" x14ac:dyDescent="0.2">
      <c r="A25" s="33" t="s">
        <v>30</v>
      </c>
      <c r="B25" s="34" t="s">
        <v>257</v>
      </c>
      <c r="C25" s="35" t="s">
        <v>153</v>
      </c>
      <c r="D25" s="35">
        <v>1</v>
      </c>
      <c r="E25" s="36">
        <v>6</v>
      </c>
      <c r="F25" s="35"/>
      <c r="G25" s="35"/>
      <c r="H25" s="35"/>
      <c r="I25" s="35"/>
      <c r="J25" s="35"/>
      <c r="K25" s="37"/>
      <c r="L25" s="28"/>
      <c r="M25" s="29">
        <f t="shared" si="0"/>
        <v>0</v>
      </c>
      <c r="N25" s="29">
        <f t="shared" si="1"/>
        <v>0</v>
      </c>
      <c r="O25" s="35">
        <v>3</v>
      </c>
      <c r="P25" s="30">
        <f t="shared" si="3"/>
        <v>0</v>
      </c>
      <c r="Q25" s="30">
        <f t="shared" si="2"/>
        <v>0</v>
      </c>
      <c r="R25" s="31"/>
      <c r="T25" s="32"/>
    </row>
    <row r="26" spans="1:20" ht="63.75" x14ac:dyDescent="0.2">
      <c r="A26" s="23" t="s">
        <v>31</v>
      </c>
      <c r="B26" s="34" t="s">
        <v>258</v>
      </c>
      <c r="C26" s="35" t="s">
        <v>152</v>
      </c>
      <c r="D26" s="35">
        <v>2</v>
      </c>
      <c r="E26" s="36">
        <v>8</v>
      </c>
      <c r="F26" s="35"/>
      <c r="G26" s="35"/>
      <c r="H26" s="35"/>
      <c r="I26" s="35"/>
      <c r="J26" s="35"/>
      <c r="K26" s="37"/>
      <c r="L26" s="38"/>
      <c r="M26" s="29">
        <f t="shared" si="0"/>
        <v>0</v>
      </c>
      <c r="N26" s="29">
        <f t="shared" si="1"/>
        <v>0</v>
      </c>
      <c r="O26" s="35">
        <v>4</v>
      </c>
      <c r="P26" s="30">
        <f t="shared" si="3"/>
        <v>0</v>
      </c>
      <c r="Q26" s="30">
        <f t="shared" si="2"/>
        <v>0</v>
      </c>
      <c r="R26" s="31"/>
      <c r="T26" s="32"/>
    </row>
    <row r="27" spans="1:20" ht="37.5" customHeight="1" x14ac:dyDescent="0.2">
      <c r="A27" s="33" t="s">
        <v>32</v>
      </c>
      <c r="B27" s="34" t="s">
        <v>259</v>
      </c>
      <c r="C27" s="35" t="s">
        <v>153</v>
      </c>
      <c r="D27" s="35">
        <v>6</v>
      </c>
      <c r="E27" s="36">
        <v>20</v>
      </c>
      <c r="F27" s="35"/>
      <c r="G27" s="35"/>
      <c r="H27" s="35"/>
      <c r="I27" s="35"/>
      <c r="J27" s="35"/>
      <c r="K27" s="37"/>
      <c r="L27" s="28"/>
      <c r="M27" s="29">
        <f t="shared" si="0"/>
        <v>0</v>
      </c>
      <c r="N27" s="29">
        <f t="shared" si="1"/>
        <v>0</v>
      </c>
      <c r="O27" s="35">
        <v>10</v>
      </c>
      <c r="P27" s="30">
        <f t="shared" si="3"/>
        <v>0</v>
      </c>
      <c r="Q27" s="30">
        <f t="shared" si="2"/>
        <v>0</v>
      </c>
      <c r="R27" s="31"/>
      <c r="T27" s="32"/>
    </row>
    <row r="28" spans="1:20" ht="38.25" x14ac:dyDescent="0.2">
      <c r="A28" s="23" t="s">
        <v>33</v>
      </c>
      <c r="B28" s="34" t="s">
        <v>261</v>
      </c>
      <c r="C28" s="35" t="s">
        <v>153</v>
      </c>
      <c r="D28" s="35">
        <v>51</v>
      </c>
      <c r="E28" s="36">
        <v>170</v>
      </c>
      <c r="F28" s="35"/>
      <c r="G28" s="35"/>
      <c r="H28" s="35"/>
      <c r="I28" s="35"/>
      <c r="J28" s="35"/>
      <c r="K28" s="37"/>
      <c r="L28" s="38"/>
      <c r="M28" s="29">
        <f t="shared" si="0"/>
        <v>0</v>
      </c>
      <c r="N28" s="29">
        <f t="shared" si="1"/>
        <v>0</v>
      </c>
      <c r="O28" s="35">
        <v>85</v>
      </c>
      <c r="P28" s="30">
        <f t="shared" si="3"/>
        <v>0</v>
      </c>
      <c r="Q28" s="30">
        <f t="shared" si="2"/>
        <v>0</v>
      </c>
      <c r="R28" s="31"/>
      <c r="T28" s="32"/>
    </row>
    <row r="29" spans="1:20" ht="58.5" customHeight="1" x14ac:dyDescent="0.2">
      <c r="A29" s="33" t="s">
        <v>34</v>
      </c>
      <c r="B29" s="34" t="s">
        <v>262</v>
      </c>
      <c r="C29" s="35" t="s">
        <v>153</v>
      </c>
      <c r="D29" s="35">
        <v>18</v>
      </c>
      <c r="E29" s="36">
        <v>60</v>
      </c>
      <c r="F29" s="35"/>
      <c r="G29" s="35"/>
      <c r="H29" s="35"/>
      <c r="I29" s="35"/>
      <c r="J29" s="35"/>
      <c r="K29" s="37"/>
      <c r="L29" s="28"/>
      <c r="M29" s="29">
        <f t="shared" si="0"/>
        <v>0</v>
      </c>
      <c r="N29" s="29">
        <f t="shared" si="1"/>
        <v>0</v>
      </c>
      <c r="O29" s="35">
        <v>30</v>
      </c>
      <c r="P29" s="30">
        <f t="shared" si="3"/>
        <v>0</v>
      </c>
      <c r="Q29" s="30">
        <f t="shared" si="2"/>
        <v>0</v>
      </c>
      <c r="R29" s="31"/>
      <c r="T29" s="32"/>
    </row>
    <row r="30" spans="1:20" ht="58.5" customHeight="1" x14ac:dyDescent="0.2">
      <c r="A30" s="23" t="s">
        <v>35</v>
      </c>
      <c r="B30" s="34" t="s">
        <v>263</v>
      </c>
      <c r="C30" s="35" t="s">
        <v>153</v>
      </c>
      <c r="D30" s="35">
        <v>7</v>
      </c>
      <c r="E30" s="36">
        <v>25</v>
      </c>
      <c r="F30" s="35"/>
      <c r="G30" s="35"/>
      <c r="H30" s="35"/>
      <c r="I30" s="35"/>
      <c r="J30" s="35"/>
      <c r="K30" s="37"/>
      <c r="L30" s="38"/>
      <c r="M30" s="29">
        <f t="shared" si="0"/>
        <v>0</v>
      </c>
      <c r="N30" s="29">
        <f t="shared" si="1"/>
        <v>0</v>
      </c>
      <c r="O30" s="35">
        <v>13</v>
      </c>
      <c r="P30" s="30">
        <f t="shared" si="3"/>
        <v>0</v>
      </c>
      <c r="Q30" s="30">
        <f t="shared" si="2"/>
        <v>0</v>
      </c>
      <c r="R30" s="31"/>
      <c r="T30" s="32"/>
    </row>
    <row r="31" spans="1:20" ht="48" customHeight="1" x14ac:dyDescent="0.2">
      <c r="A31" s="33" t="s">
        <v>36</v>
      </c>
      <c r="B31" s="34" t="s">
        <v>264</v>
      </c>
      <c r="C31" s="35" t="s">
        <v>153</v>
      </c>
      <c r="D31" s="35">
        <v>1</v>
      </c>
      <c r="E31" s="36">
        <v>5</v>
      </c>
      <c r="F31" s="35"/>
      <c r="G31" s="35"/>
      <c r="H31" s="35"/>
      <c r="I31" s="35"/>
      <c r="J31" s="35"/>
      <c r="K31" s="37"/>
      <c r="L31" s="38"/>
      <c r="M31" s="29">
        <f t="shared" si="0"/>
        <v>0</v>
      </c>
      <c r="N31" s="29">
        <f t="shared" si="1"/>
        <v>0</v>
      </c>
      <c r="O31" s="35">
        <v>3</v>
      </c>
      <c r="P31" s="30">
        <f t="shared" si="3"/>
        <v>0</v>
      </c>
      <c r="Q31" s="30">
        <f t="shared" si="2"/>
        <v>0</v>
      </c>
      <c r="R31" s="31"/>
      <c r="T31" s="32"/>
    </row>
    <row r="32" spans="1:20" ht="62.25" customHeight="1" x14ac:dyDescent="0.2">
      <c r="A32" s="23" t="s">
        <v>37</v>
      </c>
      <c r="B32" s="34" t="s">
        <v>265</v>
      </c>
      <c r="C32" s="35" t="s">
        <v>153</v>
      </c>
      <c r="D32" s="35">
        <v>1</v>
      </c>
      <c r="E32" s="36">
        <v>6</v>
      </c>
      <c r="F32" s="35"/>
      <c r="G32" s="35"/>
      <c r="H32" s="35"/>
      <c r="I32" s="35"/>
      <c r="J32" s="35"/>
      <c r="K32" s="37"/>
      <c r="L32" s="28"/>
      <c r="M32" s="29">
        <f t="shared" si="0"/>
        <v>0</v>
      </c>
      <c r="N32" s="29">
        <f t="shared" si="1"/>
        <v>0</v>
      </c>
      <c r="O32" s="35">
        <v>3</v>
      </c>
      <c r="P32" s="30">
        <f t="shared" si="3"/>
        <v>0</v>
      </c>
      <c r="Q32" s="30">
        <f t="shared" si="2"/>
        <v>0</v>
      </c>
      <c r="R32" s="31"/>
      <c r="T32" s="32"/>
    </row>
    <row r="33" spans="1:20" ht="48.75" customHeight="1" x14ac:dyDescent="0.2">
      <c r="A33" s="33" t="s">
        <v>38</v>
      </c>
      <c r="B33" s="34" t="s">
        <v>266</v>
      </c>
      <c r="C33" s="35" t="s">
        <v>152</v>
      </c>
      <c r="D33" s="35">
        <v>3</v>
      </c>
      <c r="E33" s="36">
        <v>10</v>
      </c>
      <c r="F33" s="35"/>
      <c r="G33" s="35"/>
      <c r="H33" s="35"/>
      <c r="I33" s="35"/>
      <c r="J33" s="35"/>
      <c r="K33" s="37"/>
      <c r="L33" s="38"/>
      <c r="M33" s="29">
        <f t="shared" si="0"/>
        <v>0</v>
      </c>
      <c r="N33" s="29">
        <f t="shared" si="1"/>
        <v>0</v>
      </c>
      <c r="O33" s="35">
        <v>5</v>
      </c>
      <c r="P33" s="30">
        <f t="shared" si="3"/>
        <v>0</v>
      </c>
      <c r="Q33" s="30">
        <f t="shared" si="2"/>
        <v>0</v>
      </c>
      <c r="R33" s="31"/>
      <c r="T33" s="32"/>
    </row>
    <row r="34" spans="1:20" ht="58.5" customHeight="1" x14ac:dyDescent="0.2">
      <c r="A34" s="23" t="s">
        <v>39</v>
      </c>
      <c r="B34" s="34" t="s">
        <v>267</v>
      </c>
      <c r="C34" s="35" t="s">
        <v>153</v>
      </c>
      <c r="D34" s="35">
        <v>1</v>
      </c>
      <c r="E34" s="36">
        <v>2</v>
      </c>
      <c r="F34" s="35"/>
      <c r="G34" s="35"/>
      <c r="H34" s="35"/>
      <c r="I34" s="35"/>
      <c r="J34" s="35"/>
      <c r="K34" s="37"/>
      <c r="L34" s="28"/>
      <c r="M34" s="29">
        <f t="shared" si="0"/>
        <v>0</v>
      </c>
      <c r="N34" s="29">
        <f t="shared" si="1"/>
        <v>0</v>
      </c>
      <c r="O34" s="35">
        <v>1</v>
      </c>
      <c r="P34" s="30">
        <f t="shared" si="3"/>
        <v>0</v>
      </c>
      <c r="Q34" s="30">
        <f t="shared" si="2"/>
        <v>0</v>
      </c>
      <c r="R34" s="31"/>
      <c r="T34" s="32"/>
    </row>
    <row r="35" spans="1:20" ht="100.5" customHeight="1" x14ac:dyDescent="0.2">
      <c r="A35" s="33" t="s">
        <v>40</v>
      </c>
      <c r="B35" s="34" t="s">
        <v>268</v>
      </c>
      <c r="C35" s="35" t="s">
        <v>153</v>
      </c>
      <c r="D35" s="35">
        <v>1</v>
      </c>
      <c r="E35" s="36">
        <v>2</v>
      </c>
      <c r="F35" s="35"/>
      <c r="G35" s="35"/>
      <c r="H35" s="35"/>
      <c r="I35" s="35"/>
      <c r="J35" s="35"/>
      <c r="K35" s="37"/>
      <c r="L35" s="38"/>
      <c r="M35" s="29">
        <f t="shared" si="0"/>
        <v>0</v>
      </c>
      <c r="N35" s="29">
        <f t="shared" si="1"/>
        <v>0</v>
      </c>
      <c r="O35" s="35">
        <v>1</v>
      </c>
      <c r="P35" s="30">
        <f t="shared" si="3"/>
        <v>0</v>
      </c>
      <c r="Q35" s="30">
        <f t="shared" si="2"/>
        <v>0</v>
      </c>
      <c r="R35" s="31"/>
      <c r="T35" s="32"/>
    </row>
    <row r="36" spans="1:20" ht="76.5" x14ac:dyDescent="0.2">
      <c r="A36" s="23" t="s">
        <v>41</v>
      </c>
      <c r="B36" s="34" t="s">
        <v>269</v>
      </c>
      <c r="C36" s="35" t="s">
        <v>152</v>
      </c>
      <c r="D36" s="35">
        <v>3</v>
      </c>
      <c r="E36" s="36">
        <v>10</v>
      </c>
      <c r="F36" s="35"/>
      <c r="G36" s="35"/>
      <c r="H36" s="35"/>
      <c r="I36" s="35"/>
      <c r="J36" s="35"/>
      <c r="K36" s="37"/>
      <c r="L36" s="28"/>
      <c r="M36" s="29">
        <f t="shared" si="0"/>
        <v>0</v>
      </c>
      <c r="N36" s="29">
        <f t="shared" si="1"/>
        <v>0</v>
      </c>
      <c r="O36" s="35">
        <v>5</v>
      </c>
      <c r="P36" s="30">
        <f t="shared" si="3"/>
        <v>0</v>
      </c>
      <c r="Q36" s="30">
        <f t="shared" si="2"/>
        <v>0</v>
      </c>
      <c r="R36" s="31"/>
      <c r="T36" s="32"/>
    </row>
    <row r="37" spans="1:20" ht="76.5" x14ac:dyDescent="0.2">
      <c r="A37" s="33" t="s">
        <v>42</v>
      </c>
      <c r="B37" s="34" t="s">
        <v>270</v>
      </c>
      <c r="C37" s="35" t="s">
        <v>152</v>
      </c>
      <c r="D37" s="35">
        <v>3</v>
      </c>
      <c r="E37" s="36">
        <v>10</v>
      </c>
      <c r="F37" s="35"/>
      <c r="G37" s="35"/>
      <c r="H37" s="35"/>
      <c r="I37" s="35"/>
      <c r="J37" s="35"/>
      <c r="K37" s="37"/>
      <c r="L37" s="38"/>
      <c r="M37" s="29">
        <f t="shared" si="0"/>
        <v>0</v>
      </c>
      <c r="N37" s="29">
        <f t="shared" si="1"/>
        <v>0</v>
      </c>
      <c r="O37" s="35">
        <v>5</v>
      </c>
      <c r="P37" s="30">
        <f t="shared" si="3"/>
        <v>0</v>
      </c>
      <c r="Q37" s="30">
        <f t="shared" si="2"/>
        <v>0</v>
      </c>
      <c r="R37" s="31"/>
      <c r="T37" s="32"/>
    </row>
    <row r="38" spans="1:20" ht="89.25" x14ac:dyDescent="0.2">
      <c r="A38" s="23" t="s">
        <v>43</v>
      </c>
      <c r="B38" s="34" t="s">
        <v>271</v>
      </c>
      <c r="C38" s="35" t="s">
        <v>153</v>
      </c>
      <c r="D38" s="35">
        <v>7</v>
      </c>
      <c r="E38" s="36">
        <v>25</v>
      </c>
      <c r="F38" s="35"/>
      <c r="G38" s="35"/>
      <c r="H38" s="35"/>
      <c r="I38" s="35"/>
      <c r="J38" s="35"/>
      <c r="K38" s="37"/>
      <c r="L38" s="28"/>
      <c r="M38" s="29">
        <f t="shared" si="0"/>
        <v>0</v>
      </c>
      <c r="N38" s="29">
        <f t="shared" si="1"/>
        <v>0</v>
      </c>
      <c r="O38" s="35">
        <v>13</v>
      </c>
      <c r="P38" s="30">
        <f t="shared" si="3"/>
        <v>0</v>
      </c>
      <c r="Q38" s="30">
        <f t="shared" si="2"/>
        <v>0</v>
      </c>
      <c r="R38" s="31"/>
      <c r="T38" s="32"/>
    </row>
    <row r="39" spans="1:20" ht="38.25" x14ac:dyDescent="0.2">
      <c r="A39" s="33" t="s">
        <v>44</v>
      </c>
      <c r="B39" s="34" t="s">
        <v>272</v>
      </c>
      <c r="C39" s="35" t="s">
        <v>152</v>
      </c>
      <c r="D39" s="35">
        <v>1</v>
      </c>
      <c r="E39" s="36">
        <v>2</v>
      </c>
      <c r="F39" s="35"/>
      <c r="G39" s="35"/>
      <c r="H39" s="35"/>
      <c r="I39" s="35"/>
      <c r="J39" s="35"/>
      <c r="K39" s="37"/>
      <c r="L39" s="38"/>
      <c r="M39" s="29">
        <f t="shared" si="0"/>
        <v>0</v>
      </c>
      <c r="N39" s="29">
        <f t="shared" si="1"/>
        <v>0</v>
      </c>
      <c r="O39" s="35">
        <v>1</v>
      </c>
      <c r="P39" s="30">
        <f t="shared" si="3"/>
        <v>0</v>
      </c>
      <c r="Q39" s="30">
        <f t="shared" si="2"/>
        <v>0</v>
      </c>
      <c r="R39" s="31"/>
      <c r="T39" s="32"/>
    </row>
    <row r="40" spans="1:20" ht="51" x14ac:dyDescent="0.2">
      <c r="A40" s="23" t="s">
        <v>45</v>
      </c>
      <c r="B40" s="34" t="s">
        <v>273</v>
      </c>
      <c r="C40" s="35" t="s">
        <v>153</v>
      </c>
      <c r="D40" s="35">
        <v>3</v>
      </c>
      <c r="E40" s="36">
        <v>10</v>
      </c>
      <c r="F40" s="35"/>
      <c r="G40" s="35"/>
      <c r="H40" s="35"/>
      <c r="I40" s="35"/>
      <c r="J40" s="35"/>
      <c r="K40" s="37"/>
      <c r="L40" s="28"/>
      <c r="M40" s="29">
        <f t="shared" si="0"/>
        <v>0</v>
      </c>
      <c r="N40" s="29">
        <f t="shared" si="1"/>
        <v>0</v>
      </c>
      <c r="O40" s="35">
        <v>5</v>
      </c>
      <c r="P40" s="30">
        <f t="shared" si="3"/>
        <v>0</v>
      </c>
      <c r="Q40" s="30">
        <f t="shared" si="2"/>
        <v>0</v>
      </c>
      <c r="R40" s="31"/>
      <c r="T40" s="32"/>
    </row>
    <row r="41" spans="1:20" ht="51" x14ac:dyDescent="0.2">
      <c r="A41" s="33" t="s">
        <v>46</v>
      </c>
      <c r="B41" s="34" t="s">
        <v>274</v>
      </c>
      <c r="C41" s="35" t="s">
        <v>152</v>
      </c>
      <c r="D41" s="35">
        <v>1</v>
      </c>
      <c r="E41" s="36">
        <v>2</v>
      </c>
      <c r="F41" s="35"/>
      <c r="G41" s="35"/>
      <c r="H41" s="35"/>
      <c r="I41" s="35"/>
      <c r="J41" s="35"/>
      <c r="K41" s="37"/>
      <c r="L41" s="38"/>
      <c r="M41" s="29">
        <f t="shared" si="0"/>
        <v>0</v>
      </c>
      <c r="N41" s="29">
        <f t="shared" si="1"/>
        <v>0</v>
      </c>
      <c r="O41" s="35">
        <v>1</v>
      </c>
      <c r="P41" s="30">
        <f t="shared" si="3"/>
        <v>0</v>
      </c>
      <c r="Q41" s="30">
        <f t="shared" si="2"/>
        <v>0</v>
      </c>
      <c r="R41" s="31"/>
      <c r="T41" s="32"/>
    </row>
    <row r="42" spans="1:20" ht="38.25" x14ac:dyDescent="0.2">
      <c r="A42" s="23" t="s">
        <v>47</v>
      </c>
      <c r="B42" s="34" t="s">
        <v>233</v>
      </c>
      <c r="C42" s="35" t="s">
        <v>152</v>
      </c>
      <c r="D42" s="35">
        <v>1</v>
      </c>
      <c r="E42" s="36">
        <v>5</v>
      </c>
      <c r="F42" s="35"/>
      <c r="G42" s="35"/>
      <c r="H42" s="35"/>
      <c r="I42" s="35"/>
      <c r="J42" s="35"/>
      <c r="K42" s="37"/>
      <c r="L42" s="28"/>
      <c r="M42" s="29">
        <f t="shared" si="0"/>
        <v>0</v>
      </c>
      <c r="N42" s="29">
        <f t="shared" si="1"/>
        <v>0</v>
      </c>
      <c r="O42" s="35">
        <v>3</v>
      </c>
      <c r="P42" s="30">
        <f t="shared" si="3"/>
        <v>0</v>
      </c>
      <c r="Q42" s="30">
        <f t="shared" si="2"/>
        <v>0</v>
      </c>
      <c r="R42" s="31"/>
      <c r="T42" s="32"/>
    </row>
    <row r="43" spans="1:20" ht="63.75" x14ac:dyDescent="0.2">
      <c r="A43" s="33" t="s">
        <v>48</v>
      </c>
      <c r="B43" s="34" t="s">
        <v>275</v>
      </c>
      <c r="C43" s="35" t="s">
        <v>153</v>
      </c>
      <c r="D43" s="35">
        <v>1</v>
      </c>
      <c r="E43" s="36">
        <v>5</v>
      </c>
      <c r="F43" s="35"/>
      <c r="G43" s="35"/>
      <c r="H43" s="35"/>
      <c r="I43" s="35"/>
      <c r="J43" s="35"/>
      <c r="K43" s="37"/>
      <c r="L43" s="38"/>
      <c r="M43" s="29">
        <f t="shared" si="0"/>
        <v>0</v>
      </c>
      <c r="N43" s="29">
        <f t="shared" si="1"/>
        <v>0</v>
      </c>
      <c r="O43" s="35">
        <v>3</v>
      </c>
      <c r="P43" s="30">
        <f t="shared" si="3"/>
        <v>0</v>
      </c>
      <c r="Q43" s="30">
        <f t="shared" si="2"/>
        <v>0</v>
      </c>
      <c r="R43" s="31"/>
      <c r="T43" s="32"/>
    </row>
    <row r="44" spans="1:20" ht="51" x14ac:dyDescent="0.2">
      <c r="A44" s="23" t="s">
        <v>49</v>
      </c>
      <c r="B44" s="34" t="s">
        <v>276</v>
      </c>
      <c r="C44" s="35" t="s">
        <v>152</v>
      </c>
      <c r="D44" s="35">
        <v>1</v>
      </c>
      <c r="E44" s="36">
        <v>4</v>
      </c>
      <c r="F44" s="35"/>
      <c r="G44" s="35"/>
      <c r="H44" s="35"/>
      <c r="I44" s="35"/>
      <c r="J44" s="35"/>
      <c r="K44" s="37"/>
      <c r="L44" s="28"/>
      <c r="M44" s="29">
        <f t="shared" si="0"/>
        <v>0</v>
      </c>
      <c r="N44" s="29">
        <f t="shared" si="1"/>
        <v>0</v>
      </c>
      <c r="O44" s="35">
        <v>2</v>
      </c>
      <c r="P44" s="30">
        <f t="shared" si="3"/>
        <v>0</v>
      </c>
      <c r="Q44" s="30">
        <f t="shared" si="2"/>
        <v>0</v>
      </c>
      <c r="R44" s="31"/>
      <c r="T44" s="32"/>
    </row>
    <row r="45" spans="1:20" ht="76.5" x14ac:dyDescent="0.2">
      <c r="A45" s="33" t="s">
        <v>50</v>
      </c>
      <c r="B45" s="34" t="s">
        <v>277</v>
      </c>
      <c r="C45" s="35" t="s">
        <v>153</v>
      </c>
      <c r="D45" s="35">
        <v>1</v>
      </c>
      <c r="E45" s="36">
        <v>6</v>
      </c>
      <c r="F45" s="35"/>
      <c r="G45" s="35"/>
      <c r="H45" s="35"/>
      <c r="I45" s="35"/>
      <c r="J45" s="35"/>
      <c r="K45" s="37"/>
      <c r="L45" s="38"/>
      <c r="M45" s="29">
        <f t="shared" si="0"/>
        <v>0</v>
      </c>
      <c r="N45" s="29">
        <f t="shared" si="1"/>
        <v>0</v>
      </c>
      <c r="O45" s="35">
        <v>3</v>
      </c>
      <c r="P45" s="30">
        <f t="shared" si="3"/>
        <v>0</v>
      </c>
      <c r="Q45" s="30">
        <f t="shared" si="2"/>
        <v>0</v>
      </c>
      <c r="R45" s="31"/>
      <c r="T45" s="32"/>
    </row>
    <row r="46" spans="1:20" ht="67.5" customHeight="1" x14ac:dyDescent="0.2">
      <c r="A46" s="23" t="s">
        <v>51</v>
      </c>
      <c r="B46" s="34" t="s">
        <v>278</v>
      </c>
      <c r="C46" s="35" t="s">
        <v>152</v>
      </c>
      <c r="D46" s="35">
        <v>1</v>
      </c>
      <c r="E46" s="36">
        <v>5</v>
      </c>
      <c r="F46" s="35"/>
      <c r="G46" s="35"/>
      <c r="H46" s="35"/>
      <c r="I46" s="35"/>
      <c r="J46" s="35"/>
      <c r="K46" s="37"/>
      <c r="L46" s="28"/>
      <c r="M46" s="29">
        <f t="shared" si="0"/>
        <v>0</v>
      </c>
      <c r="N46" s="29">
        <f t="shared" si="1"/>
        <v>0</v>
      </c>
      <c r="O46" s="35">
        <v>3</v>
      </c>
      <c r="P46" s="30">
        <f t="shared" si="3"/>
        <v>0</v>
      </c>
      <c r="Q46" s="30">
        <f t="shared" si="2"/>
        <v>0</v>
      </c>
      <c r="R46" s="31"/>
      <c r="T46" s="32"/>
    </row>
    <row r="47" spans="1:20" ht="63.75" x14ac:dyDescent="0.2">
      <c r="A47" s="33" t="s">
        <v>52</v>
      </c>
      <c r="B47" s="34" t="s">
        <v>279</v>
      </c>
      <c r="C47" s="35" t="s">
        <v>153</v>
      </c>
      <c r="D47" s="35">
        <v>1</v>
      </c>
      <c r="E47" s="36">
        <v>2</v>
      </c>
      <c r="F47" s="35"/>
      <c r="G47" s="35"/>
      <c r="H47" s="35"/>
      <c r="I47" s="35"/>
      <c r="J47" s="35"/>
      <c r="K47" s="37"/>
      <c r="L47" s="38"/>
      <c r="M47" s="29">
        <f t="shared" si="0"/>
        <v>0</v>
      </c>
      <c r="N47" s="29">
        <f t="shared" si="1"/>
        <v>0</v>
      </c>
      <c r="O47" s="35">
        <v>1</v>
      </c>
      <c r="P47" s="30">
        <f t="shared" si="3"/>
        <v>0</v>
      </c>
      <c r="Q47" s="30">
        <f t="shared" si="2"/>
        <v>0</v>
      </c>
      <c r="R47" s="31"/>
      <c r="T47" s="32"/>
    </row>
    <row r="48" spans="1:20" ht="76.5" x14ac:dyDescent="0.2">
      <c r="A48" s="23" t="s">
        <v>53</v>
      </c>
      <c r="B48" s="34" t="s">
        <v>280</v>
      </c>
      <c r="C48" s="35" t="s">
        <v>153</v>
      </c>
      <c r="D48" s="35">
        <v>1</v>
      </c>
      <c r="E48" s="36">
        <v>3</v>
      </c>
      <c r="F48" s="35"/>
      <c r="G48" s="35"/>
      <c r="H48" s="35"/>
      <c r="I48" s="35"/>
      <c r="J48" s="35"/>
      <c r="K48" s="37"/>
      <c r="L48" s="28"/>
      <c r="M48" s="29">
        <f t="shared" si="0"/>
        <v>0</v>
      </c>
      <c r="N48" s="29">
        <f t="shared" si="1"/>
        <v>0</v>
      </c>
      <c r="O48" s="35">
        <v>2</v>
      </c>
      <c r="P48" s="30">
        <f t="shared" si="3"/>
        <v>0</v>
      </c>
      <c r="Q48" s="30">
        <f t="shared" si="2"/>
        <v>0</v>
      </c>
      <c r="R48" s="31"/>
      <c r="T48" s="32"/>
    </row>
    <row r="49" spans="1:21" ht="81.75" customHeight="1" thickBot="1" x14ac:dyDescent="0.25">
      <c r="A49" s="33" t="s">
        <v>54</v>
      </c>
      <c r="B49" s="34" t="s">
        <v>281</v>
      </c>
      <c r="C49" s="35" t="s">
        <v>153</v>
      </c>
      <c r="D49" s="35">
        <v>1</v>
      </c>
      <c r="E49" s="36">
        <v>5</v>
      </c>
      <c r="F49" s="35"/>
      <c r="G49" s="35"/>
      <c r="H49" s="35"/>
      <c r="I49" s="35"/>
      <c r="J49" s="35"/>
      <c r="K49" s="37"/>
      <c r="L49" s="38"/>
      <c r="M49" s="29">
        <f t="shared" si="0"/>
        <v>0</v>
      </c>
      <c r="N49" s="29">
        <f t="shared" si="1"/>
        <v>0</v>
      </c>
      <c r="O49" s="39">
        <v>3</v>
      </c>
      <c r="P49" s="30">
        <f t="shared" si="3"/>
        <v>0</v>
      </c>
      <c r="Q49" s="30">
        <f t="shared" si="2"/>
        <v>0</v>
      </c>
      <c r="R49" s="31"/>
      <c r="T49" s="32"/>
    </row>
    <row r="50" spans="1:21" ht="13.5" thickBot="1" x14ac:dyDescent="0.25">
      <c r="L50" s="42" t="s">
        <v>150</v>
      </c>
      <c r="M50" s="43">
        <f>SUM(M6:M49)</f>
        <v>0</v>
      </c>
      <c r="N50" s="43">
        <f>SUM(N6:N49)</f>
        <v>0</v>
      </c>
      <c r="O50" s="44"/>
      <c r="P50" s="43">
        <f>SUM(P6:P49)</f>
        <v>0</v>
      </c>
      <c r="Q50" s="43">
        <f>SUM(Q6:Q49)</f>
        <v>0</v>
      </c>
      <c r="R50" s="45"/>
      <c r="S50" s="45"/>
      <c r="T50" s="45"/>
      <c r="U50" s="45"/>
    </row>
    <row r="51" spans="1:21" ht="13.5" thickBot="1" x14ac:dyDescent="0.25"/>
    <row r="52" spans="1:21" ht="15" customHeight="1" thickBot="1" x14ac:dyDescent="0.25">
      <c r="L52" s="87" t="s">
        <v>154</v>
      </c>
      <c r="M52" s="88"/>
      <c r="N52" s="88"/>
      <c r="O52" s="88"/>
      <c r="P52" s="88"/>
      <c r="Q52" s="89"/>
    </row>
    <row r="53" spans="1:21" ht="51.75" thickBot="1" x14ac:dyDescent="0.25">
      <c r="L53" s="46" t="s">
        <v>155</v>
      </c>
      <c r="M53" s="46" t="s">
        <v>156</v>
      </c>
      <c r="N53" s="46" t="s">
        <v>158</v>
      </c>
      <c r="O53" s="47" t="s">
        <v>159</v>
      </c>
      <c r="P53" s="48" t="s">
        <v>160</v>
      </c>
      <c r="Q53" s="48" t="s">
        <v>161</v>
      </c>
    </row>
    <row r="54" spans="1:21" ht="13.5" thickBot="1" x14ac:dyDescent="0.25">
      <c r="L54" s="49">
        <f>M50</f>
        <v>0</v>
      </c>
      <c r="M54" s="43">
        <f>N50</f>
        <v>0</v>
      </c>
      <c r="N54" s="50">
        <f>P50</f>
        <v>0</v>
      </c>
      <c r="O54" s="43">
        <f>Q50</f>
        <v>0</v>
      </c>
      <c r="P54" s="43">
        <f>N54+L54</f>
        <v>0</v>
      </c>
      <c r="Q54" s="51">
        <f>M54+O54</f>
        <v>0</v>
      </c>
    </row>
    <row r="59" spans="1:21" ht="13.5" thickBot="1" x14ac:dyDescent="0.25"/>
    <row r="60" spans="1:21" ht="51" x14ac:dyDescent="0.2">
      <c r="A60" s="8" t="s">
        <v>2</v>
      </c>
      <c r="B60" s="9" t="s">
        <v>3</v>
      </c>
      <c r="C60" s="9" t="s">
        <v>151</v>
      </c>
      <c r="D60" s="9" t="s">
        <v>196</v>
      </c>
      <c r="E60" s="9" t="s">
        <v>4</v>
      </c>
      <c r="F60" s="9" t="s">
        <v>1</v>
      </c>
      <c r="G60" s="9" t="s">
        <v>5</v>
      </c>
      <c r="H60" s="9" t="s">
        <v>0</v>
      </c>
      <c r="I60" s="9" t="s">
        <v>310</v>
      </c>
      <c r="J60" s="9" t="s">
        <v>311</v>
      </c>
      <c r="K60" s="10" t="s">
        <v>10</v>
      </c>
      <c r="L60" s="11" t="s">
        <v>6</v>
      </c>
      <c r="M60" s="12" t="s">
        <v>7</v>
      </c>
      <c r="N60" s="13" t="s">
        <v>8</v>
      </c>
      <c r="O60" s="9" t="s">
        <v>157</v>
      </c>
      <c r="P60" s="14" t="s">
        <v>158</v>
      </c>
      <c r="Q60" s="15" t="s">
        <v>159</v>
      </c>
    </row>
    <row r="61" spans="1:21" ht="13.5" thickBot="1" x14ac:dyDescent="0.25">
      <c r="A61" s="16">
        <v>1</v>
      </c>
      <c r="B61" s="17">
        <v>2</v>
      </c>
      <c r="C61" s="17">
        <v>3</v>
      </c>
      <c r="D61" s="17">
        <v>4</v>
      </c>
      <c r="E61" s="17">
        <v>5</v>
      </c>
      <c r="F61" s="17">
        <v>6</v>
      </c>
      <c r="G61" s="17">
        <v>7</v>
      </c>
      <c r="H61" s="17">
        <v>8</v>
      </c>
      <c r="I61" s="17">
        <v>9</v>
      </c>
      <c r="J61" s="17">
        <v>10</v>
      </c>
      <c r="K61" s="18">
        <v>11</v>
      </c>
      <c r="L61" s="19">
        <v>12</v>
      </c>
      <c r="M61" s="20" t="s">
        <v>312</v>
      </c>
      <c r="N61" s="1" t="s">
        <v>313</v>
      </c>
      <c r="O61" s="2">
        <v>15</v>
      </c>
      <c r="P61" s="21" t="s">
        <v>314</v>
      </c>
      <c r="Q61" s="22" t="s">
        <v>315</v>
      </c>
    </row>
    <row r="62" spans="1:21" ht="12.75" customHeight="1" thickBot="1" x14ac:dyDescent="0.25">
      <c r="A62" s="84" t="s">
        <v>61</v>
      </c>
      <c r="B62" s="85"/>
      <c r="C62" s="85"/>
      <c r="D62" s="85"/>
      <c r="E62" s="85"/>
      <c r="F62" s="85"/>
      <c r="G62" s="85"/>
      <c r="H62" s="85"/>
      <c r="I62" s="85"/>
      <c r="J62" s="85"/>
      <c r="K62" s="85"/>
      <c r="L62" s="85"/>
      <c r="M62" s="85"/>
      <c r="N62" s="85"/>
      <c r="O62" s="85"/>
      <c r="P62" s="85"/>
      <c r="Q62" s="86"/>
    </row>
    <row r="63" spans="1:21" ht="54" customHeight="1" x14ac:dyDescent="0.2">
      <c r="A63" s="23" t="s">
        <v>11</v>
      </c>
      <c r="B63" s="52" t="s">
        <v>171</v>
      </c>
      <c r="C63" s="53" t="s">
        <v>152</v>
      </c>
      <c r="D63" s="25">
        <v>6</v>
      </c>
      <c r="E63" s="26">
        <v>20</v>
      </c>
      <c r="F63" s="25"/>
      <c r="G63" s="25"/>
      <c r="H63" s="25"/>
      <c r="I63" s="25"/>
      <c r="J63" s="25"/>
      <c r="K63" s="27"/>
      <c r="L63" s="28"/>
      <c r="M63" s="29">
        <f>ROUND(E63*K63,2)</f>
        <v>0</v>
      </c>
      <c r="N63" s="29">
        <f>ROUND(M63+(M63*L63),2)</f>
        <v>0</v>
      </c>
      <c r="O63" s="25">
        <v>10</v>
      </c>
      <c r="P63" s="30">
        <f>ROUND(O63*K63,2)</f>
        <v>0</v>
      </c>
      <c r="Q63" s="30">
        <f>ROUND(P63+(P63*L63),2)</f>
        <v>0</v>
      </c>
      <c r="R63" s="31"/>
      <c r="T63" s="32"/>
    </row>
    <row r="64" spans="1:21" ht="46.5" customHeight="1" x14ac:dyDescent="0.2">
      <c r="A64" s="33" t="s">
        <v>12</v>
      </c>
      <c r="B64" s="34" t="s">
        <v>170</v>
      </c>
      <c r="C64" s="35" t="s">
        <v>152</v>
      </c>
      <c r="D64" s="35">
        <v>7</v>
      </c>
      <c r="E64" s="36">
        <v>25</v>
      </c>
      <c r="F64" s="35"/>
      <c r="G64" s="35"/>
      <c r="H64" s="35"/>
      <c r="I64" s="35"/>
      <c r="J64" s="35"/>
      <c r="K64" s="37"/>
      <c r="L64" s="28"/>
      <c r="M64" s="29">
        <f t="shared" ref="M64:M127" si="4">ROUND(E64*K64,2)</f>
        <v>0</v>
      </c>
      <c r="N64" s="29">
        <f t="shared" ref="N64:N127" si="5">ROUND(M64+(M64*L64),2)</f>
        <v>0</v>
      </c>
      <c r="O64" s="25">
        <v>13</v>
      </c>
      <c r="P64" s="30">
        <f t="shared" ref="P64:P127" si="6">ROUND(O64*K64,2)</f>
        <v>0</v>
      </c>
      <c r="Q64" s="30">
        <f t="shared" ref="Q64:Q127" si="7">ROUND(P64+(P64*L64),2)</f>
        <v>0</v>
      </c>
      <c r="R64" s="31"/>
      <c r="T64" s="32"/>
    </row>
    <row r="65" spans="1:20" ht="45.75" customHeight="1" x14ac:dyDescent="0.2">
      <c r="A65" s="23" t="s">
        <v>13</v>
      </c>
      <c r="B65" s="34" t="s">
        <v>169</v>
      </c>
      <c r="C65" s="35" t="s">
        <v>152</v>
      </c>
      <c r="D65" s="35">
        <v>7</v>
      </c>
      <c r="E65" s="36">
        <v>25</v>
      </c>
      <c r="F65" s="35"/>
      <c r="G65" s="35"/>
      <c r="H65" s="35"/>
      <c r="I65" s="35"/>
      <c r="J65" s="35"/>
      <c r="K65" s="37"/>
      <c r="L65" s="28"/>
      <c r="M65" s="29">
        <f t="shared" si="4"/>
        <v>0</v>
      </c>
      <c r="N65" s="29">
        <f t="shared" si="5"/>
        <v>0</v>
      </c>
      <c r="O65" s="25">
        <v>13</v>
      </c>
      <c r="P65" s="30">
        <f t="shared" si="6"/>
        <v>0</v>
      </c>
      <c r="Q65" s="30">
        <f t="shared" si="7"/>
        <v>0</v>
      </c>
      <c r="R65" s="31"/>
      <c r="T65" s="32"/>
    </row>
    <row r="66" spans="1:20" ht="51" x14ac:dyDescent="0.2">
      <c r="A66" s="33" t="s">
        <v>14</v>
      </c>
      <c r="B66" s="34" t="s">
        <v>62</v>
      </c>
      <c r="C66" s="35" t="s">
        <v>153</v>
      </c>
      <c r="D66" s="35">
        <v>135</v>
      </c>
      <c r="E66" s="36">
        <v>450</v>
      </c>
      <c r="F66" s="35"/>
      <c r="G66" s="35"/>
      <c r="H66" s="35"/>
      <c r="I66" s="35"/>
      <c r="J66" s="35"/>
      <c r="K66" s="37"/>
      <c r="L66" s="28"/>
      <c r="M66" s="29">
        <f t="shared" si="4"/>
        <v>0</v>
      </c>
      <c r="N66" s="29">
        <f t="shared" si="5"/>
        <v>0</v>
      </c>
      <c r="O66" s="25">
        <v>225</v>
      </c>
      <c r="P66" s="30">
        <f t="shared" si="6"/>
        <v>0</v>
      </c>
      <c r="Q66" s="30">
        <f t="shared" si="7"/>
        <v>0</v>
      </c>
      <c r="R66" s="31"/>
      <c r="T66" s="32"/>
    </row>
    <row r="67" spans="1:20" ht="25.5" x14ac:dyDescent="0.2">
      <c r="A67" s="23" t="s">
        <v>15</v>
      </c>
      <c r="B67" s="34" t="s">
        <v>63</v>
      </c>
      <c r="C67" s="35" t="s">
        <v>153</v>
      </c>
      <c r="D67" s="35">
        <v>16</v>
      </c>
      <c r="E67" s="36">
        <v>55</v>
      </c>
      <c r="F67" s="35"/>
      <c r="G67" s="35"/>
      <c r="H67" s="35"/>
      <c r="I67" s="35"/>
      <c r="J67" s="35"/>
      <c r="K67" s="37"/>
      <c r="L67" s="28"/>
      <c r="M67" s="29">
        <f t="shared" si="4"/>
        <v>0</v>
      </c>
      <c r="N67" s="29">
        <f t="shared" si="5"/>
        <v>0</v>
      </c>
      <c r="O67" s="25">
        <v>28</v>
      </c>
      <c r="P67" s="30">
        <f t="shared" si="6"/>
        <v>0</v>
      </c>
      <c r="Q67" s="30">
        <f t="shared" si="7"/>
        <v>0</v>
      </c>
      <c r="R67" s="31"/>
      <c r="T67" s="32"/>
    </row>
    <row r="68" spans="1:20" ht="38.25" x14ac:dyDescent="0.2">
      <c r="A68" s="33" t="s">
        <v>16</v>
      </c>
      <c r="B68" s="34" t="s">
        <v>64</v>
      </c>
      <c r="C68" s="35" t="s">
        <v>153</v>
      </c>
      <c r="D68" s="35">
        <v>1</v>
      </c>
      <c r="E68" s="36">
        <v>5</v>
      </c>
      <c r="F68" s="35"/>
      <c r="G68" s="35"/>
      <c r="H68" s="35"/>
      <c r="I68" s="35"/>
      <c r="J68" s="35"/>
      <c r="K68" s="37"/>
      <c r="L68" s="28"/>
      <c r="M68" s="29">
        <f t="shared" si="4"/>
        <v>0</v>
      </c>
      <c r="N68" s="29">
        <f t="shared" si="5"/>
        <v>0</v>
      </c>
      <c r="O68" s="25">
        <v>3</v>
      </c>
      <c r="P68" s="30">
        <f t="shared" si="6"/>
        <v>0</v>
      </c>
      <c r="Q68" s="30">
        <f t="shared" si="7"/>
        <v>0</v>
      </c>
      <c r="R68" s="31"/>
      <c r="T68" s="32"/>
    </row>
    <row r="69" spans="1:20" ht="25.5" x14ac:dyDescent="0.2">
      <c r="A69" s="23" t="s">
        <v>17</v>
      </c>
      <c r="B69" s="34" t="s">
        <v>220</v>
      </c>
      <c r="C69" s="35" t="s">
        <v>153</v>
      </c>
      <c r="D69" s="35">
        <v>1</v>
      </c>
      <c r="E69" s="36">
        <v>4</v>
      </c>
      <c r="F69" s="35"/>
      <c r="G69" s="35"/>
      <c r="H69" s="35"/>
      <c r="I69" s="35"/>
      <c r="J69" s="35"/>
      <c r="K69" s="37"/>
      <c r="L69" s="28"/>
      <c r="M69" s="29">
        <f t="shared" si="4"/>
        <v>0</v>
      </c>
      <c r="N69" s="29">
        <f t="shared" si="5"/>
        <v>0</v>
      </c>
      <c r="O69" s="25">
        <v>2</v>
      </c>
      <c r="P69" s="30">
        <f t="shared" si="6"/>
        <v>0</v>
      </c>
      <c r="Q69" s="30">
        <f t="shared" si="7"/>
        <v>0</v>
      </c>
      <c r="R69" s="31"/>
      <c r="T69" s="32"/>
    </row>
    <row r="70" spans="1:20" ht="38.25" x14ac:dyDescent="0.2">
      <c r="A70" s="33" t="s">
        <v>18</v>
      </c>
      <c r="B70" s="34" t="s">
        <v>168</v>
      </c>
      <c r="C70" s="35" t="s">
        <v>152</v>
      </c>
      <c r="D70" s="35">
        <v>6</v>
      </c>
      <c r="E70" s="36">
        <v>20</v>
      </c>
      <c r="F70" s="35"/>
      <c r="G70" s="35"/>
      <c r="H70" s="35"/>
      <c r="I70" s="35"/>
      <c r="J70" s="35"/>
      <c r="K70" s="37"/>
      <c r="L70" s="28"/>
      <c r="M70" s="29">
        <f t="shared" si="4"/>
        <v>0</v>
      </c>
      <c r="N70" s="29">
        <f t="shared" si="5"/>
        <v>0</v>
      </c>
      <c r="O70" s="25">
        <v>10</v>
      </c>
      <c r="P70" s="30">
        <f t="shared" si="6"/>
        <v>0</v>
      </c>
      <c r="Q70" s="30">
        <f t="shared" si="7"/>
        <v>0</v>
      </c>
      <c r="R70" s="31"/>
      <c r="T70" s="32"/>
    </row>
    <row r="71" spans="1:20" ht="51" x14ac:dyDescent="0.2">
      <c r="A71" s="23" t="s">
        <v>19</v>
      </c>
      <c r="B71" s="34" t="s">
        <v>172</v>
      </c>
      <c r="C71" s="35" t="s">
        <v>152</v>
      </c>
      <c r="D71" s="35">
        <v>45</v>
      </c>
      <c r="E71" s="36">
        <v>150</v>
      </c>
      <c r="F71" s="35"/>
      <c r="G71" s="35"/>
      <c r="H71" s="35"/>
      <c r="I71" s="35"/>
      <c r="J71" s="35"/>
      <c r="K71" s="37"/>
      <c r="L71" s="28"/>
      <c r="M71" s="29">
        <f t="shared" si="4"/>
        <v>0</v>
      </c>
      <c r="N71" s="29">
        <f t="shared" si="5"/>
        <v>0</v>
      </c>
      <c r="O71" s="25">
        <v>75</v>
      </c>
      <c r="P71" s="30">
        <f t="shared" si="6"/>
        <v>0</v>
      </c>
      <c r="Q71" s="30">
        <f t="shared" si="7"/>
        <v>0</v>
      </c>
      <c r="R71" s="31"/>
      <c r="T71" s="32"/>
    </row>
    <row r="72" spans="1:20" ht="51" x14ac:dyDescent="0.2">
      <c r="A72" s="33" t="s">
        <v>20</v>
      </c>
      <c r="B72" s="34" t="s">
        <v>282</v>
      </c>
      <c r="C72" s="35" t="s">
        <v>153</v>
      </c>
      <c r="D72" s="35">
        <v>45</v>
      </c>
      <c r="E72" s="36">
        <v>150</v>
      </c>
      <c r="F72" s="35"/>
      <c r="G72" s="35"/>
      <c r="H72" s="35"/>
      <c r="I72" s="35"/>
      <c r="J72" s="35"/>
      <c r="K72" s="37"/>
      <c r="L72" s="28"/>
      <c r="M72" s="29">
        <f t="shared" si="4"/>
        <v>0</v>
      </c>
      <c r="N72" s="29">
        <f t="shared" si="5"/>
        <v>0</v>
      </c>
      <c r="O72" s="25">
        <v>75</v>
      </c>
      <c r="P72" s="30">
        <f t="shared" si="6"/>
        <v>0</v>
      </c>
      <c r="Q72" s="30">
        <f t="shared" si="7"/>
        <v>0</v>
      </c>
      <c r="R72" s="31"/>
      <c r="T72" s="32"/>
    </row>
    <row r="73" spans="1:20" ht="51" x14ac:dyDescent="0.2">
      <c r="A73" s="23" t="s">
        <v>21</v>
      </c>
      <c r="B73" s="34" t="s">
        <v>190</v>
      </c>
      <c r="C73" s="35" t="s">
        <v>152</v>
      </c>
      <c r="D73" s="35">
        <v>37</v>
      </c>
      <c r="E73" s="36">
        <v>125</v>
      </c>
      <c r="F73" s="35"/>
      <c r="G73" s="35"/>
      <c r="H73" s="35"/>
      <c r="I73" s="35"/>
      <c r="J73" s="35"/>
      <c r="K73" s="37"/>
      <c r="L73" s="28"/>
      <c r="M73" s="29">
        <f t="shared" si="4"/>
        <v>0</v>
      </c>
      <c r="N73" s="29">
        <f t="shared" si="5"/>
        <v>0</v>
      </c>
      <c r="O73" s="25">
        <v>63</v>
      </c>
      <c r="P73" s="30">
        <f t="shared" si="6"/>
        <v>0</v>
      </c>
      <c r="Q73" s="30">
        <f t="shared" si="7"/>
        <v>0</v>
      </c>
      <c r="R73" s="31"/>
      <c r="T73" s="32"/>
    </row>
    <row r="74" spans="1:20" ht="38.25" x14ac:dyDescent="0.2">
      <c r="A74" s="33" t="s">
        <v>22</v>
      </c>
      <c r="B74" s="34" t="s">
        <v>221</v>
      </c>
      <c r="C74" s="35" t="s">
        <v>153</v>
      </c>
      <c r="D74" s="35">
        <v>6</v>
      </c>
      <c r="E74" s="36">
        <v>20</v>
      </c>
      <c r="F74" s="35"/>
      <c r="G74" s="35"/>
      <c r="H74" s="35"/>
      <c r="I74" s="35"/>
      <c r="J74" s="35"/>
      <c r="K74" s="37"/>
      <c r="L74" s="28"/>
      <c r="M74" s="29">
        <f t="shared" si="4"/>
        <v>0</v>
      </c>
      <c r="N74" s="29">
        <f t="shared" si="5"/>
        <v>0</v>
      </c>
      <c r="O74" s="25">
        <v>10</v>
      </c>
      <c r="P74" s="30">
        <f t="shared" si="6"/>
        <v>0</v>
      </c>
      <c r="Q74" s="30">
        <f t="shared" si="7"/>
        <v>0</v>
      </c>
      <c r="R74" s="31"/>
      <c r="T74" s="32"/>
    </row>
    <row r="75" spans="1:20" ht="25.5" x14ac:dyDescent="0.2">
      <c r="A75" s="23" t="s">
        <v>23</v>
      </c>
      <c r="B75" s="34" t="s">
        <v>222</v>
      </c>
      <c r="C75" s="35" t="s">
        <v>153</v>
      </c>
      <c r="D75" s="35">
        <v>6</v>
      </c>
      <c r="E75" s="36">
        <v>20</v>
      </c>
      <c r="F75" s="35"/>
      <c r="G75" s="35"/>
      <c r="H75" s="35"/>
      <c r="I75" s="35"/>
      <c r="J75" s="35"/>
      <c r="K75" s="37"/>
      <c r="L75" s="28"/>
      <c r="M75" s="29">
        <f t="shared" si="4"/>
        <v>0</v>
      </c>
      <c r="N75" s="29">
        <f t="shared" si="5"/>
        <v>0</v>
      </c>
      <c r="O75" s="25">
        <v>10</v>
      </c>
      <c r="P75" s="30">
        <f t="shared" si="6"/>
        <v>0</v>
      </c>
      <c r="Q75" s="30">
        <f t="shared" si="7"/>
        <v>0</v>
      </c>
      <c r="R75" s="31"/>
      <c r="T75" s="32"/>
    </row>
    <row r="76" spans="1:20" x14ac:dyDescent="0.2">
      <c r="A76" s="33" t="s">
        <v>24</v>
      </c>
      <c r="B76" s="34" t="s">
        <v>65</v>
      </c>
      <c r="C76" s="35" t="s">
        <v>173</v>
      </c>
      <c r="D76" s="35">
        <v>6</v>
      </c>
      <c r="E76" s="36">
        <v>20</v>
      </c>
      <c r="F76" s="35"/>
      <c r="G76" s="35"/>
      <c r="H76" s="35"/>
      <c r="I76" s="35"/>
      <c r="J76" s="35"/>
      <c r="K76" s="37"/>
      <c r="L76" s="28"/>
      <c r="M76" s="29">
        <f t="shared" si="4"/>
        <v>0</v>
      </c>
      <c r="N76" s="29">
        <f t="shared" si="5"/>
        <v>0</v>
      </c>
      <c r="O76" s="25">
        <v>10</v>
      </c>
      <c r="P76" s="30">
        <f t="shared" si="6"/>
        <v>0</v>
      </c>
      <c r="Q76" s="30">
        <f t="shared" si="7"/>
        <v>0</v>
      </c>
      <c r="R76" s="31"/>
      <c r="T76" s="32"/>
    </row>
    <row r="77" spans="1:20" ht="38.25" x14ac:dyDescent="0.2">
      <c r="A77" s="23" t="s">
        <v>25</v>
      </c>
      <c r="B77" s="34" t="s">
        <v>66</v>
      </c>
      <c r="C77" s="35" t="s">
        <v>153</v>
      </c>
      <c r="D77" s="35">
        <v>6</v>
      </c>
      <c r="E77" s="36">
        <v>20</v>
      </c>
      <c r="F77" s="35"/>
      <c r="G77" s="35"/>
      <c r="H77" s="35"/>
      <c r="I77" s="35"/>
      <c r="J77" s="35"/>
      <c r="K77" s="37"/>
      <c r="L77" s="28"/>
      <c r="M77" s="29">
        <f t="shared" si="4"/>
        <v>0</v>
      </c>
      <c r="N77" s="29">
        <f t="shared" si="5"/>
        <v>0</v>
      </c>
      <c r="O77" s="25">
        <v>10</v>
      </c>
      <c r="P77" s="30">
        <f t="shared" si="6"/>
        <v>0</v>
      </c>
      <c r="Q77" s="30">
        <f t="shared" si="7"/>
        <v>0</v>
      </c>
      <c r="R77" s="31"/>
      <c r="T77" s="32"/>
    </row>
    <row r="78" spans="1:20" ht="25.5" x14ac:dyDescent="0.2">
      <c r="A78" s="33" t="s">
        <v>26</v>
      </c>
      <c r="B78" s="34" t="s">
        <v>67</v>
      </c>
      <c r="C78" s="35" t="s">
        <v>153</v>
      </c>
      <c r="D78" s="35">
        <v>6</v>
      </c>
      <c r="E78" s="36">
        <v>20</v>
      </c>
      <c r="F78" s="35"/>
      <c r="G78" s="35"/>
      <c r="H78" s="35"/>
      <c r="I78" s="35"/>
      <c r="J78" s="35"/>
      <c r="K78" s="37"/>
      <c r="L78" s="28"/>
      <c r="M78" s="29">
        <f t="shared" si="4"/>
        <v>0</v>
      </c>
      <c r="N78" s="29">
        <f t="shared" si="5"/>
        <v>0</v>
      </c>
      <c r="O78" s="25">
        <v>10</v>
      </c>
      <c r="P78" s="30">
        <f t="shared" si="6"/>
        <v>0</v>
      </c>
      <c r="Q78" s="30">
        <f t="shared" si="7"/>
        <v>0</v>
      </c>
      <c r="R78" s="31"/>
      <c r="T78" s="32"/>
    </row>
    <row r="79" spans="1:20" ht="33" customHeight="1" x14ac:dyDescent="0.2">
      <c r="A79" s="23" t="s">
        <v>27</v>
      </c>
      <c r="B79" s="34" t="s">
        <v>68</v>
      </c>
      <c r="C79" s="35" t="s">
        <v>152</v>
      </c>
      <c r="D79" s="35">
        <v>6</v>
      </c>
      <c r="E79" s="36">
        <v>20</v>
      </c>
      <c r="F79" s="35"/>
      <c r="G79" s="35"/>
      <c r="H79" s="35"/>
      <c r="I79" s="35"/>
      <c r="J79" s="35"/>
      <c r="K79" s="37"/>
      <c r="L79" s="28"/>
      <c r="M79" s="29">
        <f t="shared" si="4"/>
        <v>0</v>
      </c>
      <c r="N79" s="29">
        <f t="shared" si="5"/>
        <v>0</v>
      </c>
      <c r="O79" s="25">
        <v>10</v>
      </c>
      <c r="P79" s="30">
        <f t="shared" si="6"/>
        <v>0</v>
      </c>
      <c r="Q79" s="30">
        <f t="shared" si="7"/>
        <v>0</v>
      </c>
      <c r="R79" s="31"/>
      <c r="T79" s="32"/>
    </row>
    <row r="80" spans="1:20" ht="25.5" x14ac:dyDescent="0.2">
      <c r="A80" s="33" t="s">
        <v>28</v>
      </c>
      <c r="B80" s="34" t="s">
        <v>174</v>
      </c>
      <c r="C80" s="35" t="s">
        <v>152</v>
      </c>
      <c r="D80" s="35">
        <v>6</v>
      </c>
      <c r="E80" s="36">
        <v>20</v>
      </c>
      <c r="F80" s="35"/>
      <c r="G80" s="35"/>
      <c r="H80" s="35"/>
      <c r="I80" s="35"/>
      <c r="J80" s="35"/>
      <c r="K80" s="37"/>
      <c r="L80" s="28"/>
      <c r="M80" s="29">
        <f t="shared" si="4"/>
        <v>0</v>
      </c>
      <c r="N80" s="29">
        <f t="shared" si="5"/>
        <v>0</v>
      </c>
      <c r="O80" s="25">
        <v>10</v>
      </c>
      <c r="P80" s="30">
        <f t="shared" si="6"/>
        <v>0</v>
      </c>
      <c r="Q80" s="30">
        <f t="shared" si="7"/>
        <v>0</v>
      </c>
      <c r="R80" s="31"/>
      <c r="T80" s="32"/>
    </row>
    <row r="81" spans="1:20" ht="25.5" x14ac:dyDescent="0.2">
      <c r="A81" s="23" t="s">
        <v>29</v>
      </c>
      <c r="B81" s="34" t="s">
        <v>175</v>
      </c>
      <c r="C81" s="35" t="s">
        <v>152</v>
      </c>
      <c r="D81" s="35">
        <v>6</v>
      </c>
      <c r="E81" s="36">
        <v>20</v>
      </c>
      <c r="F81" s="35"/>
      <c r="G81" s="35"/>
      <c r="H81" s="35"/>
      <c r="I81" s="35"/>
      <c r="J81" s="35"/>
      <c r="K81" s="37"/>
      <c r="L81" s="28"/>
      <c r="M81" s="29">
        <f t="shared" si="4"/>
        <v>0</v>
      </c>
      <c r="N81" s="29">
        <f t="shared" si="5"/>
        <v>0</v>
      </c>
      <c r="O81" s="25">
        <v>10</v>
      </c>
      <c r="P81" s="30">
        <f t="shared" si="6"/>
        <v>0</v>
      </c>
      <c r="Q81" s="30">
        <f t="shared" si="7"/>
        <v>0</v>
      </c>
      <c r="R81" s="31"/>
      <c r="T81" s="32"/>
    </row>
    <row r="82" spans="1:20" ht="25.5" x14ac:dyDescent="0.2">
      <c r="A82" s="33" t="s">
        <v>30</v>
      </c>
      <c r="B82" s="34" t="s">
        <v>176</v>
      </c>
      <c r="C82" s="35" t="s">
        <v>152</v>
      </c>
      <c r="D82" s="35">
        <v>6</v>
      </c>
      <c r="E82" s="36">
        <v>20</v>
      </c>
      <c r="F82" s="35"/>
      <c r="G82" s="35"/>
      <c r="H82" s="35"/>
      <c r="I82" s="35"/>
      <c r="J82" s="35"/>
      <c r="K82" s="37"/>
      <c r="L82" s="28"/>
      <c r="M82" s="29">
        <f t="shared" si="4"/>
        <v>0</v>
      </c>
      <c r="N82" s="29">
        <f t="shared" si="5"/>
        <v>0</v>
      </c>
      <c r="O82" s="25">
        <v>10</v>
      </c>
      <c r="P82" s="30">
        <f t="shared" si="6"/>
        <v>0</v>
      </c>
      <c r="Q82" s="30">
        <f t="shared" si="7"/>
        <v>0</v>
      </c>
      <c r="R82" s="31"/>
      <c r="T82" s="32"/>
    </row>
    <row r="83" spans="1:20" ht="25.5" x14ac:dyDescent="0.2">
      <c r="A83" s="23" t="s">
        <v>31</v>
      </c>
      <c r="B83" s="34" t="s">
        <v>177</v>
      </c>
      <c r="C83" s="35" t="s">
        <v>152</v>
      </c>
      <c r="D83" s="35">
        <v>6</v>
      </c>
      <c r="E83" s="36">
        <v>20</v>
      </c>
      <c r="F83" s="35"/>
      <c r="G83" s="35"/>
      <c r="H83" s="35"/>
      <c r="I83" s="35"/>
      <c r="J83" s="35"/>
      <c r="K83" s="37"/>
      <c r="L83" s="28"/>
      <c r="M83" s="29">
        <f t="shared" si="4"/>
        <v>0</v>
      </c>
      <c r="N83" s="29">
        <f t="shared" si="5"/>
        <v>0</v>
      </c>
      <c r="O83" s="25">
        <v>10</v>
      </c>
      <c r="P83" s="30">
        <f t="shared" si="6"/>
        <v>0</v>
      </c>
      <c r="Q83" s="30">
        <f t="shared" si="7"/>
        <v>0</v>
      </c>
      <c r="R83" s="31"/>
      <c r="T83" s="32"/>
    </row>
    <row r="84" spans="1:20" ht="25.5" x14ac:dyDescent="0.2">
      <c r="A84" s="33" t="s">
        <v>32</v>
      </c>
      <c r="B84" s="34" t="s">
        <v>178</v>
      </c>
      <c r="C84" s="35" t="s">
        <v>152</v>
      </c>
      <c r="D84" s="35">
        <v>9</v>
      </c>
      <c r="E84" s="36">
        <v>30</v>
      </c>
      <c r="F84" s="35"/>
      <c r="G84" s="35"/>
      <c r="H84" s="35"/>
      <c r="I84" s="35"/>
      <c r="J84" s="35"/>
      <c r="K84" s="37"/>
      <c r="L84" s="28"/>
      <c r="M84" s="29">
        <f t="shared" si="4"/>
        <v>0</v>
      </c>
      <c r="N84" s="29">
        <f t="shared" si="5"/>
        <v>0</v>
      </c>
      <c r="O84" s="25">
        <v>15</v>
      </c>
      <c r="P84" s="30">
        <f t="shared" si="6"/>
        <v>0</v>
      </c>
      <c r="Q84" s="30">
        <f t="shared" si="7"/>
        <v>0</v>
      </c>
      <c r="R84" s="31"/>
      <c r="T84" s="32"/>
    </row>
    <row r="85" spans="1:20" ht="25.5" x14ac:dyDescent="0.2">
      <c r="A85" s="23" t="s">
        <v>33</v>
      </c>
      <c r="B85" s="34" t="s">
        <v>179</v>
      </c>
      <c r="C85" s="35" t="s">
        <v>152</v>
      </c>
      <c r="D85" s="35">
        <v>9</v>
      </c>
      <c r="E85" s="36">
        <v>30</v>
      </c>
      <c r="F85" s="35"/>
      <c r="G85" s="35"/>
      <c r="H85" s="35"/>
      <c r="I85" s="35"/>
      <c r="J85" s="35"/>
      <c r="K85" s="37"/>
      <c r="L85" s="28"/>
      <c r="M85" s="29">
        <f t="shared" si="4"/>
        <v>0</v>
      </c>
      <c r="N85" s="29">
        <f t="shared" si="5"/>
        <v>0</v>
      </c>
      <c r="O85" s="25">
        <v>15</v>
      </c>
      <c r="P85" s="30">
        <f t="shared" si="6"/>
        <v>0</v>
      </c>
      <c r="Q85" s="30">
        <f t="shared" si="7"/>
        <v>0</v>
      </c>
      <c r="R85" s="31"/>
      <c r="T85" s="32"/>
    </row>
    <row r="86" spans="1:20" ht="25.5" x14ac:dyDescent="0.2">
      <c r="A86" s="33" t="s">
        <v>34</v>
      </c>
      <c r="B86" s="34" t="s">
        <v>180</v>
      </c>
      <c r="C86" s="35" t="s">
        <v>152</v>
      </c>
      <c r="D86" s="35">
        <v>6</v>
      </c>
      <c r="E86" s="36">
        <v>20</v>
      </c>
      <c r="F86" s="35"/>
      <c r="G86" s="35"/>
      <c r="H86" s="35"/>
      <c r="I86" s="35"/>
      <c r="J86" s="35"/>
      <c r="K86" s="37"/>
      <c r="L86" s="28"/>
      <c r="M86" s="29">
        <f t="shared" si="4"/>
        <v>0</v>
      </c>
      <c r="N86" s="29">
        <f t="shared" si="5"/>
        <v>0</v>
      </c>
      <c r="O86" s="25">
        <v>10</v>
      </c>
      <c r="P86" s="30">
        <f t="shared" si="6"/>
        <v>0</v>
      </c>
      <c r="Q86" s="30">
        <f t="shared" si="7"/>
        <v>0</v>
      </c>
      <c r="R86" s="31"/>
      <c r="T86" s="32"/>
    </row>
    <row r="87" spans="1:20" ht="25.5" x14ac:dyDescent="0.2">
      <c r="A87" s="23" t="s">
        <v>35</v>
      </c>
      <c r="B87" s="34" t="s">
        <v>181</v>
      </c>
      <c r="C87" s="35" t="s">
        <v>152</v>
      </c>
      <c r="D87" s="35">
        <v>6</v>
      </c>
      <c r="E87" s="36">
        <v>20</v>
      </c>
      <c r="F87" s="35"/>
      <c r="G87" s="35"/>
      <c r="H87" s="35"/>
      <c r="I87" s="35"/>
      <c r="J87" s="35"/>
      <c r="K87" s="37"/>
      <c r="L87" s="28"/>
      <c r="M87" s="29">
        <f t="shared" si="4"/>
        <v>0</v>
      </c>
      <c r="N87" s="29">
        <f t="shared" si="5"/>
        <v>0</v>
      </c>
      <c r="O87" s="25">
        <v>10</v>
      </c>
      <c r="P87" s="30">
        <f t="shared" si="6"/>
        <v>0</v>
      </c>
      <c r="Q87" s="30">
        <f t="shared" si="7"/>
        <v>0</v>
      </c>
      <c r="R87" s="31"/>
      <c r="T87" s="32"/>
    </row>
    <row r="88" spans="1:20" ht="25.5" x14ac:dyDescent="0.2">
      <c r="A88" s="33" t="s">
        <v>36</v>
      </c>
      <c r="B88" s="34" t="s">
        <v>182</v>
      </c>
      <c r="C88" s="35" t="s">
        <v>152</v>
      </c>
      <c r="D88" s="35">
        <v>6</v>
      </c>
      <c r="E88" s="36">
        <v>20</v>
      </c>
      <c r="F88" s="35"/>
      <c r="G88" s="35"/>
      <c r="H88" s="35"/>
      <c r="I88" s="35"/>
      <c r="J88" s="35"/>
      <c r="K88" s="37"/>
      <c r="L88" s="38"/>
      <c r="M88" s="29">
        <f t="shared" si="4"/>
        <v>0</v>
      </c>
      <c r="N88" s="29">
        <f t="shared" si="5"/>
        <v>0</v>
      </c>
      <c r="O88" s="25">
        <v>10</v>
      </c>
      <c r="P88" s="30">
        <f t="shared" si="6"/>
        <v>0</v>
      </c>
      <c r="Q88" s="30">
        <f t="shared" si="7"/>
        <v>0</v>
      </c>
      <c r="R88" s="31"/>
      <c r="T88" s="32"/>
    </row>
    <row r="89" spans="1:20" ht="25.5" x14ac:dyDescent="0.2">
      <c r="A89" s="23" t="s">
        <v>37</v>
      </c>
      <c r="B89" s="34" t="s">
        <v>183</v>
      </c>
      <c r="C89" s="35" t="s">
        <v>152</v>
      </c>
      <c r="D89" s="35">
        <v>6</v>
      </c>
      <c r="E89" s="36">
        <v>20</v>
      </c>
      <c r="F89" s="35"/>
      <c r="G89" s="35"/>
      <c r="H89" s="35"/>
      <c r="I89" s="35"/>
      <c r="J89" s="35"/>
      <c r="K89" s="37"/>
      <c r="L89" s="38"/>
      <c r="M89" s="29">
        <f t="shared" si="4"/>
        <v>0</v>
      </c>
      <c r="N89" s="29">
        <f t="shared" si="5"/>
        <v>0</v>
      </c>
      <c r="O89" s="25">
        <v>10</v>
      </c>
      <c r="P89" s="30">
        <f t="shared" si="6"/>
        <v>0</v>
      </c>
      <c r="Q89" s="30">
        <f t="shared" si="7"/>
        <v>0</v>
      </c>
      <c r="R89" s="31"/>
      <c r="T89" s="32"/>
    </row>
    <row r="90" spans="1:20" ht="25.5" x14ac:dyDescent="0.2">
      <c r="A90" s="33" t="s">
        <v>38</v>
      </c>
      <c r="B90" s="34" t="s">
        <v>184</v>
      </c>
      <c r="C90" s="35" t="s">
        <v>152</v>
      </c>
      <c r="D90" s="35">
        <v>600</v>
      </c>
      <c r="E90" s="36">
        <v>2000</v>
      </c>
      <c r="F90" s="35"/>
      <c r="G90" s="35"/>
      <c r="H90" s="35"/>
      <c r="I90" s="35"/>
      <c r="J90" s="35"/>
      <c r="K90" s="37"/>
      <c r="L90" s="38"/>
      <c r="M90" s="29">
        <f t="shared" si="4"/>
        <v>0</v>
      </c>
      <c r="N90" s="29">
        <f t="shared" si="5"/>
        <v>0</v>
      </c>
      <c r="O90" s="25">
        <v>1000</v>
      </c>
      <c r="P90" s="30">
        <f t="shared" si="6"/>
        <v>0</v>
      </c>
      <c r="Q90" s="30">
        <f t="shared" si="7"/>
        <v>0</v>
      </c>
      <c r="R90" s="31"/>
      <c r="T90" s="32"/>
    </row>
    <row r="91" spans="1:20" x14ac:dyDescent="0.2">
      <c r="A91" s="23" t="s">
        <v>39</v>
      </c>
      <c r="B91" s="34" t="s">
        <v>69</v>
      </c>
      <c r="C91" s="35" t="s">
        <v>173</v>
      </c>
      <c r="D91" s="35">
        <v>21</v>
      </c>
      <c r="E91" s="36">
        <v>70</v>
      </c>
      <c r="F91" s="35"/>
      <c r="G91" s="35"/>
      <c r="H91" s="35"/>
      <c r="I91" s="35"/>
      <c r="J91" s="35"/>
      <c r="K91" s="37"/>
      <c r="L91" s="38"/>
      <c r="M91" s="29">
        <f t="shared" si="4"/>
        <v>0</v>
      </c>
      <c r="N91" s="29">
        <f t="shared" si="5"/>
        <v>0</v>
      </c>
      <c r="O91" s="25">
        <v>35</v>
      </c>
      <c r="P91" s="30">
        <f t="shared" si="6"/>
        <v>0</v>
      </c>
      <c r="Q91" s="30">
        <f t="shared" si="7"/>
        <v>0</v>
      </c>
      <c r="R91" s="31"/>
      <c r="T91" s="32"/>
    </row>
    <row r="92" spans="1:20" ht="25.5" x14ac:dyDescent="0.2">
      <c r="A92" s="33" t="s">
        <v>40</v>
      </c>
      <c r="B92" s="34" t="s">
        <v>70</v>
      </c>
      <c r="C92" s="35" t="s">
        <v>153</v>
      </c>
      <c r="D92" s="35">
        <v>3</v>
      </c>
      <c r="E92" s="36">
        <v>10</v>
      </c>
      <c r="F92" s="35"/>
      <c r="G92" s="35"/>
      <c r="H92" s="35"/>
      <c r="I92" s="35"/>
      <c r="J92" s="35"/>
      <c r="K92" s="37"/>
      <c r="L92" s="38"/>
      <c r="M92" s="29">
        <f t="shared" si="4"/>
        <v>0</v>
      </c>
      <c r="N92" s="29">
        <f t="shared" si="5"/>
        <v>0</v>
      </c>
      <c r="O92" s="25">
        <v>5</v>
      </c>
      <c r="P92" s="30">
        <f t="shared" si="6"/>
        <v>0</v>
      </c>
      <c r="Q92" s="30">
        <f t="shared" si="7"/>
        <v>0</v>
      </c>
      <c r="R92" s="31"/>
      <c r="T92" s="32"/>
    </row>
    <row r="93" spans="1:20" ht="38.25" x14ac:dyDescent="0.2">
      <c r="A93" s="23" t="s">
        <v>41</v>
      </c>
      <c r="B93" s="34" t="s">
        <v>185</v>
      </c>
      <c r="C93" s="35" t="s">
        <v>152</v>
      </c>
      <c r="D93" s="35">
        <v>150</v>
      </c>
      <c r="E93" s="36">
        <v>500</v>
      </c>
      <c r="F93" s="35"/>
      <c r="G93" s="35"/>
      <c r="H93" s="35"/>
      <c r="I93" s="35"/>
      <c r="J93" s="35"/>
      <c r="K93" s="37"/>
      <c r="L93" s="38"/>
      <c r="M93" s="29">
        <f t="shared" si="4"/>
        <v>0</v>
      </c>
      <c r="N93" s="29">
        <f t="shared" si="5"/>
        <v>0</v>
      </c>
      <c r="O93" s="25">
        <v>250</v>
      </c>
      <c r="P93" s="30">
        <f t="shared" si="6"/>
        <v>0</v>
      </c>
      <c r="Q93" s="30">
        <f t="shared" si="7"/>
        <v>0</v>
      </c>
      <c r="R93" s="31"/>
      <c r="T93" s="32"/>
    </row>
    <row r="94" spans="1:20" ht="51" x14ac:dyDescent="0.2">
      <c r="A94" s="33" t="s">
        <v>42</v>
      </c>
      <c r="B94" s="34" t="s">
        <v>283</v>
      </c>
      <c r="C94" s="35" t="s">
        <v>152</v>
      </c>
      <c r="D94" s="35">
        <v>18</v>
      </c>
      <c r="E94" s="36">
        <v>60</v>
      </c>
      <c r="F94" s="35"/>
      <c r="G94" s="35"/>
      <c r="H94" s="35"/>
      <c r="I94" s="35"/>
      <c r="J94" s="35"/>
      <c r="K94" s="37"/>
      <c r="L94" s="38"/>
      <c r="M94" s="29">
        <f t="shared" si="4"/>
        <v>0</v>
      </c>
      <c r="N94" s="29">
        <f t="shared" si="5"/>
        <v>0</v>
      </c>
      <c r="O94" s="25">
        <v>30</v>
      </c>
      <c r="P94" s="30">
        <f t="shared" si="6"/>
        <v>0</v>
      </c>
      <c r="Q94" s="30">
        <f t="shared" si="7"/>
        <v>0</v>
      </c>
      <c r="R94" s="31"/>
      <c r="T94" s="32"/>
    </row>
    <row r="95" spans="1:20" ht="25.5" x14ac:dyDescent="0.2">
      <c r="A95" s="23" t="s">
        <v>43</v>
      </c>
      <c r="B95" s="34" t="s">
        <v>71</v>
      </c>
      <c r="C95" s="35" t="s">
        <v>153</v>
      </c>
      <c r="D95" s="35">
        <v>6</v>
      </c>
      <c r="E95" s="36">
        <v>20</v>
      </c>
      <c r="F95" s="35"/>
      <c r="G95" s="35"/>
      <c r="H95" s="35"/>
      <c r="I95" s="35"/>
      <c r="J95" s="35"/>
      <c r="K95" s="37"/>
      <c r="L95" s="38"/>
      <c r="M95" s="29">
        <f t="shared" si="4"/>
        <v>0</v>
      </c>
      <c r="N95" s="29">
        <f t="shared" si="5"/>
        <v>0</v>
      </c>
      <c r="O95" s="25">
        <v>10</v>
      </c>
      <c r="P95" s="30">
        <f t="shared" si="6"/>
        <v>0</v>
      </c>
      <c r="Q95" s="30">
        <f t="shared" si="7"/>
        <v>0</v>
      </c>
      <c r="R95" s="31"/>
      <c r="T95" s="32"/>
    </row>
    <row r="96" spans="1:20" ht="25.5" x14ac:dyDescent="0.2">
      <c r="A96" s="33" t="s">
        <v>44</v>
      </c>
      <c r="B96" s="34" t="s">
        <v>72</v>
      </c>
      <c r="C96" s="35" t="s">
        <v>153</v>
      </c>
      <c r="D96" s="35">
        <v>18</v>
      </c>
      <c r="E96" s="36">
        <v>60</v>
      </c>
      <c r="F96" s="35"/>
      <c r="G96" s="35"/>
      <c r="H96" s="35"/>
      <c r="I96" s="35"/>
      <c r="J96" s="35"/>
      <c r="K96" s="37"/>
      <c r="L96" s="38"/>
      <c r="M96" s="29">
        <f t="shared" si="4"/>
        <v>0</v>
      </c>
      <c r="N96" s="29">
        <f t="shared" si="5"/>
        <v>0</v>
      </c>
      <c r="O96" s="25">
        <v>30</v>
      </c>
      <c r="P96" s="30">
        <f t="shared" si="6"/>
        <v>0</v>
      </c>
      <c r="Q96" s="30">
        <f t="shared" si="7"/>
        <v>0</v>
      </c>
      <c r="R96" s="31"/>
      <c r="T96" s="32"/>
    </row>
    <row r="97" spans="1:20" ht="25.5" x14ac:dyDescent="0.2">
      <c r="A97" s="23" t="s">
        <v>45</v>
      </c>
      <c r="B97" s="34" t="s">
        <v>73</v>
      </c>
      <c r="C97" s="35" t="s">
        <v>153</v>
      </c>
      <c r="D97" s="35">
        <v>1</v>
      </c>
      <c r="E97" s="36">
        <v>5</v>
      </c>
      <c r="F97" s="35"/>
      <c r="G97" s="35"/>
      <c r="H97" s="35"/>
      <c r="I97" s="35"/>
      <c r="J97" s="35"/>
      <c r="K97" s="37"/>
      <c r="L97" s="38"/>
      <c r="M97" s="29">
        <f t="shared" si="4"/>
        <v>0</v>
      </c>
      <c r="N97" s="29">
        <f t="shared" si="5"/>
        <v>0</v>
      </c>
      <c r="O97" s="25">
        <v>3</v>
      </c>
      <c r="P97" s="30">
        <f t="shared" si="6"/>
        <v>0</v>
      </c>
      <c r="Q97" s="30">
        <f t="shared" si="7"/>
        <v>0</v>
      </c>
      <c r="R97" s="31"/>
      <c r="T97" s="32"/>
    </row>
    <row r="98" spans="1:20" ht="38.25" x14ac:dyDescent="0.2">
      <c r="A98" s="33" t="s">
        <v>46</v>
      </c>
      <c r="B98" s="34" t="s">
        <v>186</v>
      </c>
      <c r="C98" s="35" t="s">
        <v>152</v>
      </c>
      <c r="D98" s="35">
        <v>9</v>
      </c>
      <c r="E98" s="36">
        <v>30</v>
      </c>
      <c r="F98" s="35"/>
      <c r="G98" s="35"/>
      <c r="H98" s="35"/>
      <c r="I98" s="35"/>
      <c r="J98" s="35"/>
      <c r="K98" s="37"/>
      <c r="L98" s="38"/>
      <c r="M98" s="29">
        <f t="shared" si="4"/>
        <v>0</v>
      </c>
      <c r="N98" s="29">
        <f t="shared" si="5"/>
        <v>0</v>
      </c>
      <c r="O98" s="25">
        <v>15</v>
      </c>
      <c r="P98" s="30">
        <f t="shared" si="6"/>
        <v>0</v>
      </c>
      <c r="Q98" s="30">
        <f t="shared" si="7"/>
        <v>0</v>
      </c>
      <c r="R98" s="31"/>
      <c r="T98" s="32"/>
    </row>
    <row r="99" spans="1:20" ht="25.5" x14ac:dyDescent="0.2">
      <c r="A99" s="23" t="s">
        <v>47</v>
      </c>
      <c r="B99" s="34" t="s">
        <v>191</v>
      </c>
      <c r="C99" s="35" t="s">
        <v>153</v>
      </c>
      <c r="D99" s="35">
        <v>6</v>
      </c>
      <c r="E99" s="36">
        <v>20</v>
      </c>
      <c r="F99" s="35"/>
      <c r="G99" s="35"/>
      <c r="H99" s="35"/>
      <c r="I99" s="35"/>
      <c r="J99" s="35"/>
      <c r="K99" s="37"/>
      <c r="L99" s="38"/>
      <c r="M99" s="29">
        <f t="shared" si="4"/>
        <v>0</v>
      </c>
      <c r="N99" s="29">
        <f t="shared" si="5"/>
        <v>0</v>
      </c>
      <c r="O99" s="25">
        <v>10</v>
      </c>
      <c r="P99" s="30">
        <f t="shared" si="6"/>
        <v>0</v>
      </c>
      <c r="Q99" s="30">
        <f t="shared" si="7"/>
        <v>0</v>
      </c>
      <c r="R99" s="31"/>
      <c r="T99" s="32"/>
    </row>
    <row r="100" spans="1:20" ht="25.5" x14ac:dyDescent="0.2">
      <c r="A100" s="33" t="s">
        <v>48</v>
      </c>
      <c r="B100" s="34" t="s">
        <v>93</v>
      </c>
      <c r="C100" s="35" t="s">
        <v>153</v>
      </c>
      <c r="D100" s="35">
        <v>21</v>
      </c>
      <c r="E100" s="36">
        <v>70</v>
      </c>
      <c r="F100" s="35"/>
      <c r="G100" s="35"/>
      <c r="H100" s="35"/>
      <c r="I100" s="35"/>
      <c r="J100" s="35"/>
      <c r="K100" s="37"/>
      <c r="L100" s="38"/>
      <c r="M100" s="29">
        <f t="shared" si="4"/>
        <v>0</v>
      </c>
      <c r="N100" s="29">
        <f t="shared" si="5"/>
        <v>0</v>
      </c>
      <c r="O100" s="25">
        <v>35</v>
      </c>
      <c r="P100" s="30">
        <f t="shared" si="6"/>
        <v>0</v>
      </c>
      <c r="Q100" s="30">
        <f t="shared" si="7"/>
        <v>0</v>
      </c>
      <c r="R100" s="31"/>
      <c r="T100" s="32"/>
    </row>
    <row r="101" spans="1:20" ht="38.25" x14ac:dyDescent="0.2">
      <c r="A101" s="23" t="s">
        <v>49</v>
      </c>
      <c r="B101" s="34" t="s">
        <v>94</v>
      </c>
      <c r="C101" s="35" t="s">
        <v>153</v>
      </c>
      <c r="D101" s="35">
        <v>15</v>
      </c>
      <c r="E101" s="36">
        <v>50</v>
      </c>
      <c r="F101" s="35"/>
      <c r="G101" s="35"/>
      <c r="H101" s="35"/>
      <c r="I101" s="35"/>
      <c r="J101" s="35"/>
      <c r="K101" s="37"/>
      <c r="L101" s="38"/>
      <c r="M101" s="29">
        <f t="shared" si="4"/>
        <v>0</v>
      </c>
      <c r="N101" s="29">
        <f t="shared" si="5"/>
        <v>0</v>
      </c>
      <c r="O101" s="25">
        <v>25</v>
      </c>
      <c r="P101" s="30">
        <f t="shared" si="6"/>
        <v>0</v>
      </c>
      <c r="Q101" s="30">
        <f t="shared" si="7"/>
        <v>0</v>
      </c>
      <c r="R101" s="31"/>
      <c r="T101" s="32"/>
    </row>
    <row r="102" spans="1:20" ht="25.5" x14ac:dyDescent="0.2">
      <c r="A102" s="33" t="s">
        <v>50</v>
      </c>
      <c r="B102" s="34" t="s">
        <v>187</v>
      </c>
      <c r="C102" s="35" t="s">
        <v>152</v>
      </c>
      <c r="D102" s="35">
        <v>51</v>
      </c>
      <c r="E102" s="36">
        <v>170</v>
      </c>
      <c r="F102" s="35"/>
      <c r="G102" s="35"/>
      <c r="H102" s="35"/>
      <c r="I102" s="35"/>
      <c r="J102" s="35"/>
      <c r="K102" s="37"/>
      <c r="L102" s="38"/>
      <c r="M102" s="29">
        <f t="shared" si="4"/>
        <v>0</v>
      </c>
      <c r="N102" s="29">
        <f t="shared" si="5"/>
        <v>0</v>
      </c>
      <c r="O102" s="25">
        <v>85</v>
      </c>
      <c r="P102" s="30">
        <f t="shared" si="6"/>
        <v>0</v>
      </c>
      <c r="Q102" s="30">
        <f t="shared" si="7"/>
        <v>0</v>
      </c>
      <c r="R102" s="31"/>
      <c r="T102" s="32"/>
    </row>
    <row r="103" spans="1:20" ht="25.5" x14ac:dyDescent="0.2">
      <c r="A103" s="23" t="s">
        <v>51</v>
      </c>
      <c r="B103" s="34" t="s">
        <v>95</v>
      </c>
      <c r="C103" s="35" t="s">
        <v>153</v>
      </c>
      <c r="D103" s="35">
        <v>1</v>
      </c>
      <c r="E103" s="36">
        <v>6</v>
      </c>
      <c r="F103" s="35"/>
      <c r="G103" s="35"/>
      <c r="H103" s="35"/>
      <c r="I103" s="35"/>
      <c r="J103" s="35"/>
      <c r="K103" s="37"/>
      <c r="L103" s="38"/>
      <c r="M103" s="29">
        <f t="shared" si="4"/>
        <v>0</v>
      </c>
      <c r="N103" s="29">
        <f t="shared" si="5"/>
        <v>0</v>
      </c>
      <c r="O103" s="25">
        <v>3</v>
      </c>
      <c r="P103" s="30">
        <f t="shared" si="6"/>
        <v>0</v>
      </c>
      <c r="Q103" s="30">
        <f t="shared" si="7"/>
        <v>0</v>
      </c>
      <c r="R103" s="31"/>
      <c r="T103" s="32"/>
    </row>
    <row r="104" spans="1:20" ht="25.5" x14ac:dyDescent="0.2">
      <c r="A104" s="33" t="s">
        <v>52</v>
      </c>
      <c r="B104" s="34" t="s">
        <v>96</v>
      </c>
      <c r="C104" s="35" t="s">
        <v>153</v>
      </c>
      <c r="D104" s="35">
        <v>1</v>
      </c>
      <c r="E104" s="36">
        <v>5</v>
      </c>
      <c r="F104" s="35"/>
      <c r="G104" s="35"/>
      <c r="H104" s="35"/>
      <c r="I104" s="35"/>
      <c r="J104" s="35"/>
      <c r="K104" s="37"/>
      <c r="L104" s="38"/>
      <c r="M104" s="29">
        <f t="shared" si="4"/>
        <v>0</v>
      </c>
      <c r="N104" s="29">
        <f t="shared" si="5"/>
        <v>0</v>
      </c>
      <c r="O104" s="25">
        <v>3</v>
      </c>
      <c r="P104" s="30">
        <f t="shared" si="6"/>
        <v>0</v>
      </c>
      <c r="Q104" s="30">
        <f t="shared" si="7"/>
        <v>0</v>
      </c>
      <c r="R104" s="31"/>
      <c r="T104" s="32"/>
    </row>
    <row r="105" spans="1:20" ht="25.5" x14ac:dyDescent="0.2">
      <c r="A105" s="23" t="s">
        <v>53</v>
      </c>
      <c r="B105" s="34" t="s">
        <v>97</v>
      </c>
      <c r="C105" s="35" t="s">
        <v>153</v>
      </c>
      <c r="D105" s="35">
        <v>90</v>
      </c>
      <c r="E105" s="36">
        <v>300</v>
      </c>
      <c r="F105" s="35"/>
      <c r="G105" s="35"/>
      <c r="H105" s="35"/>
      <c r="I105" s="35"/>
      <c r="J105" s="35"/>
      <c r="K105" s="37"/>
      <c r="L105" s="38"/>
      <c r="M105" s="29">
        <f t="shared" si="4"/>
        <v>0</v>
      </c>
      <c r="N105" s="29">
        <f t="shared" si="5"/>
        <v>0</v>
      </c>
      <c r="O105" s="25">
        <v>150</v>
      </c>
      <c r="P105" s="30">
        <f t="shared" si="6"/>
        <v>0</v>
      </c>
      <c r="Q105" s="30">
        <f t="shared" si="7"/>
        <v>0</v>
      </c>
      <c r="R105" s="31"/>
      <c r="T105" s="32"/>
    </row>
    <row r="106" spans="1:20" ht="38.25" x14ac:dyDescent="0.2">
      <c r="A106" s="33" t="s">
        <v>54</v>
      </c>
      <c r="B106" s="34" t="s">
        <v>98</v>
      </c>
      <c r="C106" s="35" t="s">
        <v>153</v>
      </c>
      <c r="D106" s="35">
        <v>18</v>
      </c>
      <c r="E106" s="36">
        <v>60</v>
      </c>
      <c r="F106" s="35"/>
      <c r="G106" s="35"/>
      <c r="H106" s="35"/>
      <c r="I106" s="35"/>
      <c r="J106" s="35"/>
      <c r="K106" s="37"/>
      <c r="L106" s="38"/>
      <c r="M106" s="29">
        <f t="shared" si="4"/>
        <v>0</v>
      </c>
      <c r="N106" s="29">
        <f t="shared" si="5"/>
        <v>0</v>
      </c>
      <c r="O106" s="25">
        <v>30</v>
      </c>
      <c r="P106" s="30">
        <f t="shared" si="6"/>
        <v>0</v>
      </c>
      <c r="Q106" s="30">
        <f t="shared" si="7"/>
        <v>0</v>
      </c>
      <c r="R106" s="31"/>
      <c r="T106" s="32"/>
    </row>
    <row r="107" spans="1:20" ht="38.25" x14ac:dyDescent="0.2">
      <c r="A107" s="23" t="s">
        <v>55</v>
      </c>
      <c r="B107" s="34" t="s">
        <v>99</v>
      </c>
      <c r="C107" s="35" t="s">
        <v>153</v>
      </c>
      <c r="D107" s="35">
        <v>6</v>
      </c>
      <c r="E107" s="36">
        <v>20</v>
      </c>
      <c r="F107" s="35"/>
      <c r="G107" s="35"/>
      <c r="H107" s="35"/>
      <c r="I107" s="35"/>
      <c r="J107" s="35"/>
      <c r="K107" s="37"/>
      <c r="L107" s="38"/>
      <c r="M107" s="29">
        <f t="shared" si="4"/>
        <v>0</v>
      </c>
      <c r="N107" s="29">
        <f t="shared" si="5"/>
        <v>0</v>
      </c>
      <c r="O107" s="25">
        <v>10</v>
      </c>
      <c r="P107" s="30">
        <f t="shared" si="6"/>
        <v>0</v>
      </c>
      <c r="Q107" s="30">
        <f t="shared" si="7"/>
        <v>0</v>
      </c>
      <c r="R107" s="31"/>
      <c r="T107" s="32"/>
    </row>
    <row r="108" spans="1:20" ht="25.5" x14ac:dyDescent="0.2">
      <c r="A108" s="33" t="s">
        <v>56</v>
      </c>
      <c r="B108" s="34" t="s">
        <v>100</v>
      </c>
      <c r="C108" s="35" t="s">
        <v>153</v>
      </c>
      <c r="D108" s="35">
        <v>9</v>
      </c>
      <c r="E108" s="36">
        <v>30</v>
      </c>
      <c r="F108" s="35"/>
      <c r="G108" s="35"/>
      <c r="H108" s="35"/>
      <c r="I108" s="35"/>
      <c r="J108" s="35"/>
      <c r="K108" s="37"/>
      <c r="L108" s="38"/>
      <c r="M108" s="29">
        <f t="shared" si="4"/>
        <v>0</v>
      </c>
      <c r="N108" s="29">
        <f t="shared" si="5"/>
        <v>0</v>
      </c>
      <c r="O108" s="25">
        <v>15</v>
      </c>
      <c r="P108" s="30">
        <f t="shared" si="6"/>
        <v>0</v>
      </c>
      <c r="Q108" s="30">
        <f t="shared" si="7"/>
        <v>0</v>
      </c>
      <c r="R108" s="31"/>
      <c r="T108" s="32"/>
    </row>
    <row r="109" spans="1:20" ht="38.25" x14ac:dyDescent="0.2">
      <c r="A109" s="23" t="s">
        <v>57</v>
      </c>
      <c r="B109" s="34" t="s">
        <v>101</v>
      </c>
      <c r="C109" s="35" t="s">
        <v>153</v>
      </c>
      <c r="D109" s="35">
        <v>6</v>
      </c>
      <c r="E109" s="36">
        <v>20</v>
      </c>
      <c r="F109" s="35"/>
      <c r="G109" s="35"/>
      <c r="H109" s="35"/>
      <c r="I109" s="35"/>
      <c r="J109" s="35"/>
      <c r="K109" s="37"/>
      <c r="L109" s="38"/>
      <c r="M109" s="29">
        <f t="shared" si="4"/>
        <v>0</v>
      </c>
      <c r="N109" s="29">
        <f t="shared" si="5"/>
        <v>0</v>
      </c>
      <c r="O109" s="25">
        <v>10</v>
      </c>
      <c r="P109" s="30">
        <f t="shared" si="6"/>
        <v>0</v>
      </c>
      <c r="Q109" s="30">
        <f t="shared" si="7"/>
        <v>0</v>
      </c>
      <c r="R109" s="31"/>
      <c r="T109" s="32"/>
    </row>
    <row r="110" spans="1:20" ht="51" x14ac:dyDescent="0.2">
      <c r="A110" s="33" t="s">
        <v>58</v>
      </c>
      <c r="B110" s="34" t="s">
        <v>102</v>
      </c>
      <c r="C110" s="35" t="s">
        <v>153</v>
      </c>
      <c r="D110" s="35">
        <v>6</v>
      </c>
      <c r="E110" s="36">
        <v>20</v>
      </c>
      <c r="F110" s="35"/>
      <c r="G110" s="35"/>
      <c r="H110" s="35"/>
      <c r="I110" s="35"/>
      <c r="J110" s="35"/>
      <c r="K110" s="37"/>
      <c r="L110" s="38"/>
      <c r="M110" s="29">
        <f t="shared" si="4"/>
        <v>0</v>
      </c>
      <c r="N110" s="29">
        <f t="shared" si="5"/>
        <v>0</v>
      </c>
      <c r="O110" s="25">
        <v>10</v>
      </c>
      <c r="P110" s="30">
        <f t="shared" si="6"/>
        <v>0</v>
      </c>
      <c r="Q110" s="30">
        <f t="shared" si="7"/>
        <v>0</v>
      </c>
      <c r="R110" s="31"/>
      <c r="T110" s="32"/>
    </row>
    <row r="111" spans="1:20" ht="38.25" x14ac:dyDescent="0.2">
      <c r="A111" s="23" t="s">
        <v>59</v>
      </c>
      <c r="B111" s="34" t="s">
        <v>198</v>
      </c>
      <c r="C111" s="35" t="s">
        <v>152</v>
      </c>
      <c r="D111" s="35">
        <v>60</v>
      </c>
      <c r="E111" s="36">
        <v>200</v>
      </c>
      <c r="F111" s="35"/>
      <c r="G111" s="35"/>
      <c r="H111" s="35"/>
      <c r="I111" s="35"/>
      <c r="J111" s="35"/>
      <c r="K111" s="37"/>
      <c r="L111" s="38"/>
      <c r="M111" s="29">
        <f t="shared" si="4"/>
        <v>0</v>
      </c>
      <c r="N111" s="29">
        <f t="shared" si="5"/>
        <v>0</v>
      </c>
      <c r="O111" s="25">
        <v>100</v>
      </c>
      <c r="P111" s="30">
        <f t="shared" si="6"/>
        <v>0</v>
      </c>
      <c r="Q111" s="30">
        <f t="shared" si="7"/>
        <v>0</v>
      </c>
      <c r="R111" s="31"/>
      <c r="T111" s="32"/>
    </row>
    <row r="112" spans="1:20" ht="38.25" x14ac:dyDescent="0.2">
      <c r="A112" s="33" t="s">
        <v>60</v>
      </c>
      <c r="B112" s="34" t="s">
        <v>103</v>
      </c>
      <c r="C112" s="35" t="s">
        <v>153</v>
      </c>
      <c r="D112" s="35">
        <v>9</v>
      </c>
      <c r="E112" s="36">
        <v>30</v>
      </c>
      <c r="F112" s="35"/>
      <c r="G112" s="35"/>
      <c r="H112" s="35"/>
      <c r="I112" s="35"/>
      <c r="J112" s="35"/>
      <c r="K112" s="37"/>
      <c r="L112" s="38"/>
      <c r="M112" s="29">
        <f t="shared" si="4"/>
        <v>0</v>
      </c>
      <c r="N112" s="29">
        <f t="shared" si="5"/>
        <v>0</v>
      </c>
      <c r="O112" s="25">
        <v>15</v>
      </c>
      <c r="P112" s="30">
        <f t="shared" si="6"/>
        <v>0</v>
      </c>
      <c r="Q112" s="30">
        <f t="shared" si="7"/>
        <v>0</v>
      </c>
      <c r="R112" s="31"/>
      <c r="T112" s="32"/>
    </row>
    <row r="113" spans="1:20" ht="51" x14ac:dyDescent="0.2">
      <c r="A113" s="23" t="s">
        <v>74</v>
      </c>
      <c r="B113" s="34" t="s">
        <v>192</v>
      </c>
      <c r="C113" s="35" t="s">
        <v>152</v>
      </c>
      <c r="D113" s="35">
        <v>4</v>
      </c>
      <c r="E113" s="36">
        <v>15</v>
      </c>
      <c r="F113" s="35"/>
      <c r="G113" s="35"/>
      <c r="H113" s="35"/>
      <c r="I113" s="35"/>
      <c r="J113" s="35"/>
      <c r="K113" s="37"/>
      <c r="L113" s="38"/>
      <c r="M113" s="29">
        <f t="shared" si="4"/>
        <v>0</v>
      </c>
      <c r="N113" s="29">
        <f t="shared" si="5"/>
        <v>0</v>
      </c>
      <c r="O113" s="25">
        <v>8</v>
      </c>
      <c r="P113" s="30">
        <f t="shared" si="6"/>
        <v>0</v>
      </c>
      <c r="Q113" s="30">
        <f t="shared" si="7"/>
        <v>0</v>
      </c>
      <c r="R113" s="31"/>
      <c r="T113" s="32"/>
    </row>
    <row r="114" spans="1:20" ht="51" x14ac:dyDescent="0.2">
      <c r="A114" s="33" t="s">
        <v>75</v>
      </c>
      <c r="B114" s="34" t="s">
        <v>104</v>
      </c>
      <c r="C114" s="54" t="s">
        <v>152</v>
      </c>
      <c r="D114" s="35">
        <v>9</v>
      </c>
      <c r="E114" s="36">
        <v>30</v>
      </c>
      <c r="F114" s="35"/>
      <c r="G114" s="35"/>
      <c r="H114" s="35"/>
      <c r="I114" s="35"/>
      <c r="J114" s="35"/>
      <c r="K114" s="37"/>
      <c r="L114" s="38"/>
      <c r="M114" s="29">
        <f t="shared" si="4"/>
        <v>0</v>
      </c>
      <c r="N114" s="29">
        <f t="shared" si="5"/>
        <v>0</v>
      </c>
      <c r="O114" s="25">
        <v>15</v>
      </c>
      <c r="P114" s="30">
        <f t="shared" si="6"/>
        <v>0</v>
      </c>
      <c r="Q114" s="30">
        <f t="shared" si="7"/>
        <v>0</v>
      </c>
      <c r="R114" s="31"/>
      <c r="T114" s="32"/>
    </row>
    <row r="115" spans="1:20" ht="76.5" x14ac:dyDescent="0.2">
      <c r="A115" s="23" t="s">
        <v>76</v>
      </c>
      <c r="B115" s="34" t="s">
        <v>105</v>
      </c>
      <c r="C115" s="35" t="s">
        <v>152</v>
      </c>
      <c r="D115" s="35">
        <v>4</v>
      </c>
      <c r="E115" s="36">
        <v>15</v>
      </c>
      <c r="F115" s="35"/>
      <c r="G115" s="35"/>
      <c r="H115" s="35"/>
      <c r="I115" s="35"/>
      <c r="J115" s="35"/>
      <c r="K115" s="37"/>
      <c r="L115" s="38"/>
      <c r="M115" s="29">
        <f t="shared" si="4"/>
        <v>0</v>
      </c>
      <c r="N115" s="29">
        <f t="shared" si="5"/>
        <v>0</v>
      </c>
      <c r="O115" s="25">
        <v>8</v>
      </c>
      <c r="P115" s="30">
        <f t="shared" si="6"/>
        <v>0</v>
      </c>
      <c r="Q115" s="30">
        <f t="shared" si="7"/>
        <v>0</v>
      </c>
      <c r="R115" s="31"/>
      <c r="T115" s="32"/>
    </row>
    <row r="116" spans="1:20" ht="25.5" x14ac:dyDescent="0.2">
      <c r="A116" s="33" t="s">
        <v>77</v>
      </c>
      <c r="B116" s="34" t="s">
        <v>106</v>
      </c>
      <c r="C116" s="35" t="s">
        <v>153</v>
      </c>
      <c r="D116" s="35">
        <v>1</v>
      </c>
      <c r="E116" s="36">
        <v>20</v>
      </c>
      <c r="F116" s="35"/>
      <c r="G116" s="35"/>
      <c r="H116" s="35"/>
      <c r="I116" s="35"/>
      <c r="J116" s="35"/>
      <c r="K116" s="37"/>
      <c r="L116" s="38"/>
      <c r="M116" s="29">
        <f t="shared" si="4"/>
        <v>0</v>
      </c>
      <c r="N116" s="29">
        <f t="shared" si="5"/>
        <v>0</v>
      </c>
      <c r="O116" s="25">
        <v>10</v>
      </c>
      <c r="P116" s="30">
        <f t="shared" si="6"/>
        <v>0</v>
      </c>
      <c r="Q116" s="30">
        <f t="shared" si="7"/>
        <v>0</v>
      </c>
      <c r="R116" s="31"/>
      <c r="T116" s="32"/>
    </row>
    <row r="117" spans="1:20" ht="38.25" x14ac:dyDescent="0.2">
      <c r="A117" s="23" t="s">
        <v>78</v>
      </c>
      <c r="B117" s="34" t="s">
        <v>107</v>
      </c>
      <c r="C117" s="35" t="s">
        <v>153</v>
      </c>
      <c r="D117" s="35">
        <v>16</v>
      </c>
      <c r="E117" s="36">
        <v>55</v>
      </c>
      <c r="F117" s="35"/>
      <c r="G117" s="35"/>
      <c r="H117" s="35"/>
      <c r="I117" s="35"/>
      <c r="J117" s="35"/>
      <c r="K117" s="37"/>
      <c r="L117" s="38"/>
      <c r="M117" s="29">
        <f t="shared" si="4"/>
        <v>0</v>
      </c>
      <c r="N117" s="29">
        <f t="shared" si="5"/>
        <v>0</v>
      </c>
      <c r="O117" s="25">
        <v>28</v>
      </c>
      <c r="P117" s="30">
        <f t="shared" si="6"/>
        <v>0</v>
      </c>
      <c r="Q117" s="30">
        <f t="shared" si="7"/>
        <v>0</v>
      </c>
      <c r="R117" s="31"/>
      <c r="T117" s="32"/>
    </row>
    <row r="118" spans="1:20" ht="38.25" x14ac:dyDescent="0.2">
      <c r="A118" s="33" t="s">
        <v>79</v>
      </c>
      <c r="B118" s="34" t="s">
        <v>108</v>
      </c>
      <c r="C118" s="35" t="s">
        <v>153</v>
      </c>
      <c r="D118" s="35">
        <v>4</v>
      </c>
      <c r="E118" s="36">
        <v>15</v>
      </c>
      <c r="F118" s="35"/>
      <c r="G118" s="35"/>
      <c r="H118" s="35"/>
      <c r="I118" s="35"/>
      <c r="J118" s="35"/>
      <c r="K118" s="37"/>
      <c r="L118" s="38"/>
      <c r="M118" s="29">
        <f t="shared" si="4"/>
        <v>0</v>
      </c>
      <c r="N118" s="29">
        <f t="shared" si="5"/>
        <v>0</v>
      </c>
      <c r="O118" s="25">
        <v>8</v>
      </c>
      <c r="P118" s="30">
        <f t="shared" si="6"/>
        <v>0</v>
      </c>
      <c r="Q118" s="30">
        <f t="shared" si="7"/>
        <v>0</v>
      </c>
      <c r="R118" s="31"/>
      <c r="T118" s="32"/>
    </row>
    <row r="119" spans="1:20" ht="38.25" x14ac:dyDescent="0.2">
      <c r="A119" s="23" t="s">
        <v>80</v>
      </c>
      <c r="B119" s="34" t="s">
        <v>109</v>
      </c>
      <c r="C119" s="35" t="s">
        <v>153</v>
      </c>
      <c r="D119" s="35">
        <v>210</v>
      </c>
      <c r="E119" s="36">
        <v>700</v>
      </c>
      <c r="F119" s="35"/>
      <c r="G119" s="35"/>
      <c r="H119" s="35"/>
      <c r="I119" s="35"/>
      <c r="J119" s="35"/>
      <c r="K119" s="37"/>
      <c r="L119" s="38"/>
      <c r="M119" s="29">
        <f t="shared" si="4"/>
        <v>0</v>
      </c>
      <c r="N119" s="29">
        <f t="shared" si="5"/>
        <v>0</v>
      </c>
      <c r="O119" s="25">
        <v>350</v>
      </c>
      <c r="P119" s="30">
        <f t="shared" si="6"/>
        <v>0</v>
      </c>
      <c r="Q119" s="30">
        <f t="shared" si="7"/>
        <v>0</v>
      </c>
      <c r="R119" s="31"/>
      <c r="T119" s="32"/>
    </row>
    <row r="120" spans="1:20" ht="38.25" x14ac:dyDescent="0.2">
      <c r="A120" s="33" t="s">
        <v>81</v>
      </c>
      <c r="B120" s="34" t="s">
        <v>199</v>
      </c>
      <c r="C120" s="35" t="s">
        <v>153</v>
      </c>
      <c r="D120" s="35">
        <v>105</v>
      </c>
      <c r="E120" s="36">
        <v>350</v>
      </c>
      <c r="F120" s="35"/>
      <c r="G120" s="35"/>
      <c r="H120" s="35"/>
      <c r="I120" s="35"/>
      <c r="J120" s="35"/>
      <c r="K120" s="37"/>
      <c r="L120" s="38"/>
      <c r="M120" s="29">
        <f t="shared" si="4"/>
        <v>0</v>
      </c>
      <c r="N120" s="29">
        <f t="shared" si="5"/>
        <v>0</v>
      </c>
      <c r="O120" s="25">
        <v>175</v>
      </c>
      <c r="P120" s="30">
        <f t="shared" si="6"/>
        <v>0</v>
      </c>
      <c r="Q120" s="30">
        <f t="shared" si="7"/>
        <v>0</v>
      </c>
      <c r="R120" s="31"/>
      <c r="T120" s="32"/>
    </row>
    <row r="121" spans="1:20" ht="38.25" x14ac:dyDescent="0.2">
      <c r="A121" s="23" t="s">
        <v>82</v>
      </c>
      <c r="B121" s="34" t="s">
        <v>110</v>
      </c>
      <c r="C121" s="35" t="s">
        <v>153</v>
      </c>
      <c r="D121" s="35">
        <v>19</v>
      </c>
      <c r="E121" s="36">
        <v>65</v>
      </c>
      <c r="F121" s="35"/>
      <c r="G121" s="35"/>
      <c r="H121" s="35"/>
      <c r="I121" s="35"/>
      <c r="J121" s="35"/>
      <c r="K121" s="37"/>
      <c r="L121" s="38"/>
      <c r="M121" s="29">
        <f t="shared" si="4"/>
        <v>0</v>
      </c>
      <c r="N121" s="29">
        <f t="shared" si="5"/>
        <v>0</v>
      </c>
      <c r="O121" s="25">
        <v>33</v>
      </c>
      <c r="P121" s="30">
        <f t="shared" si="6"/>
        <v>0</v>
      </c>
      <c r="Q121" s="30">
        <f t="shared" si="7"/>
        <v>0</v>
      </c>
      <c r="R121" s="31"/>
      <c r="T121" s="32"/>
    </row>
    <row r="122" spans="1:20" ht="38.25" x14ac:dyDescent="0.2">
      <c r="A122" s="33" t="s">
        <v>83</v>
      </c>
      <c r="B122" s="34" t="s">
        <v>111</v>
      </c>
      <c r="C122" s="35" t="s">
        <v>153</v>
      </c>
      <c r="D122" s="35">
        <v>12</v>
      </c>
      <c r="E122" s="36">
        <v>40</v>
      </c>
      <c r="F122" s="35"/>
      <c r="G122" s="35"/>
      <c r="H122" s="35"/>
      <c r="I122" s="35"/>
      <c r="J122" s="35"/>
      <c r="K122" s="37"/>
      <c r="L122" s="38"/>
      <c r="M122" s="29">
        <f t="shared" si="4"/>
        <v>0</v>
      </c>
      <c r="N122" s="29">
        <f t="shared" si="5"/>
        <v>0</v>
      </c>
      <c r="O122" s="25">
        <v>20</v>
      </c>
      <c r="P122" s="30">
        <f t="shared" si="6"/>
        <v>0</v>
      </c>
      <c r="Q122" s="30">
        <f t="shared" si="7"/>
        <v>0</v>
      </c>
      <c r="R122" s="31"/>
      <c r="T122" s="32"/>
    </row>
    <row r="123" spans="1:20" ht="38.25" x14ac:dyDescent="0.2">
      <c r="A123" s="23" t="s">
        <v>84</v>
      </c>
      <c r="B123" s="34" t="s">
        <v>112</v>
      </c>
      <c r="C123" s="35" t="s">
        <v>153</v>
      </c>
      <c r="D123" s="35">
        <v>90</v>
      </c>
      <c r="E123" s="36">
        <v>300</v>
      </c>
      <c r="F123" s="35"/>
      <c r="G123" s="35"/>
      <c r="H123" s="35"/>
      <c r="I123" s="35"/>
      <c r="J123" s="35"/>
      <c r="K123" s="37"/>
      <c r="L123" s="38"/>
      <c r="M123" s="29">
        <f t="shared" si="4"/>
        <v>0</v>
      </c>
      <c r="N123" s="29">
        <f t="shared" si="5"/>
        <v>0</v>
      </c>
      <c r="O123" s="25">
        <v>150</v>
      </c>
      <c r="P123" s="30">
        <f t="shared" si="6"/>
        <v>0</v>
      </c>
      <c r="Q123" s="30">
        <f t="shared" si="7"/>
        <v>0</v>
      </c>
      <c r="R123" s="31"/>
      <c r="T123" s="32"/>
    </row>
    <row r="124" spans="1:20" ht="38.25" x14ac:dyDescent="0.2">
      <c r="A124" s="33" t="s">
        <v>85</v>
      </c>
      <c r="B124" s="34" t="s">
        <v>113</v>
      </c>
      <c r="C124" s="35" t="s">
        <v>153</v>
      </c>
      <c r="D124" s="35">
        <v>60</v>
      </c>
      <c r="E124" s="36">
        <v>200</v>
      </c>
      <c r="F124" s="35"/>
      <c r="G124" s="35"/>
      <c r="H124" s="35"/>
      <c r="I124" s="35"/>
      <c r="J124" s="35"/>
      <c r="K124" s="37"/>
      <c r="L124" s="38"/>
      <c r="M124" s="29">
        <f t="shared" si="4"/>
        <v>0</v>
      </c>
      <c r="N124" s="29">
        <f t="shared" si="5"/>
        <v>0</v>
      </c>
      <c r="O124" s="25">
        <v>100</v>
      </c>
      <c r="P124" s="30">
        <f t="shared" si="6"/>
        <v>0</v>
      </c>
      <c r="Q124" s="30">
        <f t="shared" si="7"/>
        <v>0</v>
      </c>
      <c r="R124" s="31"/>
      <c r="T124" s="32"/>
    </row>
    <row r="125" spans="1:20" ht="38.25" x14ac:dyDescent="0.2">
      <c r="A125" s="23" t="s">
        <v>86</v>
      </c>
      <c r="B125" s="34" t="s">
        <v>226</v>
      </c>
      <c r="C125" s="35" t="s">
        <v>153</v>
      </c>
      <c r="D125" s="35">
        <v>90</v>
      </c>
      <c r="E125" s="36">
        <v>300</v>
      </c>
      <c r="F125" s="35"/>
      <c r="G125" s="35"/>
      <c r="H125" s="35"/>
      <c r="I125" s="35"/>
      <c r="J125" s="35"/>
      <c r="K125" s="37"/>
      <c r="L125" s="38"/>
      <c r="M125" s="29">
        <f t="shared" si="4"/>
        <v>0</v>
      </c>
      <c r="N125" s="29">
        <f t="shared" si="5"/>
        <v>0</v>
      </c>
      <c r="O125" s="25">
        <v>150</v>
      </c>
      <c r="P125" s="30">
        <f t="shared" si="6"/>
        <v>0</v>
      </c>
      <c r="Q125" s="30">
        <f t="shared" si="7"/>
        <v>0</v>
      </c>
      <c r="R125" s="31"/>
      <c r="T125" s="32"/>
    </row>
    <row r="126" spans="1:20" ht="51" x14ac:dyDescent="0.2">
      <c r="A126" s="33" t="s">
        <v>317</v>
      </c>
      <c r="B126" s="34" t="s">
        <v>114</v>
      </c>
      <c r="C126" s="35" t="s">
        <v>153</v>
      </c>
      <c r="D126" s="35">
        <v>60</v>
      </c>
      <c r="E126" s="36">
        <v>200</v>
      </c>
      <c r="F126" s="35"/>
      <c r="G126" s="35"/>
      <c r="H126" s="35"/>
      <c r="I126" s="35"/>
      <c r="J126" s="35"/>
      <c r="K126" s="37"/>
      <c r="L126" s="38"/>
      <c r="M126" s="29">
        <f t="shared" si="4"/>
        <v>0</v>
      </c>
      <c r="N126" s="29">
        <f t="shared" si="5"/>
        <v>0</v>
      </c>
      <c r="O126" s="25">
        <v>100</v>
      </c>
      <c r="P126" s="30">
        <f t="shared" si="6"/>
        <v>0</v>
      </c>
      <c r="Q126" s="30">
        <f t="shared" si="7"/>
        <v>0</v>
      </c>
      <c r="R126" s="31"/>
      <c r="T126" s="32"/>
    </row>
    <row r="127" spans="1:20" ht="51" x14ac:dyDescent="0.2">
      <c r="A127" s="23" t="s">
        <v>87</v>
      </c>
      <c r="B127" s="34" t="s">
        <v>115</v>
      </c>
      <c r="C127" s="35" t="s">
        <v>153</v>
      </c>
      <c r="D127" s="35">
        <v>4</v>
      </c>
      <c r="E127" s="36">
        <v>15</v>
      </c>
      <c r="F127" s="35"/>
      <c r="G127" s="35"/>
      <c r="H127" s="35"/>
      <c r="I127" s="35"/>
      <c r="J127" s="35"/>
      <c r="K127" s="37"/>
      <c r="L127" s="38"/>
      <c r="M127" s="29">
        <f t="shared" si="4"/>
        <v>0</v>
      </c>
      <c r="N127" s="29">
        <f t="shared" si="5"/>
        <v>0</v>
      </c>
      <c r="O127" s="25">
        <v>8</v>
      </c>
      <c r="P127" s="30">
        <f t="shared" si="6"/>
        <v>0</v>
      </c>
      <c r="Q127" s="30">
        <f t="shared" si="7"/>
        <v>0</v>
      </c>
      <c r="R127" s="31"/>
      <c r="T127" s="32"/>
    </row>
    <row r="128" spans="1:20" ht="38.25" x14ac:dyDescent="0.2">
      <c r="A128" s="33" t="s">
        <v>88</v>
      </c>
      <c r="B128" s="34" t="s">
        <v>130</v>
      </c>
      <c r="C128" s="35" t="s">
        <v>153</v>
      </c>
      <c r="D128" s="35">
        <v>90</v>
      </c>
      <c r="E128" s="36">
        <v>300</v>
      </c>
      <c r="F128" s="35"/>
      <c r="G128" s="35"/>
      <c r="H128" s="35"/>
      <c r="I128" s="35"/>
      <c r="J128" s="35"/>
      <c r="K128" s="37"/>
      <c r="L128" s="38"/>
      <c r="M128" s="29">
        <f t="shared" ref="M128:M164" si="8">ROUND(E128*K128,2)</f>
        <v>0</v>
      </c>
      <c r="N128" s="29">
        <f t="shared" ref="N128:N164" si="9">ROUND(M128+(M128*L128),2)</f>
        <v>0</v>
      </c>
      <c r="O128" s="25">
        <v>150</v>
      </c>
      <c r="P128" s="30">
        <f t="shared" ref="P128:P164" si="10">ROUND(O128*K128,2)</f>
        <v>0</v>
      </c>
      <c r="Q128" s="30">
        <f t="shared" ref="Q128:Q164" si="11">ROUND(P128+(P128*L128),2)</f>
        <v>0</v>
      </c>
      <c r="R128" s="31"/>
      <c r="T128" s="32"/>
    </row>
    <row r="129" spans="1:20" ht="38.25" x14ac:dyDescent="0.2">
      <c r="A129" s="23" t="s">
        <v>89</v>
      </c>
      <c r="B129" s="34" t="s">
        <v>227</v>
      </c>
      <c r="C129" s="35" t="s">
        <v>153</v>
      </c>
      <c r="D129" s="35">
        <v>4</v>
      </c>
      <c r="E129" s="36">
        <v>15</v>
      </c>
      <c r="F129" s="35"/>
      <c r="G129" s="35"/>
      <c r="H129" s="35"/>
      <c r="I129" s="35"/>
      <c r="J129" s="35"/>
      <c r="K129" s="37"/>
      <c r="L129" s="38"/>
      <c r="M129" s="29">
        <f t="shared" si="8"/>
        <v>0</v>
      </c>
      <c r="N129" s="29">
        <f t="shared" si="9"/>
        <v>0</v>
      </c>
      <c r="O129" s="25">
        <v>8</v>
      </c>
      <c r="P129" s="30">
        <f t="shared" si="10"/>
        <v>0</v>
      </c>
      <c r="Q129" s="30">
        <f t="shared" si="11"/>
        <v>0</v>
      </c>
      <c r="R129" s="31"/>
      <c r="T129" s="32"/>
    </row>
    <row r="130" spans="1:20" ht="38.25" x14ac:dyDescent="0.2">
      <c r="A130" s="33" t="s">
        <v>90</v>
      </c>
      <c r="B130" s="34" t="s">
        <v>228</v>
      </c>
      <c r="C130" s="35" t="s">
        <v>153</v>
      </c>
      <c r="D130" s="35">
        <v>4</v>
      </c>
      <c r="E130" s="36">
        <v>15</v>
      </c>
      <c r="F130" s="35"/>
      <c r="G130" s="35"/>
      <c r="H130" s="35"/>
      <c r="I130" s="35"/>
      <c r="J130" s="35"/>
      <c r="K130" s="37"/>
      <c r="L130" s="38"/>
      <c r="M130" s="29">
        <f t="shared" si="8"/>
        <v>0</v>
      </c>
      <c r="N130" s="29">
        <f t="shared" si="9"/>
        <v>0</v>
      </c>
      <c r="O130" s="25">
        <v>8</v>
      </c>
      <c r="P130" s="30">
        <f t="shared" si="10"/>
        <v>0</v>
      </c>
      <c r="Q130" s="30">
        <f t="shared" si="11"/>
        <v>0</v>
      </c>
      <c r="R130" s="31"/>
      <c r="T130" s="32"/>
    </row>
    <row r="131" spans="1:20" x14ac:dyDescent="0.2">
      <c r="A131" s="23" t="s">
        <v>91</v>
      </c>
      <c r="B131" s="34" t="s">
        <v>229</v>
      </c>
      <c r="C131" s="35" t="s">
        <v>153</v>
      </c>
      <c r="D131" s="35">
        <v>3</v>
      </c>
      <c r="E131" s="36">
        <v>10</v>
      </c>
      <c r="F131" s="35"/>
      <c r="G131" s="35"/>
      <c r="H131" s="35"/>
      <c r="I131" s="35"/>
      <c r="J131" s="35"/>
      <c r="K131" s="37"/>
      <c r="L131" s="38"/>
      <c r="M131" s="29">
        <f t="shared" si="8"/>
        <v>0</v>
      </c>
      <c r="N131" s="29">
        <f t="shared" si="9"/>
        <v>0</v>
      </c>
      <c r="O131" s="25">
        <v>5</v>
      </c>
      <c r="P131" s="30">
        <f t="shared" si="10"/>
        <v>0</v>
      </c>
      <c r="Q131" s="30">
        <f t="shared" si="11"/>
        <v>0</v>
      </c>
      <c r="R131" s="31"/>
      <c r="T131" s="32"/>
    </row>
    <row r="132" spans="1:20" x14ac:dyDescent="0.2">
      <c r="A132" s="33" t="s">
        <v>92</v>
      </c>
      <c r="B132" s="34" t="s">
        <v>230</v>
      </c>
      <c r="C132" s="35" t="s">
        <v>153</v>
      </c>
      <c r="D132" s="35">
        <v>3</v>
      </c>
      <c r="E132" s="36">
        <v>10</v>
      </c>
      <c r="F132" s="35"/>
      <c r="G132" s="35"/>
      <c r="H132" s="35"/>
      <c r="I132" s="35"/>
      <c r="J132" s="35"/>
      <c r="K132" s="37"/>
      <c r="L132" s="38"/>
      <c r="M132" s="29">
        <f t="shared" si="8"/>
        <v>0</v>
      </c>
      <c r="N132" s="29">
        <f t="shared" si="9"/>
        <v>0</v>
      </c>
      <c r="O132" s="25">
        <v>5</v>
      </c>
      <c r="P132" s="30">
        <f t="shared" si="10"/>
        <v>0</v>
      </c>
      <c r="Q132" s="30">
        <f t="shared" si="11"/>
        <v>0</v>
      </c>
      <c r="R132" s="31"/>
      <c r="T132" s="32"/>
    </row>
    <row r="133" spans="1:20" ht="25.5" x14ac:dyDescent="0.2">
      <c r="A133" s="23" t="s">
        <v>116</v>
      </c>
      <c r="B133" s="34" t="s">
        <v>231</v>
      </c>
      <c r="C133" s="35" t="s">
        <v>153</v>
      </c>
      <c r="D133" s="35">
        <v>1</v>
      </c>
      <c r="E133" s="36">
        <v>2</v>
      </c>
      <c r="F133" s="35"/>
      <c r="G133" s="35"/>
      <c r="H133" s="35"/>
      <c r="I133" s="35"/>
      <c r="J133" s="35"/>
      <c r="K133" s="37"/>
      <c r="L133" s="38"/>
      <c r="M133" s="29">
        <f t="shared" si="8"/>
        <v>0</v>
      </c>
      <c r="N133" s="29">
        <f t="shared" si="9"/>
        <v>0</v>
      </c>
      <c r="O133" s="25">
        <v>1</v>
      </c>
      <c r="P133" s="30">
        <f t="shared" si="10"/>
        <v>0</v>
      </c>
      <c r="Q133" s="30">
        <f t="shared" si="11"/>
        <v>0</v>
      </c>
      <c r="R133" s="31"/>
      <c r="T133" s="32"/>
    </row>
    <row r="134" spans="1:20" ht="25.5" x14ac:dyDescent="0.2">
      <c r="A134" s="33" t="s">
        <v>117</v>
      </c>
      <c r="B134" s="34" t="s">
        <v>232</v>
      </c>
      <c r="C134" s="35" t="s">
        <v>153</v>
      </c>
      <c r="D134" s="35">
        <v>1</v>
      </c>
      <c r="E134" s="36">
        <v>2</v>
      </c>
      <c r="F134" s="35"/>
      <c r="G134" s="35"/>
      <c r="H134" s="35"/>
      <c r="I134" s="35"/>
      <c r="J134" s="35"/>
      <c r="K134" s="37"/>
      <c r="L134" s="38"/>
      <c r="M134" s="29">
        <f t="shared" si="8"/>
        <v>0</v>
      </c>
      <c r="N134" s="29">
        <f t="shared" si="9"/>
        <v>0</v>
      </c>
      <c r="O134" s="25">
        <v>1</v>
      </c>
      <c r="P134" s="30">
        <f t="shared" si="10"/>
        <v>0</v>
      </c>
      <c r="Q134" s="30">
        <f t="shared" si="11"/>
        <v>0</v>
      </c>
      <c r="R134" s="31"/>
      <c r="T134" s="32"/>
    </row>
    <row r="135" spans="1:20" ht="25.5" x14ac:dyDescent="0.2">
      <c r="A135" s="23" t="s">
        <v>118</v>
      </c>
      <c r="B135" s="34" t="s">
        <v>131</v>
      </c>
      <c r="C135" s="35" t="s">
        <v>153</v>
      </c>
      <c r="D135" s="35">
        <v>1</v>
      </c>
      <c r="E135" s="36">
        <v>15</v>
      </c>
      <c r="F135" s="35"/>
      <c r="G135" s="35"/>
      <c r="H135" s="35"/>
      <c r="I135" s="35"/>
      <c r="J135" s="35"/>
      <c r="K135" s="37"/>
      <c r="L135" s="38"/>
      <c r="M135" s="29">
        <f t="shared" si="8"/>
        <v>0</v>
      </c>
      <c r="N135" s="29">
        <f t="shared" si="9"/>
        <v>0</v>
      </c>
      <c r="O135" s="25">
        <v>8</v>
      </c>
      <c r="P135" s="30">
        <f t="shared" si="10"/>
        <v>0</v>
      </c>
      <c r="Q135" s="30">
        <f t="shared" si="11"/>
        <v>0</v>
      </c>
      <c r="R135" s="31"/>
      <c r="T135" s="32"/>
    </row>
    <row r="136" spans="1:20" ht="25.5" x14ac:dyDescent="0.2">
      <c r="A136" s="33" t="s">
        <v>119</v>
      </c>
      <c r="B136" s="34" t="s">
        <v>132</v>
      </c>
      <c r="C136" s="35" t="s">
        <v>153</v>
      </c>
      <c r="D136" s="35">
        <v>1</v>
      </c>
      <c r="E136" s="36">
        <v>15</v>
      </c>
      <c r="F136" s="35"/>
      <c r="G136" s="35"/>
      <c r="H136" s="35"/>
      <c r="I136" s="35"/>
      <c r="J136" s="35"/>
      <c r="K136" s="37"/>
      <c r="L136" s="38"/>
      <c r="M136" s="29">
        <f t="shared" si="8"/>
        <v>0</v>
      </c>
      <c r="N136" s="29">
        <f t="shared" si="9"/>
        <v>0</v>
      </c>
      <c r="O136" s="25">
        <v>8</v>
      </c>
      <c r="P136" s="30">
        <f t="shared" si="10"/>
        <v>0</v>
      </c>
      <c r="Q136" s="30">
        <f t="shared" si="11"/>
        <v>0</v>
      </c>
      <c r="R136" s="31"/>
      <c r="T136" s="32"/>
    </row>
    <row r="137" spans="1:20" ht="25.5" x14ac:dyDescent="0.2">
      <c r="A137" s="23" t="s">
        <v>120</v>
      </c>
      <c r="B137" s="34" t="s">
        <v>133</v>
      </c>
      <c r="C137" s="35" t="s">
        <v>152</v>
      </c>
      <c r="D137" s="35">
        <v>1</v>
      </c>
      <c r="E137" s="36">
        <v>2</v>
      </c>
      <c r="F137" s="35"/>
      <c r="G137" s="35"/>
      <c r="H137" s="35"/>
      <c r="I137" s="35"/>
      <c r="J137" s="35"/>
      <c r="K137" s="37"/>
      <c r="L137" s="38"/>
      <c r="M137" s="29">
        <f t="shared" si="8"/>
        <v>0</v>
      </c>
      <c r="N137" s="29">
        <f t="shared" si="9"/>
        <v>0</v>
      </c>
      <c r="O137" s="25">
        <v>1</v>
      </c>
      <c r="P137" s="30">
        <f t="shared" si="10"/>
        <v>0</v>
      </c>
      <c r="Q137" s="30">
        <f t="shared" si="11"/>
        <v>0</v>
      </c>
      <c r="R137" s="31"/>
      <c r="T137" s="32"/>
    </row>
    <row r="138" spans="1:20" ht="38.25" x14ac:dyDescent="0.2">
      <c r="A138" s="33" t="s">
        <v>121</v>
      </c>
      <c r="B138" s="34" t="s">
        <v>134</v>
      </c>
      <c r="C138" s="35" t="s">
        <v>153</v>
      </c>
      <c r="D138" s="35">
        <v>6</v>
      </c>
      <c r="E138" s="36">
        <v>20</v>
      </c>
      <c r="F138" s="35"/>
      <c r="G138" s="35"/>
      <c r="H138" s="35"/>
      <c r="I138" s="35"/>
      <c r="J138" s="35"/>
      <c r="K138" s="37"/>
      <c r="L138" s="38"/>
      <c r="M138" s="29">
        <f t="shared" si="8"/>
        <v>0</v>
      </c>
      <c r="N138" s="29">
        <f t="shared" si="9"/>
        <v>0</v>
      </c>
      <c r="O138" s="25">
        <v>10</v>
      </c>
      <c r="P138" s="30">
        <f t="shared" si="10"/>
        <v>0</v>
      </c>
      <c r="Q138" s="30">
        <f t="shared" si="11"/>
        <v>0</v>
      </c>
      <c r="R138" s="31"/>
      <c r="T138" s="32"/>
    </row>
    <row r="139" spans="1:20" ht="38.25" x14ac:dyDescent="0.2">
      <c r="A139" s="23" t="s">
        <v>122</v>
      </c>
      <c r="B139" s="34" t="s">
        <v>135</v>
      </c>
      <c r="C139" s="35" t="s">
        <v>153</v>
      </c>
      <c r="D139" s="35">
        <v>15</v>
      </c>
      <c r="E139" s="36">
        <v>50</v>
      </c>
      <c r="F139" s="35"/>
      <c r="G139" s="35"/>
      <c r="H139" s="35"/>
      <c r="I139" s="35"/>
      <c r="J139" s="35"/>
      <c r="K139" s="37"/>
      <c r="L139" s="38"/>
      <c r="M139" s="29">
        <f t="shared" si="8"/>
        <v>0</v>
      </c>
      <c r="N139" s="29">
        <f t="shared" si="9"/>
        <v>0</v>
      </c>
      <c r="O139" s="25">
        <v>25</v>
      </c>
      <c r="P139" s="30">
        <f t="shared" si="10"/>
        <v>0</v>
      </c>
      <c r="Q139" s="30">
        <f t="shared" si="11"/>
        <v>0</v>
      </c>
      <c r="R139" s="31"/>
      <c r="T139" s="32"/>
    </row>
    <row r="140" spans="1:20" ht="51" x14ac:dyDescent="0.2">
      <c r="A140" s="33" t="s">
        <v>123</v>
      </c>
      <c r="B140" s="34" t="s">
        <v>188</v>
      </c>
      <c r="C140" s="35" t="s">
        <v>153</v>
      </c>
      <c r="D140" s="35">
        <v>12</v>
      </c>
      <c r="E140" s="36">
        <v>40</v>
      </c>
      <c r="F140" s="35"/>
      <c r="G140" s="35"/>
      <c r="H140" s="35"/>
      <c r="I140" s="35"/>
      <c r="J140" s="35"/>
      <c r="K140" s="37"/>
      <c r="L140" s="38"/>
      <c r="M140" s="29">
        <f t="shared" si="8"/>
        <v>0</v>
      </c>
      <c r="N140" s="29">
        <f t="shared" si="9"/>
        <v>0</v>
      </c>
      <c r="O140" s="25">
        <v>20</v>
      </c>
      <c r="P140" s="30">
        <f t="shared" si="10"/>
        <v>0</v>
      </c>
      <c r="Q140" s="30">
        <f t="shared" si="11"/>
        <v>0</v>
      </c>
      <c r="R140" s="31"/>
      <c r="T140" s="32"/>
    </row>
    <row r="141" spans="1:20" ht="38.25" x14ac:dyDescent="0.2">
      <c r="A141" s="23" t="s">
        <v>124</v>
      </c>
      <c r="B141" s="34" t="s">
        <v>136</v>
      </c>
      <c r="C141" s="35" t="s">
        <v>153</v>
      </c>
      <c r="D141" s="35">
        <v>1650</v>
      </c>
      <c r="E141" s="36">
        <v>5500</v>
      </c>
      <c r="F141" s="35"/>
      <c r="G141" s="35"/>
      <c r="H141" s="35"/>
      <c r="I141" s="35"/>
      <c r="J141" s="35"/>
      <c r="K141" s="37"/>
      <c r="L141" s="38"/>
      <c r="M141" s="29">
        <f t="shared" si="8"/>
        <v>0</v>
      </c>
      <c r="N141" s="29">
        <f t="shared" si="9"/>
        <v>0</v>
      </c>
      <c r="O141" s="25">
        <v>2750</v>
      </c>
      <c r="P141" s="30">
        <f t="shared" si="10"/>
        <v>0</v>
      </c>
      <c r="Q141" s="30">
        <f t="shared" si="11"/>
        <v>0</v>
      </c>
      <c r="R141" s="31"/>
      <c r="T141" s="32"/>
    </row>
    <row r="142" spans="1:20" ht="38.25" x14ac:dyDescent="0.2">
      <c r="A142" s="33" t="s">
        <v>125</v>
      </c>
      <c r="B142" s="34" t="s">
        <v>193</v>
      </c>
      <c r="C142" s="35" t="s">
        <v>153</v>
      </c>
      <c r="D142" s="35">
        <v>21</v>
      </c>
      <c r="E142" s="36">
        <v>70</v>
      </c>
      <c r="F142" s="35"/>
      <c r="G142" s="35"/>
      <c r="H142" s="35"/>
      <c r="I142" s="35"/>
      <c r="J142" s="35"/>
      <c r="K142" s="37"/>
      <c r="L142" s="38"/>
      <c r="M142" s="29">
        <f t="shared" si="8"/>
        <v>0</v>
      </c>
      <c r="N142" s="29">
        <f t="shared" si="9"/>
        <v>0</v>
      </c>
      <c r="O142" s="25">
        <v>35</v>
      </c>
      <c r="P142" s="30">
        <f t="shared" si="10"/>
        <v>0</v>
      </c>
      <c r="Q142" s="30">
        <f t="shared" si="11"/>
        <v>0</v>
      </c>
      <c r="R142" s="31"/>
      <c r="T142" s="32"/>
    </row>
    <row r="143" spans="1:20" ht="51" x14ac:dyDescent="0.2">
      <c r="A143" s="23" t="s">
        <v>126</v>
      </c>
      <c r="B143" s="34" t="s">
        <v>137</v>
      </c>
      <c r="C143" s="35" t="s">
        <v>153</v>
      </c>
      <c r="D143" s="35">
        <v>1</v>
      </c>
      <c r="E143" s="36">
        <v>5</v>
      </c>
      <c r="F143" s="35"/>
      <c r="G143" s="35"/>
      <c r="H143" s="35"/>
      <c r="I143" s="35"/>
      <c r="J143" s="35"/>
      <c r="K143" s="37"/>
      <c r="L143" s="38"/>
      <c r="M143" s="29">
        <f t="shared" si="8"/>
        <v>0</v>
      </c>
      <c r="N143" s="29">
        <f t="shared" si="9"/>
        <v>0</v>
      </c>
      <c r="O143" s="25">
        <v>3</v>
      </c>
      <c r="P143" s="30">
        <f t="shared" si="10"/>
        <v>0</v>
      </c>
      <c r="Q143" s="30">
        <f t="shared" si="11"/>
        <v>0</v>
      </c>
      <c r="R143" s="31"/>
      <c r="T143" s="32"/>
    </row>
    <row r="144" spans="1:20" ht="38.25" x14ac:dyDescent="0.2">
      <c r="A144" s="33" t="s">
        <v>127</v>
      </c>
      <c r="B144" s="34" t="s">
        <v>138</v>
      </c>
      <c r="C144" s="35" t="s">
        <v>153</v>
      </c>
      <c r="D144" s="35">
        <v>12</v>
      </c>
      <c r="E144" s="36">
        <v>40</v>
      </c>
      <c r="F144" s="35"/>
      <c r="G144" s="35"/>
      <c r="H144" s="35"/>
      <c r="I144" s="35"/>
      <c r="J144" s="35"/>
      <c r="K144" s="37"/>
      <c r="L144" s="38"/>
      <c r="M144" s="29">
        <f t="shared" si="8"/>
        <v>0</v>
      </c>
      <c r="N144" s="29">
        <f t="shared" si="9"/>
        <v>0</v>
      </c>
      <c r="O144" s="25">
        <v>20</v>
      </c>
      <c r="P144" s="30">
        <f t="shared" si="10"/>
        <v>0</v>
      </c>
      <c r="Q144" s="30">
        <f t="shared" si="11"/>
        <v>0</v>
      </c>
      <c r="R144" s="31"/>
      <c r="T144" s="32"/>
    </row>
    <row r="145" spans="1:20" ht="51" x14ac:dyDescent="0.2">
      <c r="A145" s="23" t="s">
        <v>128</v>
      </c>
      <c r="B145" s="34" t="s">
        <v>309</v>
      </c>
      <c r="C145" s="35" t="s">
        <v>153</v>
      </c>
      <c r="D145" s="35">
        <v>60</v>
      </c>
      <c r="E145" s="36">
        <v>200</v>
      </c>
      <c r="F145" s="35"/>
      <c r="G145" s="35"/>
      <c r="H145" s="35"/>
      <c r="I145" s="35"/>
      <c r="J145" s="35"/>
      <c r="K145" s="37"/>
      <c r="L145" s="38"/>
      <c r="M145" s="29">
        <f t="shared" si="8"/>
        <v>0</v>
      </c>
      <c r="N145" s="29">
        <f t="shared" si="9"/>
        <v>0</v>
      </c>
      <c r="O145" s="25">
        <v>100</v>
      </c>
      <c r="P145" s="30">
        <f t="shared" si="10"/>
        <v>0</v>
      </c>
      <c r="Q145" s="30">
        <f t="shared" si="11"/>
        <v>0</v>
      </c>
      <c r="R145" s="31"/>
      <c r="T145" s="32"/>
    </row>
    <row r="146" spans="1:20" ht="38.25" x14ac:dyDescent="0.2">
      <c r="A146" s="33" t="s">
        <v>318</v>
      </c>
      <c r="B146" s="34" t="s">
        <v>139</v>
      </c>
      <c r="C146" s="35" t="s">
        <v>153</v>
      </c>
      <c r="D146" s="35">
        <v>6</v>
      </c>
      <c r="E146" s="36">
        <v>20</v>
      </c>
      <c r="F146" s="35"/>
      <c r="G146" s="35"/>
      <c r="H146" s="35"/>
      <c r="I146" s="35"/>
      <c r="J146" s="35"/>
      <c r="K146" s="37"/>
      <c r="L146" s="38"/>
      <c r="M146" s="29">
        <f t="shared" si="8"/>
        <v>0</v>
      </c>
      <c r="N146" s="29">
        <f t="shared" si="9"/>
        <v>0</v>
      </c>
      <c r="O146" s="25">
        <v>10</v>
      </c>
      <c r="P146" s="30">
        <f t="shared" si="10"/>
        <v>0</v>
      </c>
      <c r="Q146" s="30">
        <f t="shared" si="11"/>
        <v>0</v>
      </c>
      <c r="R146" s="31"/>
      <c r="T146" s="32"/>
    </row>
    <row r="147" spans="1:20" ht="25.5" x14ac:dyDescent="0.2">
      <c r="A147" s="23" t="s">
        <v>129</v>
      </c>
      <c r="B147" s="34" t="s">
        <v>140</v>
      </c>
      <c r="C147" s="35" t="s">
        <v>153</v>
      </c>
      <c r="D147" s="35">
        <v>21</v>
      </c>
      <c r="E147" s="36">
        <v>70</v>
      </c>
      <c r="F147" s="35"/>
      <c r="G147" s="35"/>
      <c r="H147" s="35"/>
      <c r="I147" s="35"/>
      <c r="J147" s="35"/>
      <c r="K147" s="37"/>
      <c r="L147" s="38"/>
      <c r="M147" s="29">
        <f t="shared" si="8"/>
        <v>0</v>
      </c>
      <c r="N147" s="29">
        <f t="shared" si="9"/>
        <v>0</v>
      </c>
      <c r="O147" s="25">
        <v>35</v>
      </c>
      <c r="P147" s="30">
        <f t="shared" si="10"/>
        <v>0</v>
      </c>
      <c r="Q147" s="30">
        <f t="shared" si="11"/>
        <v>0</v>
      </c>
      <c r="R147" s="31"/>
      <c r="T147" s="32"/>
    </row>
    <row r="148" spans="1:20" ht="38.25" x14ac:dyDescent="0.2">
      <c r="A148" s="33" t="s">
        <v>207</v>
      </c>
      <c r="B148" s="34" t="s">
        <v>141</v>
      </c>
      <c r="C148" s="35" t="s">
        <v>153</v>
      </c>
      <c r="D148" s="35">
        <v>6</v>
      </c>
      <c r="E148" s="36">
        <v>20</v>
      </c>
      <c r="F148" s="35"/>
      <c r="G148" s="35"/>
      <c r="H148" s="35"/>
      <c r="I148" s="35"/>
      <c r="J148" s="35"/>
      <c r="K148" s="37"/>
      <c r="L148" s="38"/>
      <c r="M148" s="29">
        <f t="shared" si="8"/>
        <v>0</v>
      </c>
      <c r="N148" s="29">
        <f t="shared" si="9"/>
        <v>0</v>
      </c>
      <c r="O148" s="25">
        <v>10</v>
      </c>
      <c r="P148" s="30">
        <f t="shared" si="10"/>
        <v>0</v>
      </c>
      <c r="Q148" s="30">
        <f t="shared" si="11"/>
        <v>0</v>
      </c>
      <c r="R148" s="31"/>
      <c r="T148" s="32"/>
    </row>
    <row r="149" spans="1:20" ht="38.25" x14ac:dyDescent="0.2">
      <c r="A149" s="23" t="s">
        <v>209</v>
      </c>
      <c r="B149" s="34" t="s">
        <v>142</v>
      </c>
      <c r="C149" s="35" t="s">
        <v>153</v>
      </c>
      <c r="D149" s="35">
        <v>12</v>
      </c>
      <c r="E149" s="36">
        <v>40</v>
      </c>
      <c r="F149" s="35"/>
      <c r="G149" s="35"/>
      <c r="H149" s="35"/>
      <c r="I149" s="35"/>
      <c r="J149" s="35"/>
      <c r="K149" s="37"/>
      <c r="L149" s="38"/>
      <c r="M149" s="29">
        <f t="shared" si="8"/>
        <v>0</v>
      </c>
      <c r="N149" s="29">
        <f t="shared" si="9"/>
        <v>0</v>
      </c>
      <c r="O149" s="25">
        <v>20</v>
      </c>
      <c r="P149" s="30">
        <f t="shared" si="10"/>
        <v>0</v>
      </c>
      <c r="Q149" s="30">
        <f t="shared" si="11"/>
        <v>0</v>
      </c>
      <c r="R149" s="31"/>
      <c r="T149" s="32"/>
    </row>
    <row r="150" spans="1:20" ht="25.5" x14ac:dyDescent="0.2">
      <c r="A150" s="33" t="s">
        <v>210</v>
      </c>
      <c r="B150" s="34" t="s">
        <v>200</v>
      </c>
      <c r="C150" s="35" t="s">
        <v>153</v>
      </c>
      <c r="D150" s="35">
        <v>12</v>
      </c>
      <c r="E150" s="36">
        <v>40</v>
      </c>
      <c r="F150" s="35"/>
      <c r="G150" s="35"/>
      <c r="H150" s="35"/>
      <c r="I150" s="35"/>
      <c r="J150" s="35"/>
      <c r="K150" s="37"/>
      <c r="L150" s="38"/>
      <c r="M150" s="29">
        <f t="shared" si="8"/>
        <v>0</v>
      </c>
      <c r="N150" s="29">
        <f t="shared" si="9"/>
        <v>0</v>
      </c>
      <c r="O150" s="25">
        <v>20</v>
      </c>
      <c r="P150" s="30">
        <f t="shared" si="10"/>
        <v>0</v>
      </c>
      <c r="Q150" s="30">
        <f t="shared" si="11"/>
        <v>0</v>
      </c>
      <c r="R150" s="31"/>
      <c r="T150" s="32"/>
    </row>
    <row r="151" spans="1:20" ht="51" x14ac:dyDescent="0.2">
      <c r="A151" s="23" t="s">
        <v>211</v>
      </c>
      <c r="B151" s="34" t="s">
        <v>208</v>
      </c>
      <c r="C151" s="35" t="s">
        <v>153</v>
      </c>
      <c r="D151" s="35">
        <v>6</v>
      </c>
      <c r="E151" s="36">
        <v>20</v>
      </c>
      <c r="F151" s="35"/>
      <c r="G151" s="35"/>
      <c r="H151" s="35"/>
      <c r="I151" s="35"/>
      <c r="J151" s="35"/>
      <c r="K151" s="37"/>
      <c r="L151" s="38"/>
      <c r="M151" s="29">
        <f t="shared" si="8"/>
        <v>0</v>
      </c>
      <c r="N151" s="29">
        <f t="shared" si="9"/>
        <v>0</v>
      </c>
      <c r="O151" s="35">
        <v>10</v>
      </c>
      <c r="P151" s="30">
        <f t="shared" si="10"/>
        <v>0</v>
      </c>
      <c r="Q151" s="30">
        <f t="shared" si="11"/>
        <v>0</v>
      </c>
      <c r="R151" s="31"/>
      <c r="T151" s="32"/>
    </row>
    <row r="152" spans="1:20" ht="51" x14ac:dyDescent="0.2">
      <c r="A152" s="33" t="s">
        <v>214</v>
      </c>
      <c r="B152" s="34" t="s">
        <v>285</v>
      </c>
      <c r="C152" s="35" t="s">
        <v>153</v>
      </c>
      <c r="D152" s="35">
        <v>1</v>
      </c>
      <c r="E152" s="36">
        <v>5</v>
      </c>
      <c r="F152" s="35"/>
      <c r="G152" s="35"/>
      <c r="H152" s="35"/>
      <c r="I152" s="35"/>
      <c r="J152" s="35"/>
      <c r="K152" s="37"/>
      <c r="L152" s="38"/>
      <c r="M152" s="29">
        <f t="shared" si="8"/>
        <v>0</v>
      </c>
      <c r="N152" s="29">
        <f t="shared" si="9"/>
        <v>0</v>
      </c>
      <c r="O152" s="35">
        <v>3</v>
      </c>
      <c r="P152" s="30">
        <f t="shared" si="10"/>
        <v>0</v>
      </c>
      <c r="Q152" s="30">
        <f t="shared" si="11"/>
        <v>0</v>
      </c>
      <c r="R152" s="31"/>
      <c r="T152" s="32"/>
    </row>
    <row r="153" spans="1:20" ht="63.75" x14ac:dyDescent="0.2">
      <c r="A153" s="23" t="s">
        <v>215</v>
      </c>
      <c r="B153" s="34" t="s">
        <v>212</v>
      </c>
      <c r="C153" s="35" t="s">
        <v>153</v>
      </c>
      <c r="D153" s="35">
        <v>6</v>
      </c>
      <c r="E153" s="36">
        <v>20</v>
      </c>
      <c r="F153" s="35"/>
      <c r="G153" s="35"/>
      <c r="H153" s="35"/>
      <c r="I153" s="35"/>
      <c r="J153" s="35"/>
      <c r="K153" s="37"/>
      <c r="L153" s="38"/>
      <c r="M153" s="29">
        <f t="shared" si="8"/>
        <v>0</v>
      </c>
      <c r="N153" s="29">
        <f t="shared" si="9"/>
        <v>0</v>
      </c>
      <c r="O153" s="35">
        <v>10</v>
      </c>
      <c r="P153" s="30">
        <f t="shared" si="10"/>
        <v>0</v>
      </c>
      <c r="Q153" s="30">
        <f t="shared" si="11"/>
        <v>0</v>
      </c>
      <c r="R153" s="31"/>
      <c r="T153" s="32"/>
    </row>
    <row r="154" spans="1:20" ht="63.75" x14ac:dyDescent="0.2">
      <c r="A154" s="33" t="s">
        <v>216</v>
      </c>
      <c r="B154" s="34" t="s">
        <v>213</v>
      </c>
      <c r="C154" s="35" t="s">
        <v>153</v>
      </c>
      <c r="D154" s="35">
        <v>6</v>
      </c>
      <c r="E154" s="36">
        <v>20</v>
      </c>
      <c r="F154" s="35"/>
      <c r="G154" s="35"/>
      <c r="H154" s="35"/>
      <c r="I154" s="35"/>
      <c r="J154" s="35"/>
      <c r="K154" s="37"/>
      <c r="L154" s="38"/>
      <c r="M154" s="29">
        <f t="shared" si="8"/>
        <v>0</v>
      </c>
      <c r="N154" s="29">
        <f t="shared" si="9"/>
        <v>0</v>
      </c>
      <c r="O154" s="35">
        <v>10</v>
      </c>
      <c r="P154" s="30">
        <f t="shared" si="10"/>
        <v>0</v>
      </c>
      <c r="Q154" s="30">
        <f t="shared" si="11"/>
        <v>0</v>
      </c>
      <c r="R154" s="31"/>
      <c r="T154" s="32"/>
    </row>
    <row r="155" spans="1:20" ht="76.5" x14ac:dyDescent="0.2">
      <c r="A155" s="23" t="s">
        <v>217</v>
      </c>
      <c r="B155" s="34" t="s">
        <v>286</v>
      </c>
      <c r="C155" s="35" t="s">
        <v>153</v>
      </c>
      <c r="D155" s="35">
        <v>15</v>
      </c>
      <c r="E155" s="36">
        <v>50</v>
      </c>
      <c r="F155" s="35"/>
      <c r="G155" s="35"/>
      <c r="H155" s="35"/>
      <c r="I155" s="35"/>
      <c r="J155" s="35"/>
      <c r="K155" s="37"/>
      <c r="L155" s="38"/>
      <c r="M155" s="29">
        <f t="shared" si="8"/>
        <v>0</v>
      </c>
      <c r="N155" s="29">
        <f t="shared" si="9"/>
        <v>0</v>
      </c>
      <c r="O155" s="35">
        <v>25</v>
      </c>
      <c r="P155" s="30">
        <f t="shared" si="10"/>
        <v>0</v>
      </c>
      <c r="Q155" s="30">
        <f t="shared" si="11"/>
        <v>0</v>
      </c>
      <c r="R155" s="31"/>
      <c r="T155" s="32"/>
    </row>
    <row r="156" spans="1:20" ht="38.25" x14ac:dyDescent="0.2">
      <c r="A156" s="33" t="s">
        <v>319</v>
      </c>
      <c r="B156" s="34" t="s">
        <v>287</v>
      </c>
      <c r="C156" s="35" t="s">
        <v>153</v>
      </c>
      <c r="D156" s="35">
        <v>6</v>
      </c>
      <c r="E156" s="36">
        <v>20</v>
      </c>
      <c r="F156" s="35"/>
      <c r="G156" s="35"/>
      <c r="H156" s="35"/>
      <c r="I156" s="35"/>
      <c r="J156" s="35"/>
      <c r="K156" s="37"/>
      <c r="L156" s="38"/>
      <c r="M156" s="29">
        <f t="shared" si="8"/>
        <v>0</v>
      </c>
      <c r="N156" s="29">
        <f t="shared" si="9"/>
        <v>0</v>
      </c>
      <c r="O156" s="35">
        <v>10</v>
      </c>
      <c r="P156" s="30">
        <f t="shared" si="10"/>
        <v>0</v>
      </c>
      <c r="Q156" s="30">
        <f t="shared" si="11"/>
        <v>0</v>
      </c>
      <c r="R156" s="31"/>
      <c r="T156" s="32"/>
    </row>
    <row r="157" spans="1:20" ht="51" x14ac:dyDescent="0.2">
      <c r="A157" s="23" t="s">
        <v>236</v>
      </c>
      <c r="B157" s="34" t="s">
        <v>288</v>
      </c>
      <c r="C157" s="35" t="s">
        <v>153</v>
      </c>
      <c r="D157" s="35">
        <v>3</v>
      </c>
      <c r="E157" s="36">
        <v>10</v>
      </c>
      <c r="F157" s="35"/>
      <c r="G157" s="35"/>
      <c r="H157" s="35"/>
      <c r="I157" s="35"/>
      <c r="J157" s="35"/>
      <c r="K157" s="37"/>
      <c r="L157" s="38"/>
      <c r="M157" s="29">
        <f t="shared" si="8"/>
        <v>0</v>
      </c>
      <c r="N157" s="29">
        <f t="shared" si="9"/>
        <v>0</v>
      </c>
      <c r="O157" s="35">
        <v>5</v>
      </c>
      <c r="P157" s="30">
        <f t="shared" si="10"/>
        <v>0</v>
      </c>
      <c r="Q157" s="30">
        <f t="shared" si="11"/>
        <v>0</v>
      </c>
      <c r="R157" s="31"/>
      <c r="T157" s="32"/>
    </row>
    <row r="158" spans="1:20" ht="38.25" x14ac:dyDescent="0.2">
      <c r="A158" s="33" t="s">
        <v>320</v>
      </c>
      <c r="B158" s="34" t="s">
        <v>289</v>
      </c>
      <c r="C158" s="35" t="s">
        <v>153</v>
      </c>
      <c r="D158" s="35">
        <v>1</v>
      </c>
      <c r="E158" s="36">
        <v>5</v>
      </c>
      <c r="F158" s="35"/>
      <c r="G158" s="35"/>
      <c r="H158" s="35"/>
      <c r="I158" s="35"/>
      <c r="J158" s="35"/>
      <c r="K158" s="37"/>
      <c r="L158" s="38"/>
      <c r="M158" s="29">
        <f t="shared" si="8"/>
        <v>0</v>
      </c>
      <c r="N158" s="29">
        <f t="shared" si="9"/>
        <v>0</v>
      </c>
      <c r="O158" s="35">
        <v>3</v>
      </c>
      <c r="P158" s="30">
        <f t="shared" si="10"/>
        <v>0</v>
      </c>
      <c r="Q158" s="30">
        <f t="shared" si="11"/>
        <v>0</v>
      </c>
      <c r="R158" s="31"/>
      <c r="T158" s="32"/>
    </row>
    <row r="159" spans="1:20" ht="25.5" x14ac:dyDescent="0.2">
      <c r="A159" s="23" t="s">
        <v>321</v>
      </c>
      <c r="B159" s="34" t="s">
        <v>234</v>
      </c>
      <c r="C159" s="35" t="s">
        <v>173</v>
      </c>
      <c r="D159" s="35">
        <v>4</v>
      </c>
      <c r="E159" s="36">
        <v>15</v>
      </c>
      <c r="F159" s="35"/>
      <c r="G159" s="35"/>
      <c r="H159" s="35"/>
      <c r="I159" s="35"/>
      <c r="J159" s="35"/>
      <c r="K159" s="37"/>
      <c r="L159" s="38"/>
      <c r="M159" s="29">
        <f t="shared" si="8"/>
        <v>0</v>
      </c>
      <c r="N159" s="29">
        <f t="shared" si="9"/>
        <v>0</v>
      </c>
      <c r="O159" s="35">
        <v>8</v>
      </c>
      <c r="P159" s="30">
        <f t="shared" si="10"/>
        <v>0</v>
      </c>
      <c r="Q159" s="30">
        <f t="shared" si="11"/>
        <v>0</v>
      </c>
      <c r="R159" s="31"/>
      <c r="T159" s="32"/>
    </row>
    <row r="160" spans="1:20" ht="51" x14ac:dyDescent="0.2">
      <c r="A160" s="33" t="s">
        <v>322</v>
      </c>
      <c r="B160" s="34" t="s">
        <v>235</v>
      </c>
      <c r="C160" s="35" t="s">
        <v>153</v>
      </c>
      <c r="D160" s="35">
        <v>1</v>
      </c>
      <c r="E160" s="36">
        <v>6</v>
      </c>
      <c r="F160" s="35"/>
      <c r="G160" s="35"/>
      <c r="H160" s="35"/>
      <c r="I160" s="35"/>
      <c r="J160" s="35"/>
      <c r="K160" s="37"/>
      <c r="L160" s="38"/>
      <c r="M160" s="29">
        <f t="shared" si="8"/>
        <v>0</v>
      </c>
      <c r="N160" s="29">
        <f t="shared" si="9"/>
        <v>0</v>
      </c>
      <c r="O160" s="35">
        <v>3</v>
      </c>
      <c r="P160" s="30">
        <f t="shared" si="10"/>
        <v>0</v>
      </c>
      <c r="Q160" s="30">
        <f t="shared" si="11"/>
        <v>0</v>
      </c>
      <c r="R160" s="31"/>
      <c r="T160" s="32"/>
    </row>
    <row r="161" spans="1:20" ht="38.25" x14ac:dyDescent="0.2">
      <c r="A161" s="23" t="s">
        <v>323</v>
      </c>
      <c r="B161" s="34" t="s">
        <v>290</v>
      </c>
      <c r="C161" s="35" t="s">
        <v>152</v>
      </c>
      <c r="D161" s="35">
        <v>1</v>
      </c>
      <c r="E161" s="36">
        <v>2</v>
      </c>
      <c r="F161" s="35"/>
      <c r="G161" s="35"/>
      <c r="H161" s="35"/>
      <c r="I161" s="35"/>
      <c r="J161" s="35"/>
      <c r="K161" s="37"/>
      <c r="L161" s="38"/>
      <c r="M161" s="29">
        <f t="shared" si="8"/>
        <v>0</v>
      </c>
      <c r="N161" s="29">
        <f t="shared" si="9"/>
        <v>0</v>
      </c>
      <c r="O161" s="35">
        <v>1</v>
      </c>
      <c r="P161" s="30">
        <f t="shared" si="10"/>
        <v>0</v>
      </c>
      <c r="Q161" s="30">
        <f t="shared" si="11"/>
        <v>0</v>
      </c>
      <c r="R161" s="31"/>
      <c r="T161" s="32"/>
    </row>
    <row r="162" spans="1:20" ht="51" x14ac:dyDescent="0.2">
      <c r="A162" s="33" t="s">
        <v>324</v>
      </c>
      <c r="B162" s="34" t="s">
        <v>237</v>
      </c>
      <c r="C162" s="35" t="s">
        <v>153</v>
      </c>
      <c r="D162" s="35">
        <v>1</v>
      </c>
      <c r="E162" s="36">
        <v>2</v>
      </c>
      <c r="F162" s="35"/>
      <c r="G162" s="35"/>
      <c r="H162" s="35"/>
      <c r="I162" s="35"/>
      <c r="J162" s="35"/>
      <c r="K162" s="37"/>
      <c r="L162" s="38"/>
      <c r="M162" s="29">
        <f t="shared" si="8"/>
        <v>0</v>
      </c>
      <c r="N162" s="29">
        <f t="shared" si="9"/>
        <v>0</v>
      </c>
      <c r="O162" s="35">
        <v>1</v>
      </c>
      <c r="P162" s="30">
        <f t="shared" si="10"/>
        <v>0</v>
      </c>
      <c r="Q162" s="30">
        <f t="shared" si="11"/>
        <v>0</v>
      </c>
      <c r="R162" s="31"/>
      <c r="T162" s="32"/>
    </row>
    <row r="163" spans="1:20" ht="25.5" x14ac:dyDescent="0.2">
      <c r="A163" s="23" t="s">
        <v>325</v>
      </c>
      <c r="B163" s="34" t="s">
        <v>238</v>
      </c>
      <c r="C163" s="35" t="s">
        <v>152</v>
      </c>
      <c r="D163" s="35">
        <v>1</v>
      </c>
      <c r="E163" s="36">
        <v>5</v>
      </c>
      <c r="F163" s="35"/>
      <c r="G163" s="35"/>
      <c r="H163" s="35"/>
      <c r="I163" s="35"/>
      <c r="J163" s="35"/>
      <c r="K163" s="37"/>
      <c r="L163" s="38"/>
      <c r="M163" s="29">
        <f t="shared" si="8"/>
        <v>0</v>
      </c>
      <c r="N163" s="29">
        <f t="shared" si="9"/>
        <v>0</v>
      </c>
      <c r="O163" s="35">
        <v>3</v>
      </c>
      <c r="P163" s="30">
        <f t="shared" si="10"/>
        <v>0</v>
      </c>
      <c r="Q163" s="30">
        <f t="shared" si="11"/>
        <v>0</v>
      </c>
      <c r="R163" s="31"/>
      <c r="T163" s="32"/>
    </row>
    <row r="164" spans="1:20" ht="25.5" x14ac:dyDescent="0.2">
      <c r="A164" s="33" t="s">
        <v>326</v>
      </c>
      <c r="B164" s="34" t="s">
        <v>291</v>
      </c>
      <c r="C164" s="35" t="s">
        <v>152</v>
      </c>
      <c r="D164" s="35">
        <v>1</v>
      </c>
      <c r="E164" s="36">
        <v>2</v>
      </c>
      <c r="F164" s="35"/>
      <c r="G164" s="35"/>
      <c r="H164" s="35"/>
      <c r="I164" s="35"/>
      <c r="J164" s="35"/>
      <c r="K164" s="37"/>
      <c r="L164" s="38"/>
      <c r="M164" s="29">
        <f t="shared" si="8"/>
        <v>0</v>
      </c>
      <c r="N164" s="29">
        <f t="shared" si="9"/>
        <v>0</v>
      </c>
      <c r="O164" s="35">
        <v>1</v>
      </c>
      <c r="P164" s="30">
        <f t="shared" si="10"/>
        <v>0</v>
      </c>
      <c r="Q164" s="30">
        <f t="shared" si="11"/>
        <v>0</v>
      </c>
      <c r="R164" s="31"/>
      <c r="T164" s="32"/>
    </row>
    <row r="165" spans="1:20" ht="13.5" thickBot="1" x14ac:dyDescent="0.25">
      <c r="L165" s="55" t="s">
        <v>150</v>
      </c>
      <c r="M165" s="56">
        <f>SUM(M63:M164)</f>
        <v>0</v>
      </c>
      <c r="N165" s="56">
        <f>SUM(N63:N164)</f>
        <v>0</v>
      </c>
      <c r="O165" s="57"/>
      <c r="P165" s="56">
        <f>SUM(P63:P164)</f>
        <v>0</v>
      </c>
      <c r="Q165" s="56">
        <f>SUM(Q63:Q164)</f>
        <v>0</v>
      </c>
    </row>
    <row r="166" spans="1:20" ht="13.5" thickBot="1" x14ac:dyDescent="0.25"/>
    <row r="167" spans="1:20" ht="13.5" thickBot="1" x14ac:dyDescent="0.25">
      <c r="L167" s="87" t="s">
        <v>164</v>
      </c>
      <c r="M167" s="88"/>
      <c r="N167" s="88"/>
      <c r="O167" s="88"/>
      <c r="P167" s="88"/>
      <c r="Q167" s="89"/>
    </row>
    <row r="168" spans="1:20" ht="51.75" thickBot="1" x14ac:dyDescent="0.25">
      <c r="L168" s="46" t="s">
        <v>155</v>
      </c>
      <c r="M168" s="46" t="s">
        <v>156</v>
      </c>
      <c r="N168" s="46" t="s">
        <v>158</v>
      </c>
      <c r="O168" s="47" t="s">
        <v>159</v>
      </c>
      <c r="P168" s="48" t="s">
        <v>160</v>
      </c>
      <c r="Q168" s="48" t="s">
        <v>161</v>
      </c>
    </row>
    <row r="169" spans="1:20" ht="13.5" thickBot="1" x14ac:dyDescent="0.25">
      <c r="L169" s="49">
        <f>M165</f>
        <v>0</v>
      </c>
      <c r="M169" s="43">
        <f>N165</f>
        <v>0</v>
      </c>
      <c r="N169" s="50">
        <f>P165</f>
        <v>0</v>
      </c>
      <c r="O169" s="43">
        <f>Q165</f>
        <v>0</v>
      </c>
      <c r="P169" s="43">
        <f>N169+L169</f>
        <v>0</v>
      </c>
      <c r="Q169" s="51">
        <f>M169+O169</f>
        <v>0</v>
      </c>
    </row>
    <row r="174" spans="1:20" ht="13.5" thickBot="1" x14ac:dyDescent="0.25"/>
    <row r="175" spans="1:20" ht="51" x14ac:dyDescent="0.2">
      <c r="A175" s="8" t="s">
        <v>2</v>
      </c>
      <c r="B175" s="9" t="s">
        <v>3</v>
      </c>
      <c r="C175" s="9" t="s">
        <v>151</v>
      </c>
      <c r="D175" s="9" t="s">
        <v>196</v>
      </c>
      <c r="E175" s="9" t="s">
        <v>4</v>
      </c>
      <c r="F175" s="9" t="s">
        <v>1</v>
      </c>
      <c r="G175" s="9" t="s">
        <v>5</v>
      </c>
      <c r="H175" s="9" t="s">
        <v>0</v>
      </c>
      <c r="I175" s="9" t="s">
        <v>310</v>
      </c>
      <c r="J175" s="9" t="s">
        <v>311</v>
      </c>
      <c r="K175" s="10" t="s">
        <v>10</v>
      </c>
      <c r="L175" s="11" t="s">
        <v>6</v>
      </c>
      <c r="M175" s="12" t="s">
        <v>7</v>
      </c>
      <c r="N175" s="13" t="s">
        <v>8</v>
      </c>
      <c r="O175" s="9" t="s">
        <v>157</v>
      </c>
      <c r="P175" s="14" t="s">
        <v>158</v>
      </c>
      <c r="Q175" s="15" t="s">
        <v>159</v>
      </c>
    </row>
    <row r="176" spans="1:20" ht="13.5" thickBot="1" x14ac:dyDescent="0.25">
      <c r="A176" s="16">
        <v>1</v>
      </c>
      <c r="B176" s="17">
        <v>2</v>
      </c>
      <c r="C176" s="17">
        <v>3</v>
      </c>
      <c r="D176" s="17">
        <v>4</v>
      </c>
      <c r="E176" s="17">
        <v>5</v>
      </c>
      <c r="F176" s="17">
        <v>6</v>
      </c>
      <c r="G176" s="17">
        <v>7</v>
      </c>
      <c r="H176" s="17">
        <v>8</v>
      </c>
      <c r="I176" s="17">
        <v>9</v>
      </c>
      <c r="J176" s="17">
        <v>10</v>
      </c>
      <c r="K176" s="18">
        <v>11</v>
      </c>
      <c r="L176" s="19">
        <v>12</v>
      </c>
      <c r="M176" s="20" t="s">
        <v>312</v>
      </c>
      <c r="N176" s="1" t="s">
        <v>313</v>
      </c>
      <c r="O176" s="2">
        <v>15</v>
      </c>
      <c r="P176" s="21" t="s">
        <v>314</v>
      </c>
      <c r="Q176" s="22" t="s">
        <v>315</v>
      </c>
    </row>
    <row r="177" spans="1:20" ht="12.75" customHeight="1" thickBot="1" x14ac:dyDescent="0.25">
      <c r="A177" s="84" t="s">
        <v>143</v>
      </c>
      <c r="B177" s="85"/>
      <c r="C177" s="85"/>
      <c r="D177" s="85"/>
      <c r="E177" s="85"/>
      <c r="F177" s="85"/>
      <c r="G177" s="85"/>
      <c r="H177" s="85"/>
      <c r="I177" s="85"/>
      <c r="J177" s="85"/>
      <c r="K177" s="85"/>
      <c r="L177" s="85"/>
      <c r="M177" s="85"/>
      <c r="N177" s="85"/>
      <c r="O177" s="85"/>
      <c r="P177" s="85"/>
      <c r="Q177" s="86"/>
    </row>
    <row r="178" spans="1:20" ht="76.5" x14ac:dyDescent="0.2">
      <c r="A178" s="23" t="s">
        <v>11</v>
      </c>
      <c r="B178" s="58" t="s">
        <v>201</v>
      </c>
      <c r="C178" s="25" t="s">
        <v>152</v>
      </c>
      <c r="D178" s="25">
        <v>100</v>
      </c>
      <c r="E178" s="26">
        <v>500</v>
      </c>
      <c r="F178" s="25"/>
      <c r="G178" s="25"/>
      <c r="H178" s="25"/>
      <c r="I178" s="25"/>
      <c r="J178" s="25"/>
      <c r="K178" s="27"/>
      <c r="L178" s="28"/>
      <c r="M178" s="59">
        <f t="shared" ref="M178:M188" si="12">ROUND(E178*K178,2)</f>
        <v>0</v>
      </c>
      <c r="N178" s="37">
        <f t="shared" ref="N178:N188" si="13">ROUND(M178+(M178*L178),2)</f>
        <v>0</v>
      </c>
      <c r="O178" s="25">
        <v>250</v>
      </c>
      <c r="P178" s="30">
        <f t="shared" ref="P178:P188" si="14">ROUND(O178*K178,2)</f>
        <v>0</v>
      </c>
      <c r="Q178" s="30">
        <f t="shared" ref="Q178:Q188" si="15">ROUND(P178+(P178*L178),2)</f>
        <v>0</v>
      </c>
      <c r="R178" s="31"/>
      <c r="T178" s="32"/>
    </row>
    <row r="179" spans="1:20" ht="78.75" customHeight="1" x14ac:dyDescent="0.2">
      <c r="A179" s="33" t="s">
        <v>12</v>
      </c>
      <c r="B179" s="34" t="s">
        <v>202</v>
      </c>
      <c r="C179" s="35" t="s">
        <v>152</v>
      </c>
      <c r="D179" s="35">
        <v>75</v>
      </c>
      <c r="E179" s="36">
        <v>300</v>
      </c>
      <c r="F179" s="35"/>
      <c r="G179" s="35"/>
      <c r="H179" s="35"/>
      <c r="I179" s="35"/>
      <c r="J179" s="35"/>
      <c r="K179" s="37"/>
      <c r="L179" s="28"/>
      <c r="M179" s="59">
        <f t="shared" si="12"/>
        <v>0</v>
      </c>
      <c r="N179" s="37">
        <f t="shared" si="13"/>
        <v>0</v>
      </c>
      <c r="O179" s="25">
        <v>150</v>
      </c>
      <c r="P179" s="30">
        <f t="shared" si="14"/>
        <v>0</v>
      </c>
      <c r="Q179" s="30">
        <f t="shared" si="15"/>
        <v>0</v>
      </c>
      <c r="R179" s="31"/>
      <c r="T179" s="32"/>
    </row>
    <row r="180" spans="1:20" ht="51" x14ac:dyDescent="0.2">
      <c r="A180" s="23" t="s">
        <v>13</v>
      </c>
      <c r="B180" s="34" t="s">
        <v>203</v>
      </c>
      <c r="C180" s="35" t="s">
        <v>152</v>
      </c>
      <c r="D180" s="35">
        <v>100</v>
      </c>
      <c r="E180" s="36">
        <v>400</v>
      </c>
      <c r="F180" s="35"/>
      <c r="G180" s="35"/>
      <c r="H180" s="35"/>
      <c r="I180" s="35"/>
      <c r="J180" s="35"/>
      <c r="K180" s="37"/>
      <c r="L180" s="28"/>
      <c r="M180" s="59">
        <f t="shared" si="12"/>
        <v>0</v>
      </c>
      <c r="N180" s="37">
        <f t="shared" si="13"/>
        <v>0</v>
      </c>
      <c r="O180" s="25">
        <v>200</v>
      </c>
      <c r="P180" s="30">
        <f t="shared" si="14"/>
        <v>0</v>
      </c>
      <c r="Q180" s="30">
        <f t="shared" si="15"/>
        <v>0</v>
      </c>
      <c r="R180" s="31"/>
      <c r="T180" s="32"/>
    </row>
    <row r="181" spans="1:20" ht="51" x14ac:dyDescent="0.2">
      <c r="A181" s="33" t="s">
        <v>14</v>
      </c>
      <c r="B181" s="34" t="s">
        <v>204</v>
      </c>
      <c r="C181" s="35" t="s">
        <v>152</v>
      </c>
      <c r="D181" s="35">
        <v>75</v>
      </c>
      <c r="E181" s="36">
        <v>300</v>
      </c>
      <c r="F181" s="35"/>
      <c r="G181" s="35"/>
      <c r="H181" s="35"/>
      <c r="I181" s="35"/>
      <c r="J181" s="35"/>
      <c r="K181" s="37"/>
      <c r="L181" s="28"/>
      <c r="M181" s="59">
        <f t="shared" si="12"/>
        <v>0</v>
      </c>
      <c r="N181" s="37">
        <f t="shared" si="13"/>
        <v>0</v>
      </c>
      <c r="O181" s="25">
        <v>150</v>
      </c>
      <c r="P181" s="30">
        <f t="shared" si="14"/>
        <v>0</v>
      </c>
      <c r="Q181" s="30">
        <f t="shared" si="15"/>
        <v>0</v>
      </c>
      <c r="R181" s="31"/>
      <c r="T181" s="32"/>
    </row>
    <row r="182" spans="1:20" x14ac:dyDescent="0.2">
      <c r="A182" s="23" t="s">
        <v>15</v>
      </c>
      <c r="B182" s="34" t="s">
        <v>218</v>
      </c>
      <c r="C182" s="35" t="s">
        <v>152</v>
      </c>
      <c r="D182" s="35">
        <v>75</v>
      </c>
      <c r="E182" s="36">
        <v>250</v>
      </c>
      <c r="F182" s="35"/>
      <c r="G182" s="35"/>
      <c r="H182" s="35"/>
      <c r="I182" s="35"/>
      <c r="J182" s="35"/>
      <c r="K182" s="37"/>
      <c r="L182" s="28"/>
      <c r="M182" s="59">
        <f t="shared" si="12"/>
        <v>0</v>
      </c>
      <c r="N182" s="37">
        <f t="shared" si="13"/>
        <v>0</v>
      </c>
      <c r="O182" s="25">
        <v>125</v>
      </c>
      <c r="P182" s="30">
        <f t="shared" si="14"/>
        <v>0</v>
      </c>
      <c r="Q182" s="30">
        <f t="shared" si="15"/>
        <v>0</v>
      </c>
      <c r="R182" s="31"/>
      <c r="T182" s="32"/>
    </row>
    <row r="183" spans="1:20" ht="72.75" customHeight="1" x14ac:dyDescent="0.2">
      <c r="A183" s="33" t="s">
        <v>16</v>
      </c>
      <c r="B183" s="34" t="s">
        <v>223</v>
      </c>
      <c r="C183" s="35" t="s">
        <v>152</v>
      </c>
      <c r="D183" s="35">
        <v>30</v>
      </c>
      <c r="E183" s="36">
        <v>100</v>
      </c>
      <c r="F183" s="35"/>
      <c r="G183" s="35"/>
      <c r="H183" s="35"/>
      <c r="I183" s="35"/>
      <c r="J183" s="35"/>
      <c r="K183" s="37"/>
      <c r="L183" s="28"/>
      <c r="M183" s="59">
        <f t="shared" si="12"/>
        <v>0</v>
      </c>
      <c r="N183" s="37">
        <f t="shared" si="13"/>
        <v>0</v>
      </c>
      <c r="O183" s="25">
        <v>50</v>
      </c>
      <c r="P183" s="30">
        <f t="shared" si="14"/>
        <v>0</v>
      </c>
      <c r="Q183" s="30">
        <f t="shared" si="15"/>
        <v>0</v>
      </c>
      <c r="R183" s="31"/>
      <c r="T183" s="32"/>
    </row>
    <row r="184" spans="1:20" ht="38.25" x14ac:dyDescent="0.2">
      <c r="A184" s="23" t="s">
        <v>17</v>
      </c>
      <c r="B184" s="34" t="s">
        <v>224</v>
      </c>
      <c r="C184" s="35" t="s">
        <v>152</v>
      </c>
      <c r="D184" s="35">
        <v>30</v>
      </c>
      <c r="E184" s="36">
        <v>100</v>
      </c>
      <c r="F184" s="35"/>
      <c r="G184" s="35"/>
      <c r="H184" s="35"/>
      <c r="I184" s="35"/>
      <c r="J184" s="35"/>
      <c r="K184" s="37"/>
      <c r="L184" s="28"/>
      <c r="M184" s="59">
        <f t="shared" si="12"/>
        <v>0</v>
      </c>
      <c r="N184" s="37">
        <f t="shared" si="13"/>
        <v>0</v>
      </c>
      <c r="O184" s="25">
        <v>50</v>
      </c>
      <c r="P184" s="30">
        <f t="shared" si="14"/>
        <v>0</v>
      </c>
      <c r="Q184" s="30">
        <f t="shared" si="15"/>
        <v>0</v>
      </c>
      <c r="R184" s="31"/>
      <c r="T184" s="32"/>
    </row>
    <row r="185" spans="1:20" ht="63.75" x14ac:dyDescent="0.2">
      <c r="A185" s="33" t="s">
        <v>18</v>
      </c>
      <c r="B185" s="34" t="s">
        <v>189</v>
      </c>
      <c r="C185" s="35" t="s">
        <v>152</v>
      </c>
      <c r="D185" s="35">
        <v>6</v>
      </c>
      <c r="E185" s="36">
        <v>20</v>
      </c>
      <c r="F185" s="35"/>
      <c r="G185" s="35"/>
      <c r="H185" s="35"/>
      <c r="I185" s="35"/>
      <c r="J185" s="35"/>
      <c r="K185" s="37"/>
      <c r="L185" s="28"/>
      <c r="M185" s="59">
        <f t="shared" si="12"/>
        <v>0</v>
      </c>
      <c r="N185" s="37">
        <f t="shared" si="13"/>
        <v>0</v>
      </c>
      <c r="O185" s="25">
        <v>10</v>
      </c>
      <c r="P185" s="30">
        <f t="shared" si="14"/>
        <v>0</v>
      </c>
      <c r="Q185" s="30">
        <f t="shared" si="15"/>
        <v>0</v>
      </c>
      <c r="R185" s="31"/>
      <c r="T185" s="32"/>
    </row>
    <row r="186" spans="1:20" ht="51" x14ac:dyDescent="0.2">
      <c r="A186" s="23" t="s">
        <v>19</v>
      </c>
      <c r="B186" s="34" t="s">
        <v>205</v>
      </c>
      <c r="C186" s="35" t="s">
        <v>153</v>
      </c>
      <c r="D186" s="35">
        <v>75</v>
      </c>
      <c r="E186" s="36">
        <v>200</v>
      </c>
      <c r="F186" s="35"/>
      <c r="G186" s="35"/>
      <c r="H186" s="35"/>
      <c r="I186" s="35"/>
      <c r="J186" s="35"/>
      <c r="K186" s="37"/>
      <c r="L186" s="28"/>
      <c r="M186" s="59">
        <f t="shared" si="12"/>
        <v>0</v>
      </c>
      <c r="N186" s="37">
        <f t="shared" si="13"/>
        <v>0</v>
      </c>
      <c r="O186" s="25">
        <v>100</v>
      </c>
      <c r="P186" s="30">
        <f t="shared" si="14"/>
        <v>0</v>
      </c>
      <c r="Q186" s="30">
        <f t="shared" si="15"/>
        <v>0</v>
      </c>
      <c r="R186" s="31"/>
      <c r="T186" s="32"/>
    </row>
    <row r="187" spans="1:20" ht="51" x14ac:dyDescent="0.2">
      <c r="A187" s="33" t="s">
        <v>20</v>
      </c>
      <c r="B187" s="34" t="s">
        <v>206</v>
      </c>
      <c r="C187" s="35" t="s">
        <v>153</v>
      </c>
      <c r="D187" s="35">
        <v>40</v>
      </c>
      <c r="E187" s="36">
        <v>100</v>
      </c>
      <c r="F187" s="35"/>
      <c r="G187" s="35"/>
      <c r="H187" s="35"/>
      <c r="I187" s="35"/>
      <c r="J187" s="35"/>
      <c r="K187" s="37"/>
      <c r="L187" s="28"/>
      <c r="M187" s="59">
        <f t="shared" si="12"/>
        <v>0</v>
      </c>
      <c r="N187" s="37">
        <f t="shared" si="13"/>
        <v>0</v>
      </c>
      <c r="O187" s="25">
        <v>50</v>
      </c>
      <c r="P187" s="30">
        <f t="shared" si="14"/>
        <v>0</v>
      </c>
      <c r="Q187" s="30">
        <f t="shared" si="15"/>
        <v>0</v>
      </c>
      <c r="R187" s="31"/>
      <c r="T187" s="32"/>
    </row>
    <row r="188" spans="1:20" x14ac:dyDescent="0.2">
      <c r="A188" s="23" t="s">
        <v>21</v>
      </c>
      <c r="B188" s="34" t="s">
        <v>219</v>
      </c>
      <c r="C188" s="35" t="s">
        <v>152</v>
      </c>
      <c r="D188" s="35">
        <v>24</v>
      </c>
      <c r="E188" s="36">
        <v>80</v>
      </c>
      <c r="F188" s="35"/>
      <c r="G188" s="35"/>
      <c r="H188" s="35"/>
      <c r="I188" s="35"/>
      <c r="J188" s="35"/>
      <c r="K188" s="37"/>
      <c r="L188" s="28"/>
      <c r="M188" s="59">
        <f t="shared" si="12"/>
        <v>0</v>
      </c>
      <c r="N188" s="37">
        <f t="shared" si="13"/>
        <v>0</v>
      </c>
      <c r="O188" s="25">
        <v>40</v>
      </c>
      <c r="P188" s="30">
        <f t="shared" si="14"/>
        <v>0</v>
      </c>
      <c r="Q188" s="30">
        <f t="shared" si="15"/>
        <v>0</v>
      </c>
      <c r="R188" s="31"/>
      <c r="T188" s="32"/>
    </row>
    <row r="189" spans="1:20" ht="13.5" thickBot="1" x14ac:dyDescent="0.25">
      <c r="L189" s="55" t="s">
        <v>150</v>
      </c>
      <c r="M189" s="56">
        <f>SUM(M178:M188)</f>
        <v>0</v>
      </c>
      <c r="N189" s="56">
        <f>SUM(N178:N188)</f>
        <v>0</v>
      </c>
      <c r="O189" s="57"/>
      <c r="P189" s="56">
        <f>SUM(P178:P188)</f>
        <v>0</v>
      </c>
      <c r="Q189" s="56">
        <f>SUM(Q178:Q188)</f>
        <v>0</v>
      </c>
    </row>
    <row r="190" spans="1:20" ht="13.5" thickBot="1" x14ac:dyDescent="0.25"/>
    <row r="191" spans="1:20" ht="13.5" thickBot="1" x14ac:dyDescent="0.25">
      <c r="L191" s="87" t="s">
        <v>163</v>
      </c>
      <c r="M191" s="88"/>
      <c r="N191" s="88"/>
      <c r="O191" s="88"/>
      <c r="P191" s="88"/>
      <c r="Q191" s="89"/>
    </row>
    <row r="192" spans="1:20" ht="51.75" thickBot="1" x14ac:dyDescent="0.25">
      <c r="L192" s="46" t="s">
        <v>155</v>
      </c>
      <c r="M192" s="46" t="s">
        <v>156</v>
      </c>
      <c r="N192" s="46" t="s">
        <v>158</v>
      </c>
      <c r="O192" s="47" t="s">
        <v>159</v>
      </c>
      <c r="P192" s="48" t="s">
        <v>160</v>
      </c>
      <c r="Q192" s="48" t="s">
        <v>161</v>
      </c>
    </row>
    <row r="193" spans="1:20" ht="13.5" thickBot="1" x14ac:dyDescent="0.25">
      <c r="L193" s="49">
        <f>M189</f>
        <v>0</v>
      </c>
      <c r="M193" s="43">
        <f>N189</f>
        <v>0</v>
      </c>
      <c r="N193" s="50">
        <f>P189</f>
        <v>0</v>
      </c>
      <c r="O193" s="43">
        <f>Q189</f>
        <v>0</v>
      </c>
      <c r="P193" s="43">
        <f>N193+L193</f>
        <v>0</v>
      </c>
      <c r="Q193" s="51">
        <f>M193+O193</f>
        <v>0</v>
      </c>
    </row>
    <row r="198" spans="1:20" ht="13.5" thickBot="1" x14ac:dyDescent="0.25"/>
    <row r="199" spans="1:20" ht="51" x14ac:dyDescent="0.2">
      <c r="A199" s="8" t="s">
        <v>2</v>
      </c>
      <c r="B199" s="9" t="s">
        <v>3</v>
      </c>
      <c r="C199" s="9" t="s">
        <v>151</v>
      </c>
      <c r="D199" s="9" t="s">
        <v>196</v>
      </c>
      <c r="E199" s="9" t="s">
        <v>4</v>
      </c>
      <c r="F199" s="9" t="s">
        <v>1</v>
      </c>
      <c r="G199" s="9" t="s">
        <v>5</v>
      </c>
      <c r="H199" s="9" t="s">
        <v>0</v>
      </c>
      <c r="I199" s="9" t="s">
        <v>310</v>
      </c>
      <c r="J199" s="9" t="s">
        <v>311</v>
      </c>
      <c r="K199" s="10" t="s">
        <v>10</v>
      </c>
      <c r="L199" s="11" t="s">
        <v>6</v>
      </c>
      <c r="M199" s="12" t="s">
        <v>7</v>
      </c>
      <c r="N199" s="13" t="s">
        <v>8</v>
      </c>
      <c r="O199" s="9" t="s">
        <v>157</v>
      </c>
      <c r="P199" s="14" t="s">
        <v>158</v>
      </c>
      <c r="Q199" s="15" t="s">
        <v>159</v>
      </c>
    </row>
    <row r="200" spans="1:20" ht="13.5" thickBot="1" x14ac:dyDescent="0.25">
      <c r="A200" s="16">
        <v>1</v>
      </c>
      <c r="B200" s="17">
        <v>2</v>
      </c>
      <c r="C200" s="17">
        <v>3</v>
      </c>
      <c r="D200" s="17">
        <v>4</v>
      </c>
      <c r="E200" s="17">
        <v>5</v>
      </c>
      <c r="F200" s="17">
        <v>6</v>
      </c>
      <c r="G200" s="17">
        <v>7</v>
      </c>
      <c r="H200" s="17">
        <v>8</v>
      </c>
      <c r="I200" s="17">
        <v>9</v>
      </c>
      <c r="J200" s="17">
        <v>10</v>
      </c>
      <c r="K200" s="18">
        <v>11</v>
      </c>
      <c r="L200" s="19">
        <v>12</v>
      </c>
      <c r="M200" s="20" t="s">
        <v>312</v>
      </c>
      <c r="N200" s="1" t="s">
        <v>313</v>
      </c>
      <c r="O200" s="2">
        <v>15</v>
      </c>
      <c r="P200" s="21" t="s">
        <v>314</v>
      </c>
      <c r="Q200" s="22" t="s">
        <v>315</v>
      </c>
    </row>
    <row r="201" spans="1:20" ht="13.5" customHeight="1" thickBot="1" x14ac:dyDescent="0.25">
      <c r="A201" s="84" t="s">
        <v>144</v>
      </c>
      <c r="B201" s="85"/>
      <c r="C201" s="85"/>
      <c r="D201" s="85"/>
      <c r="E201" s="85"/>
      <c r="F201" s="85"/>
      <c r="G201" s="85"/>
      <c r="H201" s="85"/>
      <c r="I201" s="85"/>
      <c r="J201" s="85"/>
      <c r="K201" s="85"/>
      <c r="L201" s="85"/>
      <c r="M201" s="85"/>
      <c r="N201" s="85"/>
      <c r="O201" s="85"/>
      <c r="P201" s="85"/>
      <c r="Q201" s="86"/>
    </row>
    <row r="202" spans="1:20" ht="38.25" x14ac:dyDescent="0.2">
      <c r="A202" s="23" t="s">
        <v>11</v>
      </c>
      <c r="B202" s="24" t="s">
        <v>292</v>
      </c>
      <c r="C202" s="25" t="s">
        <v>152</v>
      </c>
      <c r="D202" s="25">
        <v>9</v>
      </c>
      <c r="E202" s="26">
        <v>30</v>
      </c>
      <c r="F202" s="25"/>
      <c r="G202" s="25"/>
      <c r="H202" s="25"/>
      <c r="I202" s="25"/>
      <c r="J202" s="25"/>
      <c r="K202" s="27"/>
      <c r="L202" s="28"/>
      <c r="M202" s="29">
        <f t="shared" ref="M202:M216" si="16">ROUND(E202*K202,2)</f>
        <v>0</v>
      </c>
      <c r="N202" s="27">
        <f t="shared" ref="N202:N216" si="17">ROUND(M202+(M202*L202),2)</f>
        <v>0</v>
      </c>
      <c r="O202" s="25">
        <v>15</v>
      </c>
      <c r="P202" s="30">
        <f t="shared" ref="P202:P216" si="18">ROUND(O202*K202,2)</f>
        <v>0</v>
      </c>
      <c r="Q202" s="30">
        <f t="shared" ref="Q202:Q216" si="19">ROUND(P202+(P202*L202),2)</f>
        <v>0</v>
      </c>
      <c r="R202" s="31"/>
      <c r="T202" s="32"/>
    </row>
    <row r="203" spans="1:20" ht="38.25" x14ac:dyDescent="0.2">
      <c r="A203" s="33" t="s">
        <v>12</v>
      </c>
      <c r="B203" s="34" t="s">
        <v>293</v>
      </c>
      <c r="C203" s="35" t="s">
        <v>152</v>
      </c>
      <c r="D203" s="35">
        <v>18</v>
      </c>
      <c r="E203" s="36">
        <v>60</v>
      </c>
      <c r="F203" s="35"/>
      <c r="G203" s="35"/>
      <c r="H203" s="35"/>
      <c r="I203" s="35"/>
      <c r="J203" s="35"/>
      <c r="K203" s="37"/>
      <c r="L203" s="28"/>
      <c r="M203" s="29">
        <f t="shared" si="16"/>
        <v>0</v>
      </c>
      <c r="N203" s="27">
        <f t="shared" si="17"/>
        <v>0</v>
      </c>
      <c r="O203" s="25">
        <v>30</v>
      </c>
      <c r="P203" s="30">
        <f t="shared" si="18"/>
        <v>0</v>
      </c>
      <c r="Q203" s="30">
        <f t="shared" si="19"/>
        <v>0</v>
      </c>
      <c r="R203" s="31"/>
      <c r="T203" s="32"/>
    </row>
    <row r="204" spans="1:20" ht="51" x14ac:dyDescent="0.2">
      <c r="A204" s="23" t="s">
        <v>13</v>
      </c>
      <c r="B204" s="34" t="s">
        <v>294</v>
      </c>
      <c r="C204" s="35" t="s">
        <v>152</v>
      </c>
      <c r="D204" s="35">
        <v>3</v>
      </c>
      <c r="E204" s="36">
        <v>10</v>
      </c>
      <c r="F204" s="35"/>
      <c r="G204" s="35"/>
      <c r="H204" s="35"/>
      <c r="I204" s="35"/>
      <c r="J204" s="35"/>
      <c r="K204" s="37"/>
      <c r="L204" s="28"/>
      <c r="M204" s="29">
        <f t="shared" si="16"/>
        <v>0</v>
      </c>
      <c r="N204" s="27">
        <f t="shared" si="17"/>
        <v>0</v>
      </c>
      <c r="O204" s="25">
        <v>5</v>
      </c>
      <c r="P204" s="30">
        <f t="shared" si="18"/>
        <v>0</v>
      </c>
      <c r="Q204" s="30">
        <f t="shared" si="19"/>
        <v>0</v>
      </c>
      <c r="R204" s="31"/>
      <c r="T204" s="32"/>
    </row>
    <row r="205" spans="1:20" ht="38.25" x14ac:dyDescent="0.2">
      <c r="A205" s="33" t="s">
        <v>14</v>
      </c>
      <c r="B205" s="34" t="s">
        <v>295</v>
      </c>
      <c r="C205" s="35" t="s">
        <v>153</v>
      </c>
      <c r="D205" s="35">
        <v>60</v>
      </c>
      <c r="E205" s="36">
        <v>200</v>
      </c>
      <c r="F205" s="35"/>
      <c r="G205" s="35"/>
      <c r="H205" s="35"/>
      <c r="I205" s="35"/>
      <c r="J205" s="35"/>
      <c r="K205" s="37"/>
      <c r="L205" s="28"/>
      <c r="M205" s="29">
        <f t="shared" si="16"/>
        <v>0</v>
      </c>
      <c r="N205" s="27">
        <f t="shared" si="17"/>
        <v>0</v>
      </c>
      <c r="O205" s="25">
        <v>100</v>
      </c>
      <c r="P205" s="30">
        <f t="shared" si="18"/>
        <v>0</v>
      </c>
      <c r="Q205" s="30">
        <f t="shared" si="19"/>
        <v>0</v>
      </c>
      <c r="R205" s="31"/>
      <c r="T205" s="32"/>
    </row>
    <row r="206" spans="1:20" ht="38.25" x14ac:dyDescent="0.2">
      <c r="A206" s="23" t="s">
        <v>15</v>
      </c>
      <c r="B206" s="34" t="s">
        <v>145</v>
      </c>
      <c r="C206" s="35" t="s">
        <v>152</v>
      </c>
      <c r="D206" s="35">
        <v>6</v>
      </c>
      <c r="E206" s="36">
        <v>20</v>
      </c>
      <c r="F206" s="35"/>
      <c r="G206" s="35"/>
      <c r="H206" s="35"/>
      <c r="I206" s="35"/>
      <c r="J206" s="35"/>
      <c r="K206" s="37"/>
      <c r="L206" s="28"/>
      <c r="M206" s="29">
        <f t="shared" si="16"/>
        <v>0</v>
      </c>
      <c r="N206" s="27">
        <f t="shared" si="17"/>
        <v>0</v>
      </c>
      <c r="O206" s="25">
        <v>10</v>
      </c>
      <c r="P206" s="30">
        <f t="shared" si="18"/>
        <v>0</v>
      </c>
      <c r="Q206" s="30">
        <f t="shared" si="19"/>
        <v>0</v>
      </c>
      <c r="R206" s="31"/>
      <c r="T206" s="32"/>
    </row>
    <row r="207" spans="1:20" ht="38.25" x14ac:dyDescent="0.2">
      <c r="A207" s="33" t="s">
        <v>16</v>
      </c>
      <c r="B207" s="34" t="s">
        <v>146</v>
      </c>
      <c r="C207" s="35" t="s">
        <v>152</v>
      </c>
      <c r="D207" s="35">
        <v>6</v>
      </c>
      <c r="E207" s="36">
        <v>20</v>
      </c>
      <c r="F207" s="35"/>
      <c r="G207" s="35"/>
      <c r="H207" s="35"/>
      <c r="I207" s="35"/>
      <c r="J207" s="35"/>
      <c r="K207" s="37"/>
      <c r="L207" s="28"/>
      <c r="M207" s="29">
        <f t="shared" si="16"/>
        <v>0</v>
      </c>
      <c r="N207" s="27">
        <f t="shared" si="17"/>
        <v>0</v>
      </c>
      <c r="O207" s="25">
        <v>10</v>
      </c>
      <c r="P207" s="30">
        <f t="shared" si="18"/>
        <v>0</v>
      </c>
      <c r="Q207" s="30">
        <f t="shared" si="19"/>
        <v>0</v>
      </c>
      <c r="R207" s="31"/>
      <c r="T207" s="32"/>
    </row>
    <row r="208" spans="1:20" ht="38.25" x14ac:dyDescent="0.2">
      <c r="A208" s="23" t="s">
        <v>17</v>
      </c>
      <c r="B208" s="34" t="s">
        <v>147</v>
      </c>
      <c r="C208" s="35" t="s">
        <v>152</v>
      </c>
      <c r="D208" s="35">
        <v>6</v>
      </c>
      <c r="E208" s="36">
        <v>20</v>
      </c>
      <c r="F208" s="35"/>
      <c r="G208" s="35"/>
      <c r="H208" s="35"/>
      <c r="I208" s="35"/>
      <c r="J208" s="35"/>
      <c r="K208" s="37"/>
      <c r="L208" s="28"/>
      <c r="M208" s="29">
        <f t="shared" si="16"/>
        <v>0</v>
      </c>
      <c r="N208" s="27">
        <f t="shared" si="17"/>
        <v>0</v>
      </c>
      <c r="O208" s="25">
        <v>10</v>
      </c>
      <c r="P208" s="30">
        <f t="shared" si="18"/>
        <v>0</v>
      </c>
      <c r="Q208" s="30">
        <f t="shared" si="19"/>
        <v>0</v>
      </c>
      <c r="R208" s="31"/>
      <c r="T208" s="32"/>
    </row>
    <row r="209" spans="1:20" ht="38.25" x14ac:dyDescent="0.2">
      <c r="A209" s="33" t="s">
        <v>18</v>
      </c>
      <c r="B209" s="34" t="s">
        <v>296</v>
      </c>
      <c r="C209" s="35" t="s">
        <v>153</v>
      </c>
      <c r="D209" s="35">
        <v>6</v>
      </c>
      <c r="E209" s="36">
        <v>20</v>
      </c>
      <c r="F209" s="35"/>
      <c r="G209" s="35"/>
      <c r="H209" s="35"/>
      <c r="I209" s="35"/>
      <c r="J209" s="35"/>
      <c r="K209" s="37"/>
      <c r="L209" s="28"/>
      <c r="M209" s="29">
        <f t="shared" si="16"/>
        <v>0</v>
      </c>
      <c r="N209" s="27">
        <f t="shared" si="17"/>
        <v>0</v>
      </c>
      <c r="O209" s="25">
        <v>10</v>
      </c>
      <c r="P209" s="30">
        <f t="shared" si="18"/>
        <v>0</v>
      </c>
      <c r="Q209" s="30">
        <f t="shared" si="19"/>
        <v>0</v>
      </c>
      <c r="R209" s="31"/>
      <c r="T209" s="32"/>
    </row>
    <row r="210" spans="1:20" ht="43.5" customHeight="1" x14ac:dyDescent="0.2">
      <c r="A210" s="23" t="s">
        <v>19</v>
      </c>
      <c r="B210" s="34" t="s">
        <v>225</v>
      </c>
      <c r="C210" s="35" t="s">
        <v>152</v>
      </c>
      <c r="D210" s="35">
        <v>30</v>
      </c>
      <c r="E210" s="36">
        <v>100</v>
      </c>
      <c r="F210" s="35"/>
      <c r="G210" s="35"/>
      <c r="H210" s="35"/>
      <c r="I210" s="35"/>
      <c r="J210" s="35"/>
      <c r="K210" s="37"/>
      <c r="L210" s="28"/>
      <c r="M210" s="29">
        <f t="shared" si="16"/>
        <v>0</v>
      </c>
      <c r="N210" s="27">
        <f t="shared" si="17"/>
        <v>0</v>
      </c>
      <c r="O210" s="25">
        <v>50</v>
      </c>
      <c r="P210" s="30">
        <f t="shared" si="18"/>
        <v>0</v>
      </c>
      <c r="Q210" s="30">
        <f t="shared" si="19"/>
        <v>0</v>
      </c>
      <c r="R210" s="31"/>
      <c r="T210" s="32"/>
    </row>
    <row r="211" spans="1:20" ht="59.25" customHeight="1" x14ac:dyDescent="0.2">
      <c r="A211" s="33" t="s">
        <v>20</v>
      </c>
      <c r="B211" s="34" t="s">
        <v>297</v>
      </c>
      <c r="C211" s="35" t="s">
        <v>153</v>
      </c>
      <c r="D211" s="35">
        <v>6</v>
      </c>
      <c r="E211" s="36">
        <v>20</v>
      </c>
      <c r="F211" s="35"/>
      <c r="G211" s="35"/>
      <c r="H211" s="35"/>
      <c r="I211" s="35"/>
      <c r="J211" s="35"/>
      <c r="K211" s="37"/>
      <c r="L211" s="28"/>
      <c r="M211" s="29">
        <f t="shared" si="16"/>
        <v>0</v>
      </c>
      <c r="N211" s="27">
        <f t="shared" si="17"/>
        <v>0</v>
      </c>
      <c r="O211" s="25">
        <v>10</v>
      </c>
      <c r="P211" s="30">
        <f t="shared" si="18"/>
        <v>0</v>
      </c>
      <c r="Q211" s="30">
        <f t="shared" si="19"/>
        <v>0</v>
      </c>
      <c r="R211" s="31"/>
      <c r="T211" s="32"/>
    </row>
    <row r="212" spans="1:20" ht="51" x14ac:dyDescent="0.2">
      <c r="A212" s="23" t="s">
        <v>21</v>
      </c>
      <c r="B212" s="34" t="s">
        <v>298</v>
      </c>
      <c r="C212" s="35" t="s">
        <v>153</v>
      </c>
      <c r="D212" s="35">
        <v>1</v>
      </c>
      <c r="E212" s="36">
        <v>2</v>
      </c>
      <c r="F212" s="35"/>
      <c r="G212" s="35"/>
      <c r="H212" s="35"/>
      <c r="I212" s="35"/>
      <c r="J212" s="35"/>
      <c r="K212" s="37"/>
      <c r="L212" s="28"/>
      <c r="M212" s="29">
        <f t="shared" si="16"/>
        <v>0</v>
      </c>
      <c r="N212" s="27">
        <f t="shared" si="17"/>
        <v>0</v>
      </c>
      <c r="O212" s="25">
        <v>1</v>
      </c>
      <c r="P212" s="30">
        <f t="shared" si="18"/>
        <v>0</v>
      </c>
      <c r="Q212" s="30">
        <f t="shared" si="19"/>
        <v>0</v>
      </c>
      <c r="R212" s="31"/>
      <c r="T212" s="32"/>
    </row>
    <row r="213" spans="1:20" ht="38.25" x14ac:dyDescent="0.2">
      <c r="A213" s="33" t="s">
        <v>22</v>
      </c>
      <c r="B213" s="34" t="s">
        <v>299</v>
      </c>
      <c r="C213" s="35" t="s">
        <v>153</v>
      </c>
      <c r="D213" s="35">
        <v>30</v>
      </c>
      <c r="E213" s="36">
        <v>100</v>
      </c>
      <c r="F213" s="35"/>
      <c r="G213" s="35"/>
      <c r="H213" s="35"/>
      <c r="I213" s="35"/>
      <c r="J213" s="35"/>
      <c r="K213" s="37"/>
      <c r="L213" s="28"/>
      <c r="M213" s="29">
        <f t="shared" si="16"/>
        <v>0</v>
      </c>
      <c r="N213" s="27">
        <f t="shared" si="17"/>
        <v>0</v>
      </c>
      <c r="O213" s="35">
        <v>50</v>
      </c>
      <c r="P213" s="30">
        <f t="shared" si="18"/>
        <v>0</v>
      </c>
      <c r="Q213" s="30">
        <f t="shared" si="19"/>
        <v>0</v>
      </c>
      <c r="R213" s="31"/>
      <c r="T213" s="32"/>
    </row>
    <row r="214" spans="1:20" ht="51" x14ac:dyDescent="0.2">
      <c r="A214" s="23" t="s">
        <v>23</v>
      </c>
      <c r="B214" s="34" t="s">
        <v>300</v>
      </c>
      <c r="C214" s="35" t="s">
        <v>152</v>
      </c>
      <c r="D214" s="35">
        <v>1</v>
      </c>
      <c r="E214" s="36">
        <v>2</v>
      </c>
      <c r="F214" s="35"/>
      <c r="G214" s="35"/>
      <c r="H214" s="35"/>
      <c r="I214" s="35"/>
      <c r="J214" s="35"/>
      <c r="K214" s="37"/>
      <c r="L214" s="28"/>
      <c r="M214" s="29">
        <f t="shared" si="16"/>
        <v>0</v>
      </c>
      <c r="N214" s="27">
        <f t="shared" si="17"/>
        <v>0</v>
      </c>
      <c r="O214" s="35">
        <v>1</v>
      </c>
      <c r="P214" s="30">
        <f t="shared" si="18"/>
        <v>0</v>
      </c>
      <c r="Q214" s="30">
        <f t="shared" si="19"/>
        <v>0</v>
      </c>
      <c r="R214" s="31"/>
      <c r="T214" s="32"/>
    </row>
    <row r="215" spans="1:20" ht="51" x14ac:dyDescent="0.2">
      <c r="A215" s="33" t="s">
        <v>24</v>
      </c>
      <c r="B215" s="34" t="s">
        <v>284</v>
      </c>
      <c r="C215" s="35" t="s">
        <v>167</v>
      </c>
      <c r="D215" s="35">
        <v>6</v>
      </c>
      <c r="E215" s="36">
        <v>20</v>
      </c>
      <c r="F215" s="35"/>
      <c r="G215" s="35"/>
      <c r="H215" s="35"/>
      <c r="I215" s="35"/>
      <c r="J215" s="35"/>
      <c r="K215" s="37"/>
      <c r="L215" s="28"/>
      <c r="M215" s="29">
        <f t="shared" si="16"/>
        <v>0</v>
      </c>
      <c r="N215" s="27">
        <f t="shared" si="17"/>
        <v>0</v>
      </c>
      <c r="O215" s="25">
        <v>10</v>
      </c>
      <c r="P215" s="30">
        <f t="shared" si="18"/>
        <v>0</v>
      </c>
      <c r="Q215" s="30">
        <f t="shared" si="19"/>
        <v>0</v>
      </c>
      <c r="R215" s="31"/>
      <c r="T215" s="32"/>
    </row>
    <row r="216" spans="1:20" ht="51" x14ac:dyDescent="0.2">
      <c r="A216" s="23" t="s">
        <v>25</v>
      </c>
      <c r="B216" s="34" t="s">
        <v>260</v>
      </c>
      <c r="C216" s="35" t="s">
        <v>152</v>
      </c>
      <c r="D216" s="35">
        <v>1</v>
      </c>
      <c r="E216" s="36">
        <v>2</v>
      </c>
      <c r="F216" s="35"/>
      <c r="G216" s="35"/>
      <c r="H216" s="35"/>
      <c r="I216" s="35"/>
      <c r="J216" s="35"/>
      <c r="K216" s="37"/>
      <c r="L216" s="28"/>
      <c r="M216" s="29">
        <f t="shared" si="16"/>
        <v>0</v>
      </c>
      <c r="N216" s="27">
        <f t="shared" si="17"/>
        <v>0</v>
      </c>
      <c r="O216" s="35">
        <v>1</v>
      </c>
      <c r="P216" s="30">
        <f t="shared" si="18"/>
        <v>0</v>
      </c>
      <c r="Q216" s="30">
        <f t="shared" si="19"/>
        <v>0</v>
      </c>
      <c r="R216" s="31"/>
      <c r="T216" s="32"/>
    </row>
    <row r="217" spans="1:20" ht="13.5" thickBot="1" x14ac:dyDescent="0.25">
      <c r="L217" s="55" t="s">
        <v>150</v>
      </c>
      <c r="M217" s="56">
        <f>SUM(M202:M216)</f>
        <v>0</v>
      </c>
      <c r="N217" s="56">
        <f>SUM(N202:N216)</f>
        <v>0</v>
      </c>
      <c r="O217" s="57"/>
      <c r="P217" s="56">
        <f>SUM(P202:P216)</f>
        <v>0</v>
      </c>
      <c r="Q217" s="56">
        <f>SUM(Q202:Q216)</f>
        <v>0</v>
      </c>
    </row>
    <row r="218" spans="1:20" ht="13.5" thickBot="1" x14ac:dyDescent="0.25"/>
    <row r="219" spans="1:20" ht="13.5" thickBot="1" x14ac:dyDescent="0.25">
      <c r="L219" s="87" t="s">
        <v>162</v>
      </c>
      <c r="M219" s="88"/>
      <c r="N219" s="88"/>
      <c r="O219" s="88"/>
      <c r="P219" s="88"/>
      <c r="Q219" s="89"/>
    </row>
    <row r="220" spans="1:20" ht="51.75" thickBot="1" x14ac:dyDescent="0.25">
      <c r="L220" s="46" t="s">
        <v>155</v>
      </c>
      <c r="M220" s="46" t="s">
        <v>156</v>
      </c>
      <c r="N220" s="46" t="s">
        <v>158</v>
      </c>
      <c r="O220" s="47" t="s">
        <v>159</v>
      </c>
      <c r="P220" s="48" t="s">
        <v>160</v>
      </c>
      <c r="Q220" s="48" t="s">
        <v>161</v>
      </c>
    </row>
    <row r="221" spans="1:20" ht="13.5" thickBot="1" x14ac:dyDescent="0.25">
      <c r="L221" s="49">
        <f>M217</f>
        <v>0</v>
      </c>
      <c r="M221" s="43">
        <f>N217</f>
        <v>0</v>
      </c>
      <c r="N221" s="50">
        <f>P217</f>
        <v>0</v>
      </c>
      <c r="O221" s="43">
        <f>Q217</f>
        <v>0</v>
      </c>
      <c r="P221" s="43">
        <f>N221+L221</f>
        <v>0</v>
      </c>
      <c r="Q221" s="51">
        <f>M221+O221</f>
        <v>0</v>
      </c>
    </row>
    <row r="226" spans="1:21" ht="13.5" thickBot="1" x14ac:dyDescent="0.25"/>
    <row r="227" spans="1:21" ht="51" x14ac:dyDescent="0.2">
      <c r="A227" s="8" t="s">
        <v>2</v>
      </c>
      <c r="B227" s="9" t="s">
        <v>3</v>
      </c>
      <c r="C227" s="9" t="s">
        <v>151</v>
      </c>
      <c r="D227" s="9" t="s">
        <v>196</v>
      </c>
      <c r="E227" s="9" t="s">
        <v>4</v>
      </c>
      <c r="F227" s="9" t="s">
        <v>1</v>
      </c>
      <c r="G227" s="9" t="s">
        <v>5</v>
      </c>
      <c r="H227" s="9" t="s">
        <v>0</v>
      </c>
      <c r="I227" s="9" t="s">
        <v>310</v>
      </c>
      <c r="J227" s="9" t="s">
        <v>311</v>
      </c>
      <c r="K227" s="10" t="s">
        <v>10</v>
      </c>
      <c r="L227" s="11" t="s">
        <v>6</v>
      </c>
      <c r="M227" s="12" t="s">
        <v>7</v>
      </c>
      <c r="N227" s="13" t="s">
        <v>8</v>
      </c>
      <c r="O227" s="9" t="s">
        <v>157</v>
      </c>
      <c r="P227" s="14" t="s">
        <v>158</v>
      </c>
      <c r="Q227" s="15" t="s">
        <v>159</v>
      </c>
    </row>
    <row r="228" spans="1:21" ht="13.5" thickBot="1" x14ac:dyDescent="0.25">
      <c r="A228" s="16">
        <v>1</v>
      </c>
      <c r="B228" s="17">
        <v>2</v>
      </c>
      <c r="C228" s="17">
        <v>3</v>
      </c>
      <c r="D228" s="17">
        <v>4</v>
      </c>
      <c r="E228" s="17">
        <v>5</v>
      </c>
      <c r="F228" s="17">
        <v>6</v>
      </c>
      <c r="G228" s="17">
        <v>7</v>
      </c>
      <c r="H228" s="17">
        <v>8</v>
      </c>
      <c r="I228" s="17">
        <v>9</v>
      </c>
      <c r="J228" s="17">
        <v>10</v>
      </c>
      <c r="K228" s="18">
        <v>11</v>
      </c>
      <c r="L228" s="19">
        <v>12</v>
      </c>
      <c r="M228" s="20" t="s">
        <v>312</v>
      </c>
      <c r="N228" s="1" t="s">
        <v>313</v>
      </c>
      <c r="O228" s="2">
        <v>15</v>
      </c>
      <c r="P228" s="21" t="s">
        <v>314</v>
      </c>
      <c r="Q228" s="22" t="s">
        <v>315</v>
      </c>
    </row>
    <row r="229" spans="1:21" ht="13.5" customHeight="1" thickBot="1" x14ac:dyDescent="0.25">
      <c r="A229" s="84" t="s">
        <v>148</v>
      </c>
      <c r="B229" s="85"/>
      <c r="C229" s="85"/>
      <c r="D229" s="85"/>
      <c r="E229" s="85"/>
      <c r="F229" s="85"/>
      <c r="G229" s="85"/>
      <c r="H229" s="85"/>
      <c r="I229" s="85"/>
      <c r="J229" s="85"/>
      <c r="K229" s="85"/>
      <c r="L229" s="85"/>
      <c r="M229" s="85"/>
      <c r="N229" s="85"/>
      <c r="O229" s="85"/>
      <c r="P229" s="85"/>
      <c r="Q229" s="86"/>
    </row>
    <row r="230" spans="1:21" ht="51" x14ac:dyDescent="0.2">
      <c r="A230" s="23" t="s">
        <v>11</v>
      </c>
      <c r="B230" s="24" t="s">
        <v>149</v>
      </c>
      <c r="C230" s="25" t="s">
        <v>153</v>
      </c>
      <c r="D230" s="35">
        <v>2</v>
      </c>
      <c r="E230" s="26">
        <v>8</v>
      </c>
      <c r="F230" s="25"/>
      <c r="G230" s="25"/>
      <c r="H230" s="25"/>
      <c r="I230" s="25"/>
      <c r="J230" s="25"/>
      <c r="K230" s="27"/>
      <c r="L230" s="28"/>
      <c r="M230" s="29">
        <f t="shared" ref="M230:M237" si="20">ROUND(E230*K230,2)</f>
        <v>0</v>
      </c>
      <c r="N230" s="27">
        <f t="shared" ref="N230:N237" si="21">ROUND(M230+(M230*L230),2)</f>
        <v>0</v>
      </c>
      <c r="O230" s="25">
        <v>4</v>
      </c>
      <c r="P230" s="30">
        <f t="shared" ref="P230:P237" si="22">ROUND(O230*K230,2)</f>
        <v>0</v>
      </c>
      <c r="Q230" s="30">
        <f t="shared" ref="Q230:Q237" si="23">ROUND(P230+(P230*L230),2)</f>
        <v>0</v>
      </c>
      <c r="R230" s="31"/>
      <c r="T230" s="32"/>
    </row>
    <row r="231" spans="1:21" ht="51" x14ac:dyDescent="0.2">
      <c r="A231" s="33" t="s">
        <v>12</v>
      </c>
      <c r="B231" s="34" t="s">
        <v>301</v>
      </c>
      <c r="C231" s="35" t="s">
        <v>153</v>
      </c>
      <c r="D231" s="35">
        <v>120</v>
      </c>
      <c r="E231" s="36">
        <v>400</v>
      </c>
      <c r="F231" s="35"/>
      <c r="G231" s="35"/>
      <c r="H231" s="35"/>
      <c r="I231" s="35"/>
      <c r="J231" s="35"/>
      <c r="K231" s="37"/>
      <c r="L231" s="38"/>
      <c r="M231" s="29">
        <f t="shared" si="20"/>
        <v>0</v>
      </c>
      <c r="N231" s="27">
        <f t="shared" si="21"/>
        <v>0</v>
      </c>
      <c r="O231" s="25">
        <v>200</v>
      </c>
      <c r="P231" s="30">
        <f t="shared" si="22"/>
        <v>0</v>
      </c>
      <c r="Q231" s="30">
        <f t="shared" si="23"/>
        <v>0</v>
      </c>
      <c r="R231" s="31"/>
      <c r="T231" s="32"/>
    </row>
    <row r="232" spans="1:21" ht="51" x14ac:dyDescent="0.2">
      <c r="A232" s="23" t="s">
        <v>13</v>
      </c>
      <c r="B232" s="34" t="s">
        <v>302</v>
      </c>
      <c r="C232" s="35" t="s">
        <v>153</v>
      </c>
      <c r="D232" s="35">
        <v>3</v>
      </c>
      <c r="E232" s="36">
        <v>10</v>
      </c>
      <c r="F232" s="35"/>
      <c r="G232" s="35"/>
      <c r="H232" s="35"/>
      <c r="I232" s="35"/>
      <c r="J232" s="35"/>
      <c r="K232" s="37"/>
      <c r="L232" s="38"/>
      <c r="M232" s="29">
        <f t="shared" si="20"/>
        <v>0</v>
      </c>
      <c r="N232" s="27">
        <f t="shared" si="21"/>
        <v>0</v>
      </c>
      <c r="O232" s="25">
        <v>5</v>
      </c>
      <c r="P232" s="30">
        <f t="shared" si="22"/>
        <v>0</v>
      </c>
      <c r="Q232" s="30">
        <f t="shared" si="23"/>
        <v>0</v>
      </c>
      <c r="R232" s="31"/>
      <c r="T232" s="32"/>
    </row>
    <row r="233" spans="1:21" ht="76.5" x14ac:dyDescent="0.2">
      <c r="A233" s="33" t="s">
        <v>14</v>
      </c>
      <c r="B233" s="34" t="s">
        <v>303</v>
      </c>
      <c r="C233" s="35" t="s">
        <v>153</v>
      </c>
      <c r="D233" s="35">
        <v>9</v>
      </c>
      <c r="E233" s="36">
        <v>30</v>
      </c>
      <c r="F233" s="35"/>
      <c r="G233" s="35"/>
      <c r="H233" s="35"/>
      <c r="I233" s="35"/>
      <c r="J233" s="35"/>
      <c r="K233" s="37"/>
      <c r="L233" s="38"/>
      <c r="M233" s="29">
        <f t="shared" si="20"/>
        <v>0</v>
      </c>
      <c r="N233" s="27">
        <f t="shared" si="21"/>
        <v>0</v>
      </c>
      <c r="O233" s="25">
        <v>15</v>
      </c>
      <c r="P233" s="30">
        <f t="shared" si="22"/>
        <v>0</v>
      </c>
      <c r="Q233" s="30">
        <f t="shared" si="23"/>
        <v>0</v>
      </c>
      <c r="R233" s="31"/>
      <c r="T233" s="32"/>
    </row>
    <row r="234" spans="1:21" ht="51" x14ac:dyDescent="0.2">
      <c r="A234" s="23" t="s">
        <v>15</v>
      </c>
      <c r="B234" s="34" t="s">
        <v>304</v>
      </c>
      <c r="C234" s="35" t="s">
        <v>153</v>
      </c>
      <c r="D234" s="35">
        <v>6</v>
      </c>
      <c r="E234" s="36">
        <v>20</v>
      </c>
      <c r="F234" s="35"/>
      <c r="G234" s="35"/>
      <c r="H234" s="35"/>
      <c r="I234" s="35"/>
      <c r="J234" s="35"/>
      <c r="K234" s="37"/>
      <c r="L234" s="38"/>
      <c r="M234" s="29">
        <f t="shared" si="20"/>
        <v>0</v>
      </c>
      <c r="N234" s="27">
        <f t="shared" si="21"/>
        <v>0</v>
      </c>
      <c r="O234" s="25">
        <v>10</v>
      </c>
      <c r="P234" s="30">
        <f t="shared" si="22"/>
        <v>0</v>
      </c>
      <c r="Q234" s="30">
        <f t="shared" si="23"/>
        <v>0</v>
      </c>
      <c r="R234" s="31"/>
      <c r="T234" s="32"/>
    </row>
    <row r="235" spans="1:21" ht="51" x14ac:dyDescent="0.2">
      <c r="A235" s="33" t="s">
        <v>16</v>
      </c>
      <c r="B235" s="34" t="s">
        <v>305</v>
      </c>
      <c r="C235" s="35" t="s">
        <v>153</v>
      </c>
      <c r="D235" s="35">
        <v>1</v>
      </c>
      <c r="E235" s="36">
        <v>10</v>
      </c>
      <c r="F235" s="35"/>
      <c r="G235" s="35"/>
      <c r="H235" s="35"/>
      <c r="I235" s="35"/>
      <c r="J235" s="35"/>
      <c r="K235" s="37"/>
      <c r="L235" s="38"/>
      <c r="M235" s="29">
        <f t="shared" si="20"/>
        <v>0</v>
      </c>
      <c r="N235" s="27">
        <f t="shared" si="21"/>
        <v>0</v>
      </c>
      <c r="O235" s="25">
        <v>5</v>
      </c>
      <c r="P235" s="30">
        <f t="shared" si="22"/>
        <v>0</v>
      </c>
      <c r="Q235" s="30">
        <f t="shared" si="23"/>
        <v>0</v>
      </c>
      <c r="R235" s="31"/>
      <c r="T235" s="32"/>
    </row>
    <row r="236" spans="1:21" ht="63.75" x14ac:dyDescent="0.2">
      <c r="A236" s="23" t="s">
        <v>17</v>
      </c>
      <c r="B236" s="34" t="s">
        <v>306</v>
      </c>
      <c r="C236" s="35" t="s">
        <v>153</v>
      </c>
      <c r="D236" s="35">
        <v>12</v>
      </c>
      <c r="E236" s="36">
        <v>40</v>
      </c>
      <c r="F236" s="35"/>
      <c r="G236" s="35"/>
      <c r="H236" s="35"/>
      <c r="I236" s="35"/>
      <c r="J236" s="35"/>
      <c r="K236" s="37"/>
      <c r="L236" s="38"/>
      <c r="M236" s="29">
        <f t="shared" si="20"/>
        <v>0</v>
      </c>
      <c r="N236" s="27">
        <f t="shared" si="21"/>
        <v>0</v>
      </c>
      <c r="O236" s="25">
        <v>20</v>
      </c>
      <c r="P236" s="30">
        <f t="shared" si="22"/>
        <v>0</v>
      </c>
      <c r="Q236" s="30">
        <f t="shared" si="23"/>
        <v>0</v>
      </c>
      <c r="R236" s="31"/>
      <c r="T236" s="32"/>
    </row>
    <row r="237" spans="1:21" ht="76.5" x14ac:dyDescent="0.2">
      <c r="A237" s="33" t="s">
        <v>18</v>
      </c>
      <c r="B237" s="34" t="s">
        <v>307</v>
      </c>
      <c r="C237" s="35" t="s">
        <v>153</v>
      </c>
      <c r="D237" s="35">
        <v>3</v>
      </c>
      <c r="E237" s="36">
        <v>10</v>
      </c>
      <c r="F237" s="35"/>
      <c r="G237" s="35"/>
      <c r="H237" s="35"/>
      <c r="I237" s="35"/>
      <c r="J237" s="35"/>
      <c r="K237" s="37"/>
      <c r="L237" s="38"/>
      <c r="M237" s="29">
        <f t="shared" si="20"/>
        <v>0</v>
      </c>
      <c r="N237" s="27">
        <f t="shared" si="21"/>
        <v>0</v>
      </c>
      <c r="O237" s="35">
        <v>5</v>
      </c>
      <c r="P237" s="30">
        <f t="shared" si="22"/>
        <v>0</v>
      </c>
      <c r="Q237" s="30">
        <f t="shared" si="23"/>
        <v>0</v>
      </c>
      <c r="R237" s="31"/>
      <c r="T237" s="32"/>
    </row>
    <row r="238" spans="1:21" ht="13.5" thickBot="1" x14ac:dyDescent="0.25">
      <c r="L238" s="55" t="s">
        <v>150</v>
      </c>
      <c r="M238" s="56">
        <f>SUM(M230:M237)</f>
        <v>0</v>
      </c>
      <c r="N238" s="56">
        <f>SUM(N230:N237)</f>
        <v>0</v>
      </c>
      <c r="O238" s="57"/>
      <c r="P238" s="60">
        <f>SUM(P230:P237)</f>
        <v>0</v>
      </c>
      <c r="Q238" s="61">
        <f>SUM(Q230:Q237)</f>
        <v>0</v>
      </c>
      <c r="R238" s="45"/>
      <c r="S238" s="45"/>
      <c r="T238" s="45"/>
      <c r="U238" s="45"/>
    </row>
    <row r="239" spans="1:21" ht="13.5" thickBot="1" x14ac:dyDescent="0.25"/>
    <row r="240" spans="1:21" ht="13.5" thickBot="1" x14ac:dyDescent="0.25">
      <c r="L240" s="87" t="s">
        <v>165</v>
      </c>
      <c r="M240" s="88"/>
      <c r="N240" s="88"/>
      <c r="O240" s="88"/>
      <c r="P240" s="88"/>
      <c r="Q240" s="89"/>
    </row>
    <row r="241" spans="1:21" ht="51.75" thickBot="1" x14ac:dyDescent="0.25">
      <c r="L241" s="46" t="s">
        <v>155</v>
      </c>
      <c r="M241" s="46" t="s">
        <v>156</v>
      </c>
      <c r="N241" s="46" t="s">
        <v>158</v>
      </c>
      <c r="O241" s="47" t="s">
        <v>159</v>
      </c>
      <c r="P241" s="48" t="s">
        <v>160</v>
      </c>
      <c r="Q241" s="48" t="s">
        <v>161</v>
      </c>
    </row>
    <row r="242" spans="1:21" ht="13.5" thickBot="1" x14ac:dyDescent="0.25">
      <c r="L242" s="49">
        <f>M238</f>
        <v>0</v>
      </c>
      <c r="M242" s="43">
        <f>N238</f>
        <v>0</v>
      </c>
      <c r="N242" s="50">
        <f>P238</f>
        <v>0</v>
      </c>
      <c r="O242" s="43">
        <f>Q238</f>
        <v>0</v>
      </c>
      <c r="P242" s="43">
        <f>N242+L242</f>
        <v>0</v>
      </c>
      <c r="Q242" s="51">
        <f>M242+O242</f>
        <v>0</v>
      </c>
    </row>
    <row r="243" spans="1:21" x14ac:dyDescent="0.2">
      <c r="F243" s="62"/>
      <c r="G243" s="62"/>
      <c r="H243" s="63"/>
      <c r="I243" s="63"/>
      <c r="J243" s="63"/>
      <c r="K243" s="62"/>
      <c r="L243" s="64"/>
      <c r="M243" s="62"/>
      <c r="N243" s="62"/>
      <c r="O243" s="62"/>
    </row>
    <row r="244" spans="1:21" x14ac:dyDescent="0.2">
      <c r="F244" s="62"/>
      <c r="G244" s="62"/>
      <c r="H244" s="63"/>
      <c r="I244" s="63"/>
      <c r="J244" s="63"/>
      <c r="K244" s="62"/>
      <c r="L244" s="64"/>
      <c r="M244" s="62"/>
      <c r="N244" s="62"/>
      <c r="O244" s="62"/>
    </row>
    <row r="245" spans="1:21" x14ac:dyDescent="0.2">
      <c r="F245" s="62"/>
      <c r="G245" s="62"/>
      <c r="H245" s="63"/>
      <c r="I245" s="63"/>
      <c r="J245" s="63"/>
      <c r="K245" s="62"/>
      <c r="L245" s="64"/>
      <c r="M245" s="62"/>
      <c r="N245" s="62"/>
      <c r="O245" s="62"/>
    </row>
    <row r="246" spans="1:21" x14ac:dyDescent="0.2">
      <c r="F246" s="62"/>
      <c r="G246" s="62"/>
      <c r="H246" s="63"/>
      <c r="I246" s="63"/>
      <c r="J246" s="63"/>
      <c r="K246" s="62"/>
      <c r="L246" s="64"/>
      <c r="M246" s="62"/>
      <c r="N246" s="62"/>
      <c r="O246" s="62"/>
    </row>
    <row r="247" spans="1:21" ht="13.5" thickBot="1" x14ac:dyDescent="0.25">
      <c r="F247" s="62"/>
      <c r="G247" s="62"/>
      <c r="H247" s="63"/>
      <c r="I247" s="63"/>
      <c r="J247" s="63"/>
      <c r="K247" s="62"/>
      <c r="L247" s="64"/>
      <c r="M247" s="62"/>
      <c r="N247" s="62"/>
      <c r="O247" s="62"/>
    </row>
    <row r="248" spans="1:21" ht="51" x14ac:dyDescent="0.2">
      <c r="A248" s="8" t="s">
        <v>2</v>
      </c>
      <c r="B248" s="9" t="s">
        <v>3</v>
      </c>
      <c r="C248" s="9" t="s">
        <v>151</v>
      </c>
      <c r="D248" s="9" t="s">
        <v>196</v>
      </c>
      <c r="E248" s="9" t="s">
        <v>4</v>
      </c>
      <c r="F248" s="9" t="s">
        <v>1</v>
      </c>
      <c r="G248" s="9" t="s">
        <v>5</v>
      </c>
      <c r="H248" s="9" t="s">
        <v>0</v>
      </c>
      <c r="I248" s="9" t="s">
        <v>310</v>
      </c>
      <c r="J248" s="9" t="s">
        <v>311</v>
      </c>
      <c r="K248" s="10" t="s">
        <v>10</v>
      </c>
      <c r="L248" s="11" t="s">
        <v>6</v>
      </c>
      <c r="M248" s="12" t="s">
        <v>7</v>
      </c>
      <c r="N248" s="13" t="s">
        <v>8</v>
      </c>
      <c r="O248" s="9" t="s">
        <v>157</v>
      </c>
      <c r="P248" s="14" t="s">
        <v>158</v>
      </c>
      <c r="Q248" s="15" t="s">
        <v>159</v>
      </c>
    </row>
    <row r="249" spans="1:21" ht="13.5" thickBot="1" x14ac:dyDescent="0.25">
      <c r="A249" s="16">
        <v>1</v>
      </c>
      <c r="B249" s="17">
        <v>2</v>
      </c>
      <c r="C249" s="17">
        <v>3</v>
      </c>
      <c r="D249" s="17">
        <v>4</v>
      </c>
      <c r="E249" s="17">
        <v>5</v>
      </c>
      <c r="F249" s="17">
        <v>6</v>
      </c>
      <c r="G249" s="17">
        <v>7</v>
      </c>
      <c r="H249" s="17">
        <v>8</v>
      </c>
      <c r="I249" s="17">
        <v>9</v>
      </c>
      <c r="J249" s="17">
        <v>10</v>
      </c>
      <c r="K249" s="18">
        <v>11</v>
      </c>
      <c r="L249" s="19">
        <v>12</v>
      </c>
      <c r="M249" s="20" t="s">
        <v>312</v>
      </c>
      <c r="N249" s="1" t="s">
        <v>313</v>
      </c>
      <c r="O249" s="2">
        <v>15</v>
      </c>
      <c r="P249" s="21" t="s">
        <v>314</v>
      </c>
      <c r="Q249" s="22" t="s">
        <v>315</v>
      </c>
    </row>
    <row r="250" spans="1:21" ht="13.5" customHeight="1" thickBot="1" x14ac:dyDescent="0.25">
      <c r="A250" s="84" t="s">
        <v>194</v>
      </c>
      <c r="B250" s="85"/>
      <c r="C250" s="85"/>
      <c r="D250" s="85"/>
      <c r="E250" s="85"/>
      <c r="F250" s="85"/>
      <c r="G250" s="85"/>
      <c r="H250" s="85"/>
      <c r="I250" s="85"/>
      <c r="J250" s="85"/>
      <c r="K250" s="85"/>
      <c r="L250" s="85"/>
      <c r="M250" s="85"/>
      <c r="N250" s="85"/>
      <c r="O250" s="85"/>
      <c r="P250" s="85"/>
      <c r="Q250" s="86"/>
    </row>
    <row r="251" spans="1:21" ht="186.75" customHeight="1" thickBot="1" x14ac:dyDescent="0.25">
      <c r="A251" s="23" t="s">
        <v>11</v>
      </c>
      <c r="B251" s="24" t="s">
        <v>197</v>
      </c>
      <c r="C251" s="25" t="s">
        <v>153</v>
      </c>
      <c r="D251" s="25">
        <v>100</v>
      </c>
      <c r="E251" s="26">
        <v>400</v>
      </c>
      <c r="F251" s="25"/>
      <c r="G251" s="25"/>
      <c r="H251" s="25"/>
      <c r="I251" s="25"/>
      <c r="J251" s="25"/>
      <c r="K251" s="27"/>
      <c r="L251" s="65"/>
      <c r="M251" s="29">
        <f t="shared" ref="M251" si="24">ROUND(E251*K251,2)</f>
        <v>0</v>
      </c>
      <c r="N251" s="27">
        <f t="shared" ref="N251" si="25">ROUND(M251+(M251*L251),2)</f>
        <v>0</v>
      </c>
      <c r="O251" s="25">
        <v>200</v>
      </c>
      <c r="P251" s="30">
        <f t="shared" ref="P251" si="26">ROUND(O251*K251,2)</f>
        <v>0</v>
      </c>
      <c r="Q251" s="30">
        <f t="shared" ref="Q251" si="27">ROUND(P251+(P251*L251),2)</f>
        <v>0</v>
      </c>
      <c r="R251" s="31"/>
      <c r="T251" s="32"/>
    </row>
    <row r="252" spans="1:21" ht="13.5" thickBot="1" x14ac:dyDescent="0.25">
      <c r="F252" s="62"/>
      <c r="G252" s="62"/>
      <c r="H252" s="63"/>
      <c r="I252" s="63"/>
      <c r="J252" s="63"/>
      <c r="K252" s="62"/>
      <c r="L252" s="42" t="s">
        <v>150</v>
      </c>
      <c r="M252" s="43">
        <f>SUM(M251)</f>
        <v>0</v>
      </c>
      <c r="N252" s="43">
        <f>SUM(N251)</f>
        <v>0</v>
      </c>
      <c r="O252" s="44"/>
      <c r="P252" s="66">
        <f>SUM(P251)</f>
        <v>0</v>
      </c>
      <c r="Q252" s="67">
        <f>SUM(Q251)</f>
        <v>0</v>
      </c>
      <c r="R252" s="45"/>
      <c r="S252" s="45"/>
      <c r="T252" s="45"/>
      <c r="U252" s="45"/>
    </row>
    <row r="253" spans="1:21" ht="13.5" thickBot="1" x14ac:dyDescent="0.25">
      <c r="F253" s="62"/>
      <c r="G253" s="62"/>
      <c r="H253" s="63"/>
      <c r="I253" s="63"/>
      <c r="J253" s="63"/>
      <c r="K253" s="62"/>
    </row>
    <row r="254" spans="1:21" ht="13.5" thickBot="1" x14ac:dyDescent="0.25">
      <c r="F254" s="62"/>
      <c r="G254" s="62"/>
      <c r="H254" s="63"/>
      <c r="I254" s="63"/>
      <c r="J254" s="63"/>
      <c r="K254" s="62"/>
      <c r="L254" s="87" t="s">
        <v>195</v>
      </c>
      <c r="M254" s="88"/>
      <c r="N254" s="88"/>
      <c r="O254" s="88"/>
      <c r="P254" s="88"/>
      <c r="Q254" s="89"/>
    </row>
    <row r="255" spans="1:21" ht="51.75" thickBot="1" x14ac:dyDescent="0.25">
      <c r="F255" s="62"/>
      <c r="G255" s="62"/>
      <c r="H255" s="63"/>
      <c r="I255" s="63"/>
      <c r="J255" s="63"/>
      <c r="K255" s="62"/>
      <c r="L255" s="46" t="s">
        <v>155</v>
      </c>
      <c r="M255" s="46" t="s">
        <v>156</v>
      </c>
      <c r="N255" s="46" t="s">
        <v>158</v>
      </c>
      <c r="O255" s="47" t="s">
        <v>159</v>
      </c>
      <c r="P255" s="48" t="s">
        <v>160</v>
      </c>
      <c r="Q255" s="48" t="s">
        <v>161</v>
      </c>
    </row>
    <row r="256" spans="1:21" ht="13.5" thickBot="1" x14ac:dyDescent="0.25">
      <c r="F256" s="62"/>
      <c r="G256" s="62"/>
      <c r="H256" s="63"/>
      <c r="I256" s="63"/>
      <c r="J256" s="63"/>
      <c r="K256" s="62"/>
      <c r="L256" s="49">
        <f>M252</f>
        <v>0</v>
      </c>
      <c r="M256" s="43">
        <f>N252</f>
        <v>0</v>
      </c>
      <c r="N256" s="50">
        <f>P252</f>
        <v>0</v>
      </c>
      <c r="O256" s="43">
        <f>Q252</f>
        <v>0</v>
      </c>
      <c r="P256" s="43">
        <f>N256+L256</f>
        <v>0</v>
      </c>
      <c r="Q256" s="51">
        <f>M256+O256</f>
        <v>0</v>
      </c>
    </row>
    <row r="257" spans="6:23" x14ac:dyDescent="0.2">
      <c r="F257" s="62"/>
      <c r="G257" s="62"/>
      <c r="H257" s="63"/>
      <c r="I257" s="63"/>
      <c r="J257" s="63"/>
      <c r="K257" s="62"/>
      <c r="L257" s="64"/>
      <c r="M257" s="62"/>
      <c r="N257" s="62"/>
      <c r="O257" s="62"/>
    </row>
    <row r="258" spans="6:23" x14ac:dyDescent="0.2">
      <c r="F258" s="62"/>
      <c r="G258" s="62"/>
      <c r="H258" s="63"/>
      <c r="I258" s="63"/>
      <c r="J258" s="63"/>
      <c r="K258" s="62"/>
      <c r="L258" s="64"/>
      <c r="M258" s="62"/>
      <c r="N258" s="62"/>
      <c r="O258" s="62"/>
    </row>
    <row r="259" spans="6:23" x14ac:dyDescent="0.2">
      <c r="F259" s="62"/>
      <c r="G259" s="62"/>
      <c r="H259" s="63"/>
      <c r="I259" s="63"/>
      <c r="J259" s="63"/>
      <c r="K259" s="62"/>
      <c r="L259" s="64"/>
      <c r="M259" s="62"/>
      <c r="N259" s="62"/>
      <c r="O259" s="62"/>
    </row>
    <row r="260" spans="6:23" ht="13.5" thickBot="1" x14ac:dyDescent="0.25">
      <c r="F260" s="62"/>
      <c r="G260" s="62"/>
      <c r="H260" s="63"/>
      <c r="I260" s="63"/>
      <c r="J260" s="63"/>
      <c r="K260" s="62"/>
      <c r="L260" s="64"/>
      <c r="M260" s="62"/>
      <c r="N260" s="62"/>
      <c r="O260" s="62"/>
    </row>
    <row r="261" spans="6:23" ht="60.75" thickBot="1" x14ac:dyDescent="0.25">
      <c r="F261" s="62"/>
      <c r="G261" s="62"/>
      <c r="H261" s="63"/>
      <c r="I261" s="63"/>
      <c r="J261" s="63"/>
      <c r="K261" s="68" t="s">
        <v>327</v>
      </c>
      <c r="L261" s="69" t="s">
        <v>155</v>
      </c>
      <c r="M261" s="69" t="s">
        <v>156</v>
      </c>
      <c r="N261" s="69" t="s">
        <v>158</v>
      </c>
      <c r="O261" s="70" t="s">
        <v>159</v>
      </c>
      <c r="P261" s="71" t="s">
        <v>160</v>
      </c>
      <c r="Q261" s="72" t="s">
        <v>161</v>
      </c>
    </row>
    <row r="262" spans="6:23" ht="15" x14ac:dyDescent="0.2">
      <c r="K262" s="73" t="s">
        <v>11</v>
      </c>
      <c r="L262" s="74">
        <f>L54</f>
        <v>0</v>
      </c>
      <c r="M262" s="74">
        <f t="shared" ref="M262:Q262" si="28">M54</f>
        <v>0</v>
      </c>
      <c r="N262" s="74">
        <f t="shared" si="28"/>
        <v>0</v>
      </c>
      <c r="O262" s="74">
        <f t="shared" si="28"/>
        <v>0</v>
      </c>
      <c r="P262" s="74">
        <f t="shared" si="28"/>
        <v>0</v>
      </c>
      <c r="Q262" s="74">
        <f t="shared" si="28"/>
        <v>0</v>
      </c>
    </row>
    <row r="263" spans="6:23" ht="15" x14ac:dyDescent="0.2">
      <c r="K263" s="75" t="s">
        <v>12</v>
      </c>
      <c r="L263" s="76">
        <f>L169</f>
        <v>0</v>
      </c>
      <c r="M263" s="76">
        <f t="shared" ref="M263:Q263" si="29">M169</f>
        <v>0</v>
      </c>
      <c r="N263" s="76">
        <f t="shared" si="29"/>
        <v>0</v>
      </c>
      <c r="O263" s="76">
        <f t="shared" si="29"/>
        <v>0</v>
      </c>
      <c r="P263" s="76">
        <f t="shared" si="29"/>
        <v>0</v>
      </c>
      <c r="Q263" s="76">
        <f t="shared" si="29"/>
        <v>0</v>
      </c>
    </row>
    <row r="264" spans="6:23" ht="15" x14ac:dyDescent="0.2">
      <c r="K264" s="77" t="s">
        <v>13</v>
      </c>
      <c r="L264" s="76">
        <f>L193</f>
        <v>0</v>
      </c>
      <c r="M264" s="76">
        <f t="shared" ref="M264:Q264" si="30">M193</f>
        <v>0</v>
      </c>
      <c r="N264" s="76">
        <f t="shared" si="30"/>
        <v>0</v>
      </c>
      <c r="O264" s="76">
        <f t="shared" si="30"/>
        <v>0</v>
      </c>
      <c r="P264" s="76">
        <f t="shared" si="30"/>
        <v>0</v>
      </c>
      <c r="Q264" s="76">
        <f t="shared" si="30"/>
        <v>0</v>
      </c>
    </row>
    <row r="265" spans="6:23" ht="15" x14ac:dyDescent="0.2">
      <c r="K265" s="75" t="s">
        <v>14</v>
      </c>
      <c r="L265" s="76">
        <f>L221</f>
        <v>0</v>
      </c>
      <c r="M265" s="76">
        <f t="shared" ref="M265:Q265" si="31">M221</f>
        <v>0</v>
      </c>
      <c r="N265" s="76">
        <f t="shared" si="31"/>
        <v>0</v>
      </c>
      <c r="O265" s="76">
        <f t="shared" si="31"/>
        <v>0</v>
      </c>
      <c r="P265" s="76">
        <f t="shared" si="31"/>
        <v>0</v>
      </c>
      <c r="Q265" s="76">
        <f t="shared" si="31"/>
        <v>0</v>
      </c>
    </row>
    <row r="266" spans="6:23" ht="15" x14ac:dyDescent="0.2">
      <c r="K266" s="77" t="s">
        <v>15</v>
      </c>
      <c r="L266" s="76">
        <f>L242</f>
        <v>0</v>
      </c>
      <c r="M266" s="76">
        <f t="shared" ref="M266:Q266" si="32">M242</f>
        <v>0</v>
      </c>
      <c r="N266" s="76">
        <f t="shared" si="32"/>
        <v>0</v>
      </c>
      <c r="O266" s="76">
        <f t="shared" si="32"/>
        <v>0</v>
      </c>
      <c r="P266" s="76">
        <f t="shared" si="32"/>
        <v>0</v>
      </c>
      <c r="Q266" s="76">
        <f t="shared" si="32"/>
        <v>0</v>
      </c>
    </row>
    <row r="267" spans="6:23" ht="15.75" thickBot="1" x14ac:dyDescent="0.25">
      <c r="K267" s="75" t="s">
        <v>16</v>
      </c>
      <c r="L267" s="76">
        <f>L256</f>
        <v>0</v>
      </c>
      <c r="M267" s="76">
        <f t="shared" ref="M267:Q267" si="33">M256</f>
        <v>0</v>
      </c>
      <c r="N267" s="76">
        <f t="shared" si="33"/>
        <v>0</v>
      </c>
      <c r="O267" s="76">
        <f t="shared" si="33"/>
        <v>0</v>
      </c>
      <c r="P267" s="76">
        <f t="shared" si="33"/>
        <v>0</v>
      </c>
      <c r="Q267" s="76">
        <f t="shared" si="33"/>
        <v>0</v>
      </c>
    </row>
    <row r="268" spans="6:23" ht="15.75" thickBot="1" x14ac:dyDescent="0.25">
      <c r="K268" s="78" t="s">
        <v>150</v>
      </c>
      <c r="L268" s="79">
        <f t="shared" ref="L268:Q268" si="34">SUM(L262:L267)</f>
        <v>0</v>
      </c>
      <c r="M268" s="79">
        <f t="shared" si="34"/>
        <v>0</v>
      </c>
      <c r="N268" s="79">
        <f t="shared" si="34"/>
        <v>0</v>
      </c>
      <c r="O268" s="79">
        <f t="shared" si="34"/>
        <v>0</v>
      </c>
      <c r="P268" s="79">
        <f t="shared" si="34"/>
        <v>0</v>
      </c>
      <c r="Q268" s="79">
        <f t="shared" si="34"/>
        <v>0</v>
      </c>
      <c r="R268" s="80"/>
      <c r="S268" s="80"/>
      <c r="T268" s="80"/>
      <c r="U268" s="80"/>
      <c r="V268" s="80"/>
      <c r="W268" s="80"/>
    </row>
    <row r="269" spans="6:23" x14ac:dyDescent="0.2">
      <c r="R269" s="80"/>
      <c r="S269" s="80"/>
      <c r="T269" s="80"/>
      <c r="U269" s="80"/>
      <c r="V269" s="80"/>
      <c r="W269" s="80"/>
    </row>
    <row r="270" spans="6:23" x14ac:dyDescent="0.2">
      <c r="R270" s="32"/>
      <c r="S270" s="32"/>
      <c r="T270" s="32"/>
      <c r="U270" s="32"/>
      <c r="V270" s="32"/>
      <c r="W270" s="32"/>
    </row>
  </sheetData>
  <mergeCells count="14">
    <mergeCell ref="C1:Q1"/>
    <mergeCell ref="A250:Q250"/>
    <mergeCell ref="L240:Q240"/>
    <mergeCell ref="L254:Q254"/>
    <mergeCell ref="A229:Q229"/>
    <mergeCell ref="L52:Q52"/>
    <mergeCell ref="L167:Q167"/>
    <mergeCell ref="L191:Q191"/>
    <mergeCell ref="L219:Q219"/>
    <mergeCell ref="A2:I2"/>
    <mergeCell ref="A5:Q5"/>
    <mergeCell ref="A62:Q62"/>
    <mergeCell ref="A177:Q177"/>
    <mergeCell ref="A201:Q201"/>
  </mergeCells>
  <pageMargins left="0.23622047244094491" right="0.23622047244094491" top="0.74803149606299213" bottom="0.74803149606299213" header="0.31496062992125984" footer="0.31496062992125984"/>
  <pageSetup paperSize="9" scale="52" fitToHeight="0" orientation="landscape" horizontalDpi="4294967293" verticalDpi="4294967293" r:id="rId1"/>
  <headerFooter>
    <oddFooter>Strona &amp;P z &amp;N</oddFooter>
  </headerFooter>
  <rowBreaks count="4" manualBreakCount="4">
    <brk id="174" max="16" man="1"/>
    <brk id="198" max="16" man="1"/>
    <brk id="226" max="16" man="1"/>
    <brk id="24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FAC</vt:lpstr>
      <vt:lpstr>FAC!Obszar_wydruku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2024-05-24T11:44:16Z</dcterms:modified>
</cp:coreProperties>
</file>