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utor.widmo/Documents/1. Voltra/1. Grupy Zakupowe/Gaz/33. 33 Grupa Zakupowa/SPECYFIKACJA WARUNKÓW ZAMÓWIENIA -  VOL:GAZ:33:2023/"/>
    </mc:Choice>
  </mc:AlternateContent>
  <xr:revisionPtr revIDLastSave="0" documentId="13_ncr:1_{78945014-FBD0-604D-B053-388A8ACD5FBB}" xr6:coauthVersionLast="47" xr6:coauthVersionMax="47" xr10:uidLastSave="{00000000-0000-0000-0000-000000000000}"/>
  <bookViews>
    <workbookView xWindow="0" yWindow="500" windowWidth="26300" windowHeight="13540" tabRatio="500" activeTab="1" xr2:uid="{00000000-000D-0000-FFFF-FFFF00000000}"/>
  </bookViews>
  <sheets>
    <sheet name="Wykaz punktów poboru" sheetId="1" r:id="rId1"/>
    <sheet name="Zestawienie zbiorcze" sheetId="2" r:id="rId2"/>
  </sheets>
  <definedNames>
    <definedName name="_FilterDatabase_0" localSheetId="0">'Wykaz punktów poboru'!$K$1:$N$1</definedName>
    <definedName name="_FilterDatabase_0_0" localSheetId="0">'Wykaz punktów poboru'!$K$1:$N$178</definedName>
    <definedName name="_xlnm._FilterDatabase" localSheetId="0">'Wykaz punktów poboru'!$K$1:$O$17</definedName>
    <definedName name="dd" localSheetId="0">'Wykaz punktów poboru'!$K$1:$N$1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M14" i="2" l="1"/>
  <c r="AL14" i="2"/>
  <c r="AK14" i="2"/>
  <c r="AJ14" i="2"/>
  <c r="AI14" i="2"/>
  <c r="AH14" i="2"/>
  <c r="AG14" i="2"/>
  <c r="AF14" i="2"/>
  <c r="AE14" i="2"/>
  <c r="AD14" i="2"/>
  <c r="AC14" i="2"/>
  <c r="AB14" i="2"/>
  <c r="AM15" i="2" s="1"/>
  <c r="AA14" i="2"/>
  <c r="Z14" i="2"/>
  <c r="Y14" i="2"/>
  <c r="X14" i="2"/>
  <c r="W14" i="2"/>
  <c r="V14" i="2"/>
  <c r="U14" i="2"/>
  <c r="T14" i="2"/>
  <c r="S14" i="2"/>
  <c r="R14" i="2"/>
  <c r="Q14" i="2"/>
  <c r="P14" i="2"/>
  <c r="AA15" i="2" s="1"/>
  <c r="O14" i="2"/>
  <c r="N14" i="2"/>
  <c r="M14" i="2"/>
  <c r="L14" i="2"/>
  <c r="K14" i="2"/>
  <c r="J14" i="2"/>
  <c r="I14" i="2"/>
  <c r="H14" i="2"/>
  <c r="G14" i="2"/>
  <c r="F14" i="2"/>
  <c r="E14" i="2"/>
  <c r="D14" i="2"/>
  <c r="O15" i="2" s="1"/>
  <c r="C14" i="2"/>
  <c r="AN13" i="2"/>
  <c r="AN12" i="2"/>
  <c r="AN11" i="2"/>
  <c r="AN10" i="2"/>
  <c r="AN9" i="2"/>
  <c r="AN8" i="2"/>
  <c r="AN7" i="2"/>
  <c r="AN6" i="2"/>
  <c r="AN5" i="2"/>
  <c r="AN4" i="2"/>
  <c r="AN14" i="2" s="1"/>
  <c r="AX168" i="1"/>
  <c r="AW168" i="1"/>
  <c r="AV168" i="1"/>
  <c r="BD168" i="1" s="1"/>
  <c r="AU168" i="1"/>
  <c r="AT168" i="1"/>
  <c r="AS168" i="1"/>
  <c r="AR168" i="1"/>
  <c r="AQ168" i="1"/>
  <c r="AC168" i="1"/>
  <c r="AB168" i="1"/>
  <c r="AD168" i="1" s="1"/>
  <c r="AA168" i="1"/>
  <c r="Z168" i="1"/>
  <c r="Y168" i="1"/>
  <c r="X168" i="1"/>
  <c r="AX167" i="1"/>
  <c r="AW167" i="1"/>
  <c r="BD167" i="1" s="1"/>
  <c r="BD169" i="1" s="1"/>
  <c r="AV167" i="1"/>
  <c r="AU167" i="1"/>
  <c r="AT167" i="1"/>
  <c r="AS167" i="1"/>
  <c r="AR167" i="1"/>
  <c r="AQ167" i="1"/>
  <c r="AQ169" i="1" s="1"/>
  <c r="AC167" i="1"/>
  <c r="AB167" i="1"/>
  <c r="AA167" i="1"/>
  <c r="Z167" i="1"/>
  <c r="Y167" i="1"/>
  <c r="X167" i="1"/>
  <c r="AD167" i="1" s="1"/>
  <c r="AQ162" i="1"/>
  <c r="AX161" i="1"/>
  <c r="AW161" i="1"/>
  <c r="AV161" i="1"/>
  <c r="AU161" i="1"/>
  <c r="AT161" i="1"/>
  <c r="BD161" i="1" s="1"/>
  <c r="AS161" i="1"/>
  <c r="AR161" i="1"/>
  <c r="AQ161" i="1"/>
  <c r="AC161" i="1"/>
  <c r="AB161" i="1"/>
  <c r="AA161" i="1"/>
  <c r="Z161" i="1"/>
  <c r="Y161" i="1"/>
  <c r="X161" i="1"/>
  <c r="AD161" i="1" s="1"/>
  <c r="BG161" i="1" s="1"/>
  <c r="AX160" i="1"/>
  <c r="AW160" i="1"/>
  <c r="AV160" i="1"/>
  <c r="AU160" i="1"/>
  <c r="AT160" i="1"/>
  <c r="AS160" i="1"/>
  <c r="AR160" i="1"/>
  <c r="BD160" i="1" s="1"/>
  <c r="BD162" i="1" s="1"/>
  <c r="AQ160" i="1"/>
  <c r="AC160" i="1"/>
  <c r="AB160" i="1"/>
  <c r="AA160" i="1"/>
  <c r="AD160" i="1" s="1"/>
  <c r="Z160" i="1"/>
  <c r="Y160" i="1"/>
  <c r="X160" i="1"/>
  <c r="AQ155" i="1"/>
  <c r="AX154" i="1"/>
  <c r="AW154" i="1"/>
  <c r="AV154" i="1"/>
  <c r="AU154" i="1"/>
  <c r="AT154" i="1"/>
  <c r="AS154" i="1"/>
  <c r="AR154" i="1"/>
  <c r="BD154" i="1" s="1"/>
  <c r="AQ154" i="1"/>
  <c r="AC154" i="1"/>
  <c r="AB154" i="1"/>
  <c r="AA154" i="1"/>
  <c r="Z154" i="1"/>
  <c r="Y154" i="1"/>
  <c r="X154" i="1"/>
  <c r="AD154" i="1" s="1"/>
  <c r="AX153" i="1"/>
  <c r="AW153" i="1"/>
  <c r="AV153" i="1"/>
  <c r="AU153" i="1"/>
  <c r="AT153" i="1"/>
  <c r="AS153" i="1"/>
  <c r="BD153" i="1" s="1"/>
  <c r="AR153" i="1"/>
  <c r="AQ153" i="1"/>
  <c r="AC153" i="1"/>
  <c r="AB153" i="1"/>
  <c r="AA153" i="1"/>
  <c r="Z153" i="1"/>
  <c r="Y153" i="1"/>
  <c r="X153" i="1"/>
  <c r="AD153" i="1" s="1"/>
  <c r="AX147" i="1"/>
  <c r="AW147" i="1"/>
  <c r="AV147" i="1"/>
  <c r="AU147" i="1"/>
  <c r="AT147" i="1"/>
  <c r="AS147" i="1"/>
  <c r="AR147" i="1"/>
  <c r="BD147" i="1" s="1"/>
  <c r="AQ147" i="1"/>
  <c r="AD147" i="1"/>
  <c r="BG147" i="1" s="1"/>
  <c r="AC147" i="1"/>
  <c r="AB147" i="1"/>
  <c r="AA147" i="1"/>
  <c r="Z147" i="1"/>
  <c r="Y147" i="1"/>
  <c r="X147" i="1"/>
  <c r="BD146" i="1"/>
  <c r="AX146" i="1"/>
  <c r="AW146" i="1"/>
  <c r="AV146" i="1"/>
  <c r="AU146" i="1"/>
  <c r="AT146" i="1"/>
  <c r="AS146" i="1"/>
  <c r="AR146" i="1"/>
  <c r="AQ146" i="1"/>
  <c r="AC146" i="1"/>
  <c r="AB146" i="1"/>
  <c r="AA146" i="1"/>
  <c r="Z146" i="1"/>
  <c r="Y146" i="1"/>
  <c r="X146" i="1"/>
  <c r="AD146" i="1" s="1"/>
  <c r="BG146" i="1" s="1"/>
  <c r="AX145" i="1"/>
  <c r="AW145" i="1"/>
  <c r="AV145" i="1"/>
  <c r="AU145" i="1"/>
  <c r="AT145" i="1"/>
  <c r="AS145" i="1"/>
  <c r="AR145" i="1"/>
  <c r="BD145" i="1" s="1"/>
  <c r="AQ145" i="1"/>
  <c r="AC145" i="1"/>
  <c r="AB145" i="1"/>
  <c r="AA145" i="1"/>
  <c r="Z145" i="1"/>
  <c r="Y145" i="1"/>
  <c r="X145" i="1"/>
  <c r="AD145" i="1" s="1"/>
  <c r="AX144" i="1"/>
  <c r="AW144" i="1"/>
  <c r="AV144" i="1"/>
  <c r="AU144" i="1"/>
  <c r="AT144" i="1"/>
  <c r="AS144" i="1"/>
  <c r="AR144" i="1"/>
  <c r="BD144" i="1" s="1"/>
  <c r="AQ144" i="1"/>
  <c r="AC144" i="1"/>
  <c r="AB144" i="1"/>
  <c r="AA144" i="1"/>
  <c r="Z144" i="1"/>
  <c r="Y144" i="1"/>
  <c r="X144" i="1"/>
  <c r="AD144" i="1" s="1"/>
  <c r="AX143" i="1"/>
  <c r="AW143" i="1"/>
  <c r="AV143" i="1"/>
  <c r="AU143" i="1"/>
  <c r="AT143" i="1"/>
  <c r="AS143" i="1"/>
  <c r="AR143" i="1"/>
  <c r="BD143" i="1" s="1"/>
  <c r="AQ143" i="1"/>
  <c r="AC143" i="1"/>
  <c r="AB143" i="1"/>
  <c r="AA143" i="1"/>
  <c r="Z143" i="1"/>
  <c r="Y143" i="1"/>
  <c r="X143" i="1"/>
  <c r="AD143" i="1" s="1"/>
  <c r="AX142" i="1"/>
  <c r="AW142" i="1"/>
  <c r="AV142" i="1"/>
  <c r="AU142" i="1"/>
  <c r="AT142" i="1"/>
  <c r="AS142" i="1"/>
  <c r="AR142" i="1"/>
  <c r="BD142" i="1" s="1"/>
  <c r="AQ142" i="1"/>
  <c r="AC142" i="1"/>
  <c r="AB142" i="1"/>
  <c r="AA142" i="1"/>
  <c r="AD142" i="1" s="1"/>
  <c r="BG142" i="1" s="1"/>
  <c r="Z142" i="1"/>
  <c r="Y142" i="1"/>
  <c r="X142" i="1"/>
  <c r="AX141" i="1"/>
  <c r="AW141" i="1"/>
  <c r="AV141" i="1"/>
  <c r="BD141" i="1" s="1"/>
  <c r="AU141" i="1"/>
  <c r="AT141" i="1"/>
  <c r="AS141" i="1"/>
  <c r="AR141" i="1"/>
  <c r="AQ141" i="1"/>
  <c r="AC141" i="1"/>
  <c r="AB141" i="1"/>
  <c r="AD141" i="1" s="1"/>
  <c r="AA141" i="1"/>
  <c r="Z141" i="1"/>
  <c r="Y141" i="1"/>
  <c r="X141" i="1"/>
  <c r="AX140" i="1"/>
  <c r="AW140" i="1"/>
  <c r="BD140" i="1" s="1"/>
  <c r="AV140" i="1"/>
  <c r="AU140" i="1"/>
  <c r="AT140" i="1"/>
  <c r="AS140" i="1"/>
  <c r="AR140" i="1"/>
  <c r="AQ140" i="1"/>
  <c r="AC140" i="1"/>
  <c r="AB140" i="1"/>
  <c r="AA140" i="1"/>
  <c r="Z140" i="1"/>
  <c r="Y140" i="1"/>
  <c r="X140" i="1"/>
  <c r="AD140" i="1" s="1"/>
  <c r="BG140" i="1" s="1"/>
  <c r="AX139" i="1"/>
  <c r="AW139" i="1"/>
  <c r="AV139" i="1"/>
  <c r="AU139" i="1"/>
  <c r="AT139" i="1"/>
  <c r="AS139" i="1"/>
  <c r="AR139" i="1"/>
  <c r="BD139" i="1" s="1"/>
  <c r="AQ139" i="1"/>
  <c r="AD139" i="1"/>
  <c r="BG139" i="1" s="1"/>
  <c r="AC139" i="1"/>
  <c r="AB139" i="1"/>
  <c r="AA139" i="1"/>
  <c r="Z139" i="1"/>
  <c r="Y139" i="1"/>
  <c r="X139" i="1"/>
  <c r="BD138" i="1"/>
  <c r="AX138" i="1"/>
  <c r="AW138" i="1"/>
  <c r="AV138" i="1"/>
  <c r="AU138" i="1"/>
  <c r="AT138" i="1"/>
  <c r="AS138" i="1"/>
  <c r="AR138" i="1"/>
  <c r="AQ138" i="1"/>
  <c r="AQ148" i="1" s="1"/>
  <c r="AC138" i="1"/>
  <c r="AB138" i="1"/>
  <c r="AA138" i="1"/>
  <c r="Z138" i="1"/>
  <c r="Y138" i="1"/>
  <c r="X138" i="1"/>
  <c r="AD138" i="1" s="1"/>
  <c r="BD132" i="1"/>
  <c r="AQ132" i="1"/>
  <c r="AD132" i="1"/>
  <c r="BG132" i="1" s="1"/>
  <c r="BG131" i="1"/>
  <c r="BD131" i="1"/>
  <c r="AQ131" i="1"/>
  <c r="AD131" i="1"/>
  <c r="BD130" i="1"/>
  <c r="AQ130" i="1"/>
  <c r="AD130" i="1"/>
  <c r="BG130" i="1" s="1"/>
  <c r="BG129" i="1"/>
  <c r="BD129" i="1"/>
  <c r="AQ129" i="1"/>
  <c r="AD129" i="1"/>
  <c r="BD128" i="1"/>
  <c r="AQ128" i="1"/>
  <c r="AD128" i="1"/>
  <c r="BG128" i="1" s="1"/>
  <c r="BG127" i="1"/>
  <c r="BD127" i="1"/>
  <c r="BD133" i="1" s="1"/>
  <c r="AQ127" i="1"/>
  <c r="AQ133" i="1" s="1"/>
  <c r="AD127" i="1"/>
  <c r="AD133" i="1" s="1"/>
  <c r="BG121" i="1"/>
  <c r="BD121" i="1"/>
  <c r="AQ121" i="1"/>
  <c r="AD121" i="1"/>
  <c r="BD120" i="1"/>
  <c r="AQ120" i="1"/>
  <c r="AD120" i="1"/>
  <c r="BG120" i="1" s="1"/>
  <c r="BG119" i="1"/>
  <c r="BD119" i="1"/>
  <c r="AQ119" i="1"/>
  <c r="AD119" i="1"/>
  <c r="BD118" i="1"/>
  <c r="BD122" i="1" s="1"/>
  <c r="AQ118" i="1"/>
  <c r="AQ122" i="1" s="1"/>
  <c r="AD118" i="1"/>
  <c r="BG118" i="1" s="1"/>
  <c r="BG122" i="1" s="1"/>
  <c r="BD112" i="1"/>
  <c r="BD113" i="1" s="1"/>
  <c r="AQ112" i="1"/>
  <c r="AQ113" i="1" s="1"/>
  <c r="AD112" i="1"/>
  <c r="AD113" i="1" s="1"/>
  <c r="BD106" i="1"/>
  <c r="BD107" i="1" s="1"/>
  <c r="AQ106" i="1"/>
  <c r="AQ107" i="1" s="1"/>
  <c r="AD106" i="1"/>
  <c r="AD107" i="1" s="1"/>
  <c r="BD100" i="1"/>
  <c r="BD101" i="1" s="1"/>
  <c r="AQ100" i="1"/>
  <c r="AQ101" i="1" s="1"/>
  <c r="AD100" i="1"/>
  <c r="AD101" i="1" s="1"/>
  <c r="BD94" i="1"/>
  <c r="AQ94" i="1"/>
  <c r="AD94" i="1"/>
  <c r="BG94" i="1" s="1"/>
  <c r="BG93" i="1"/>
  <c r="BG95" i="1" s="1"/>
  <c r="BD93" i="1"/>
  <c r="BD95" i="1" s="1"/>
  <c r="AQ93" i="1"/>
  <c r="AQ95" i="1" s="1"/>
  <c r="AD93" i="1"/>
  <c r="AD95" i="1" s="1"/>
  <c r="AQ88" i="1"/>
  <c r="BG87" i="1"/>
  <c r="BD87" i="1"/>
  <c r="AQ87" i="1"/>
  <c r="AD87" i="1"/>
  <c r="BD86" i="1"/>
  <c r="BD88" i="1" s="1"/>
  <c r="AQ86" i="1"/>
  <c r="AD86" i="1"/>
  <c r="BG86" i="1" s="1"/>
  <c r="BG88" i="1" s="1"/>
  <c r="BD80" i="1"/>
  <c r="BD81" i="1" s="1"/>
  <c r="AQ80" i="1"/>
  <c r="AQ81" i="1" s="1"/>
  <c r="AD80" i="1"/>
  <c r="AD81" i="1" s="1"/>
  <c r="BD74" i="1"/>
  <c r="AQ74" i="1"/>
  <c r="AD74" i="1"/>
  <c r="BG74" i="1" s="1"/>
  <c r="BG73" i="1"/>
  <c r="BD73" i="1"/>
  <c r="AQ73" i="1"/>
  <c r="AD73" i="1"/>
  <c r="BD72" i="1"/>
  <c r="BD75" i="1" s="1"/>
  <c r="AQ72" i="1"/>
  <c r="AQ75" i="1" s="1"/>
  <c r="AD72" i="1"/>
  <c r="AD75" i="1" s="1"/>
  <c r="BD66" i="1"/>
  <c r="BD67" i="1" s="1"/>
  <c r="AQ66" i="1"/>
  <c r="AQ67" i="1" s="1"/>
  <c r="AD66" i="1"/>
  <c r="AD67" i="1" s="1"/>
  <c r="BD60" i="1"/>
  <c r="BD61" i="1" s="1"/>
  <c r="AQ60" i="1"/>
  <c r="AQ61" i="1" s="1"/>
  <c r="AD60" i="1"/>
  <c r="AD61" i="1" s="1"/>
  <c r="BD54" i="1"/>
  <c r="AQ54" i="1"/>
  <c r="AD54" i="1"/>
  <c r="BG54" i="1" s="1"/>
  <c r="BG53" i="1"/>
  <c r="BD53" i="1"/>
  <c r="AQ53" i="1"/>
  <c r="AD53" i="1"/>
  <c r="BD52" i="1"/>
  <c r="AQ52" i="1"/>
  <c r="AD52" i="1"/>
  <c r="BG52" i="1" s="1"/>
  <c r="BG51" i="1"/>
  <c r="BD51" i="1"/>
  <c r="AQ51" i="1"/>
  <c r="AD51" i="1"/>
  <c r="BD50" i="1"/>
  <c r="AQ50" i="1"/>
  <c r="AD50" i="1"/>
  <c r="BG50" i="1" s="1"/>
  <c r="BG49" i="1"/>
  <c r="BD49" i="1"/>
  <c r="AQ49" i="1"/>
  <c r="AD49" i="1"/>
  <c r="BD48" i="1"/>
  <c r="AQ48" i="1"/>
  <c r="AD48" i="1"/>
  <c r="BG48" i="1" s="1"/>
  <c r="BG47" i="1"/>
  <c r="BD47" i="1"/>
  <c r="AQ47" i="1"/>
  <c r="AD47" i="1"/>
  <c r="BD46" i="1"/>
  <c r="AQ46" i="1"/>
  <c r="AD46" i="1"/>
  <c r="BG46" i="1" s="1"/>
  <c r="BG45" i="1"/>
  <c r="BD45" i="1"/>
  <c r="BD55" i="1" s="1"/>
  <c r="AQ45" i="1"/>
  <c r="AQ55" i="1" s="1"/>
  <c r="AD45" i="1"/>
  <c r="AD55" i="1" s="1"/>
  <c r="BD40" i="1"/>
  <c r="AQ40" i="1"/>
  <c r="BD39" i="1"/>
  <c r="AQ39" i="1"/>
  <c r="Z39" i="1"/>
  <c r="X39" i="1"/>
  <c r="W39" i="1"/>
  <c r="AD39" i="1" s="1"/>
  <c r="BD35" i="1"/>
  <c r="BD34" i="1"/>
  <c r="AQ34" i="1"/>
  <c r="AQ35" i="1" s="1"/>
  <c r="AB34" i="1"/>
  <c r="AA34" i="1"/>
  <c r="AD34" i="1" s="1"/>
  <c r="Z34" i="1"/>
  <c r="AD30" i="1"/>
  <c r="BD29" i="1"/>
  <c r="BD30" i="1" s="1"/>
  <c r="AQ29" i="1"/>
  <c r="AQ30" i="1" s="1"/>
  <c r="AD29" i="1"/>
  <c r="BD24" i="1"/>
  <c r="AQ24" i="1"/>
  <c r="BG24" i="1" s="1"/>
  <c r="AD24" i="1"/>
  <c r="BD23" i="1"/>
  <c r="AQ23" i="1"/>
  <c r="AD23" i="1"/>
  <c r="BG23" i="1" s="1"/>
  <c r="BD22" i="1"/>
  <c r="AQ22" i="1"/>
  <c r="BG22" i="1" s="1"/>
  <c r="AD22" i="1"/>
  <c r="BD21" i="1"/>
  <c r="BD25" i="1" s="1"/>
  <c r="AQ21" i="1"/>
  <c r="AQ25" i="1" s="1"/>
  <c r="AD21" i="1"/>
  <c r="BG21" i="1" s="1"/>
  <c r="BD15" i="1"/>
  <c r="AQ15" i="1"/>
  <c r="AD15" i="1"/>
  <c r="BG15" i="1" s="1"/>
  <c r="BD14" i="1"/>
  <c r="AQ14" i="1"/>
  <c r="BG14" i="1" s="1"/>
  <c r="AD14" i="1"/>
  <c r="BD13" i="1"/>
  <c r="AQ13" i="1"/>
  <c r="AD13" i="1"/>
  <c r="BG13" i="1" s="1"/>
  <c r="BD12" i="1"/>
  <c r="AQ12" i="1"/>
  <c r="BG12" i="1" s="1"/>
  <c r="AD12" i="1"/>
  <c r="BD11" i="1"/>
  <c r="AQ11" i="1"/>
  <c r="AD11" i="1"/>
  <c r="BG11" i="1" s="1"/>
  <c r="BD10" i="1"/>
  <c r="AQ10" i="1"/>
  <c r="BG10" i="1" s="1"/>
  <c r="AD10" i="1"/>
  <c r="BD9" i="1"/>
  <c r="AQ9" i="1"/>
  <c r="AD9" i="1"/>
  <c r="BG9" i="1" s="1"/>
  <c r="BD8" i="1"/>
  <c r="AQ8" i="1"/>
  <c r="BG8" i="1" s="1"/>
  <c r="AD8" i="1"/>
  <c r="BD7" i="1"/>
  <c r="AQ7" i="1"/>
  <c r="AD7" i="1"/>
  <c r="BG7" i="1" s="1"/>
  <c r="BD6" i="1"/>
  <c r="BD16" i="1" s="1"/>
  <c r="AQ6" i="1"/>
  <c r="BG6" i="1" s="1"/>
  <c r="BG16" i="1" s="1"/>
  <c r="AD6" i="1"/>
  <c r="AD16" i="1" s="1"/>
  <c r="BD148" i="1" l="1"/>
  <c r="BG143" i="1"/>
  <c r="BG133" i="1"/>
  <c r="BG154" i="1"/>
  <c r="BG153" i="1"/>
  <c r="BG155" i="1" s="1"/>
  <c r="AD155" i="1"/>
  <c r="J176" i="1"/>
  <c r="BG144" i="1"/>
  <c r="BG39" i="1"/>
  <c r="BG40" i="1" s="1"/>
  <c r="AD40" i="1"/>
  <c r="AD148" i="1"/>
  <c r="BG138" i="1"/>
  <c r="BG141" i="1"/>
  <c r="BD155" i="1"/>
  <c r="AD162" i="1"/>
  <c r="BG160" i="1"/>
  <c r="BG162" i="1" s="1"/>
  <c r="BG25" i="1"/>
  <c r="BG55" i="1"/>
  <c r="AD169" i="1"/>
  <c r="BG167" i="1"/>
  <c r="BG169" i="1" s="1"/>
  <c r="AD35" i="1"/>
  <c r="BG34" i="1"/>
  <c r="BG35" i="1" s="1"/>
  <c r="J172" i="1"/>
  <c r="BG145" i="1"/>
  <c r="BG168" i="1"/>
  <c r="AQ16" i="1"/>
  <c r="J174" i="1" s="1"/>
  <c r="AD88" i="1"/>
  <c r="AD122" i="1"/>
  <c r="BG29" i="1"/>
  <c r="BG30" i="1" s="1"/>
  <c r="AD25" i="1"/>
  <c r="BG60" i="1"/>
  <c r="BG61" i="1" s="1"/>
  <c r="BG66" i="1"/>
  <c r="BG67" i="1" s="1"/>
  <c r="BG72" i="1"/>
  <c r="BG75" i="1" s="1"/>
  <c r="BG80" i="1"/>
  <c r="BG81" i="1" s="1"/>
  <c r="BG100" i="1"/>
  <c r="BG101" i="1" s="1"/>
  <c r="BG106" i="1"/>
  <c r="BG107" i="1" s="1"/>
  <c r="BG112" i="1"/>
  <c r="BG113" i="1" s="1"/>
  <c r="BG148" i="1" l="1"/>
  <c r="J178" i="1" s="1"/>
</calcChain>
</file>

<file path=xl/sharedStrings.xml><?xml version="1.0" encoding="utf-8"?>
<sst xmlns="http://schemas.openxmlformats.org/spreadsheetml/2006/main" count="4182" uniqueCount="358">
  <si>
    <t>1.0</t>
  </si>
  <si>
    <t>Zamawiający</t>
  </si>
  <si>
    <t>Gmina Niedźwiedź</t>
  </si>
  <si>
    <t>Odbiorca należy do podmiotów  uprawnionych do skorzystania z cen taryfowych na podstawie art. 62b ustawy z dnia 10 kwietnia 1997 r. - Prawo energetyczne (tak lub nie)</t>
  </si>
  <si>
    <t>Udział procentowy zużycia paliwa gazowego (do dwóch miejsc po przecinku)</t>
  </si>
  <si>
    <t>L.p.</t>
  </si>
  <si>
    <t>Nabywca</t>
  </si>
  <si>
    <t>Adres Nabywcy</t>
  </si>
  <si>
    <t>Odbiorca</t>
  </si>
  <si>
    <t>NIP Nabywcy</t>
  </si>
  <si>
    <t>Adres do faktury</t>
  </si>
  <si>
    <t>Nazwa punktu poboru</t>
  </si>
  <si>
    <t>Adres punktu poboru</t>
  </si>
  <si>
    <t>Numer identyfikacyjny punktu wyjścia</t>
  </si>
  <si>
    <t>Numer gazomierza</t>
  </si>
  <si>
    <t>Grupa taryfowa wg OSD</t>
  </si>
  <si>
    <t>Moc umowna</t>
  </si>
  <si>
    <t>akcyza
ZW-zwolnienie
P-płatnik</t>
  </si>
  <si>
    <t>Nazwa OSD</t>
  </si>
  <si>
    <t>Przewidywane zużycie paliwa gazowego w 2023 roku [kWh]</t>
  </si>
  <si>
    <t>Przewidywane zużycie paliwa gazowego w 2024 roku [kWh]</t>
  </si>
  <si>
    <t>Przewidywane zużycie paliwa gazowego w 2025 roku [kWh]</t>
  </si>
  <si>
    <t>Okres dostaw</t>
  </si>
  <si>
    <t>z zastosowaniem taryfy</t>
  </si>
  <si>
    <t>bez zastosowania taryfy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</si>
  <si>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</si>
  <si>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</si>
  <si>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</si>
  <si>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</si>
  <si>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</si>
  <si>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</si>
  <si>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</si>
  <si>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</si>
  <si>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</si>
  <si>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</si>
  <si>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</si>
  <si>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</si>
  <si>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</si>
  <si>
    <t>od</t>
  </si>
  <si>
    <t>do</t>
  </si>
  <si>
    <t xml:space="preserve">Aktualny sprzedawca </t>
  </si>
  <si>
    <t>Pierwsza/ Kolejna zmiana sprzedawcy</t>
  </si>
  <si>
    <t>Rodzaj umowy</t>
  </si>
  <si>
    <t>Okres wypowiedzenia</t>
  </si>
  <si>
    <t>Złożenie wypowiedzenia</t>
  </si>
  <si>
    <t>Okres obowiązywania umowy z aktualnym sprzedawcą</t>
  </si>
  <si>
    <t>Niedźwiedź 233, 34-735 Niedźwiedź</t>
  </si>
  <si>
    <t>737-115-26-18</t>
  </si>
  <si>
    <t>Dom Nauczyciela</t>
  </si>
  <si>
    <t>Niedźwiedź 243</t>
  </si>
  <si>
    <t>8018590365500076675558</t>
  </si>
  <si>
    <t>23546420</t>
  </si>
  <si>
    <t>W-4</t>
  </si>
  <si>
    <t>&lt;110</t>
  </si>
  <si>
    <t>ZW</t>
  </si>
  <si>
    <t>PSG Sp. z o.o. O/Tarnów</t>
  </si>
  <si>
    <t>TAK</t>
  </si>
  <si>
    <t>100%</t>
  </si>
  <si>
    <t>0%</t>
  </si>
  <si>
    <t>-</t>
  </si>
  <si>
    <t>01.06.2023</t>
  </si>
  <si>
    <t>PGNiG Obrót Detaliczny Sp. z o.o.</t>
  </si>
  <si>
    <t>kolejna</t>
  </si>
  <si>
    <t>kompleksowa</t>
  </si>
  <si>
    <t>nie dotyczy</t>
  </si>
  <si>
    <t xml:space="preserve">sprzedawca rezerwowy </t>
  </si>
  <si>
    <t>Urząd Gminy</t>
  </si>
  <si>
    <t>Niedźwiedź b.n.</t>
  </si>
  <si>
    <t>8018590365500076676005</t>
  </si>
  <si>
    <t>002613</t>
  </si>
  <si>
    <t>Dom Kultury</t>
  </si>
  <si>
    <t>Niedźwiedź 130</t>
  </si>
  <si>
    <t>8018590365500076673707</t>
  </si>
  <si>
    <t>00796810</t>
  </si>
  <si>
    <t>Ośrodek zdrowia</t>
  </si>
  <si>
    <t>Niedźwiedź 278</t>
  </si>
  <si>
    <t xml:space="preserve">8018590365500076692197 </t>
  </si>
  <si>
    <t>001038</t>
  </si>
  <si>
    <t>W-3.6</t>
  </si>
  <si>
    <t>Samorządowe Przedszkole w Niedźwiedziu</t>
  </si>
  <si>
    <t>Niedźwiedź 243, 34-735 Niedźwiedź</t>
  </si>
  <si>
    <t>8018590365500081771276</t>
  </si>
  <si>
    <t>00568650</t>
  </si>
  <si>
    <t>01.01.2024</t>
  </si>
  <si>
    <t>AXPO Polska Sp. z o.o.</t>
  </si>
  <si>
    <t>Przedszkole Samorządowe w Porębie Wielkiej</t>
  </si>
  <si>
    <t>Poręba Wielka 202, 34-735 Niedźwiedź</t>
  </si>
  <si>
    <t>8018590365500078480105</t>
  </si>
  <si>
    <t>00012293</t>
  </si>
  <si>
    <t>Szkoła Podstawowa w Porębie Wielkiej</t>
  </si>
  <si>
    <t>Poręba Wielka 222, 34-735 Niedźwiedź</t>
  </si>
  <si>
    <t>8018590365500019382727</t>
  </si>
  <si>
    <t>W-5.1</t>
  </si>
  <si>
    <t>Szkoła Podstawowa w Niedźwiedziu</t>
  </si>
  <si>
    <t>Niedźwiedź 131, 34-735 Niedźwiedź</t>
  </si>
  <si>
    <t>8018590365500019393327</t>
  </si>
  <si>
    <t>000471</t>
  </si>
  <si>
    <t>Zespół Placówek Oświatowych w Podobinie</t>
  </si>
  <si>
    <t>Podobin 257, 34-735 Niedźwiedź</t>
  </si>
  <si>
    <t>8018590365500019382710</t>
  </si>
  <si>
    <t>00201912</t>
  </si>
  <si>
    <t>Zespół Placówek Oświatowych im. Katarzyny Smreczyńskiej</t>
  </si>
  <si>
    <t>Konina 211, 34-735 Niedźwiedź</t>
  </si>
  <si>
    <t>Zespół Placówek Oświatowych</t>
  </si>
  <si>
    <t>Konina 211, 34-735 Konina</t>
  </si>
  <si>
    <t>8018590365500019382697</t>
  </si>
  <si>
    <t>05714060</t>
  </si>
  <si>
    <t>SUMA</t>
  </si>
  <si>
    <t>2.0</t>
  </si>
  <si>
    <t>Starostwo Powiatowe w Brzesku</t>
  </si>
  <si>
    <t>Powiat Brzeski</t>
  </si>
  <si>
    <t>ul. Bartosza Głowackiego 51, 32-800 Brzesko</t>
  </si>
  <si>
    <t>869-165-27-25</t>
  </si>
  <si>
    <t>ul. Piastowska 2B, 32-800 Brzesko</t>
  </si>
  <si>
    <t>8018590365500019366376</t>
  </si>
  <si>
    <t>86%</t>
  </si>
  <si>
    <t>14%</t>
  </si>
  <si>
    <t>8018590365500084975176</t>
  </si>
  <si>
    <t>00014159</t>
  </si>
  <si>
    <t>W-2.1</t>
  </si>
  <si>
    <t>sprzedawca rezerwowy</t>
  </si>
  <si>
    <t>Zaborów 61, 32-821 Zaborów</t>
  </si>
  <si>
    <t>8018590365500080137592</t>
  </si>
  <si>
    <t>00189813</t>
  </si>
  <si>
    <t>NIE</t>
  </si>
  <si>
    <t>Łysa Góra 283</t>
  </si>
  <si>
    <t>8018590365500076316239</t>
  </si>
  <si>
    <t>XI2202371248</t>
  </si>
  <si>
    <t>pierwsza</t>
  </si>
  <si>
    <t>3 miesiące</t>
  </si>
  <si>
    <t>wypowiedzieć</t>
  </si>
  <si>
    <t>nieokreślony</t>
  </si>
  <si>
    <t>2.1</t>
  </si>
  <si>
    <t>Zarząd Dróg Powiatowych w Brzesku</t>
  </si>
  <si>
    <t>ul. Kard. Stefana Wyszyńskiego 6, 32-800 Brzesko</t>
  </si>
  <si>
    <t xml:space="preserve">8018590365500082730081 </t>
  </si>
  <si>
    <t>00598240</t>
  </si>
  <si>
    <t>P</t>
  </si>
  <si>
    <t>2.2</t>
  </si>
  <si>
    <t>Komenda Powiatowa Państwowej Straży Pożarnej w Brzesku</t>
  </si>
  <si>
    <t>ul. Ludwika Solskiego 16, 32-800 Brzesko</t>
  </si>
  <si>
    <t>869-165-42-10</t>
  </si>
  <si>
    <t>8018590365500084994474</t>
  </si>
  <si>
    <t>2.3</t>
  </si>
  <si>
    <t>Powiatowy Urząd Pracy</t>
  </si>
  <si>
    <t>ul. Marszałka Józefa Piłsudskiego 19, 32-800 Brzesko</t>
  </si>
  <si>
    <t>869-122-09-19</t>
  </si>
  <si>
    <t>8018590365500076328959</t>
  </si>
  <si>
    <t>23025418</t>
  </si>
  <si>
    <t>3.0</t>
  </si>
  <si>
    <t>Gmina Wieprz</t>
  </si>
  <si>
    <t>ul. Centralna 5, 34-122 Wieprz</t>
  </si>
  <si>
    <t>Urząd Gminy Wieprz</t>
  </si>
  <si>
    <t>551-112-38-41</t>
  </si>
  <si>
    <t>Budynek  administracyjny (SKR)</t>
  </si>
  <si>
    <t>ul. Pogodna 10, 34-122 Wieprz</t>
  </si>
  <si>
    <t>8018590365500003112521</t>
  </si>
  <si>
    <t>PSG Sp. z o.o. O/Zabrze</t>
  </si>
  <si>
    <t>01.08.2023</t>
  </si>
  <si>
    <t>Centrum Biblioteczno -Informatyczne ( Wieprz  218)</t>
  </si>
  <si>
    <t>ul. Centralna 9, 34-122 Wieprz</t>
  </si>
  <si>
    <t>8018590365500003894779</t>
  </si>
  <si>
    <t>25%</t>
  </si>
  <si>
    <t>75%</t>
  </si>
  <si>
    <t>Budynek   GOPS  (Wieprz  424 )</t>
  </si>
  <si>
    <t>ul. Wadowicka 4, 34-122 Wieprz</t>
  </si>
  <si>
    <t>8018590365500002726026</t>
  </si>
  <si>
    <t>8018590365500002749292</t>
  </si>
  <si>
    <t>Zatorska 6, Gierałtowice</t>
  </si>
  <si>
    <t>Gierałtowice, ul. Zatorska 6, 34-122 Wieprz</t>
  </si>
  <si>
    <t>8018590365500009619925</t>
  </si>
  <si>
    <t>OSP Frydrychowice</t>
  </si>
  <si>
    <t>ul. Floriańska 10, 34-108 Frydrychowice</t>
  </si>
  <si>
    <t>8018590365500009603740</t>
  </si>
  <si>
    <t>XE1128525926</t>
  </si>
  <si>
    <t xml:space="preserve">OSP Nidek </t>
  </si>
  <si>
    <t>Nidek, ul. Św. Jana Pawła II 34, 34-122 Wieprz</t>
  </si>
  <si>
    <t>8018590365500001998370</t>
  </si>
  <si>
    <t>XM98011994</t>
  </si>
  <si>
    <t>OSP Wieprz</t>
  </si>
  <si>
    <t>ul. Centralna 21, 34-122 Wieprz</t>
  </si>
  <si>
    <t>8018590365500002756849</t>
  </si>
  <si>
    <t>XI1600515008</t>
  </si>
  <si>
    <t>OSP Przybradz</t>
  </si>
  <si>
    <t>Przybradz, ul. Szkolna 36, 34-108 Frydrychowice</t>
  </si>
  <si>
    <t>8018590365500009517412</t>
  </si>
  <si>
    <t>02332577</t>
  </si>
  <si>
    <t>OSP Gierałtowice</t>
  </si>
  <si>
    <t>Gierałtowice, ul. Św. Marcina 10, 34-122 Wieprz</t>
  </si>
  <si>
    <t>8018590365500002209628</t>
  </si>
  <si>
    <t>XM0300024525</t>
  </si>
  <si>
    <t>3.1</t>
  </si>
  <si>
    <t>Gminny Środowiskowy Dom Samopomocy</t>
  </si>
  <si>
    <t>ul. Podgórze 18, 34-122 Wieprz</t>
  </si>
  <si>
    <t>0030259605,0029863537</t>
  </si>
  <si>
    <t>27970530, 01320275</t>
  </si>
  <si>
    <t>3.2</t>
  </si>
  <si>
    <t>Zespół Szkolno-Przedszkolny we Frydrychowicach</t>
  </si>
  <si>
    <t>ul. Wadowicka 77, 34-108 Frydrychowice</t>
  </si>
  <si>
    <t>8018590365500000012190</t>
  </si>
  <si>
    <t>3.3</t>
  </si>
  <si>
    <t>Zespół Szkolno-Przedszkolny w Przybradzu</t>
  </si>
  <si>
    <t>Przybradz. ul. Szkolna 50, 34-108 Frydrychowice</t>
  </si>
  <si>
    <t>8018590365500009612551</t>
  </si>
  <si>
    <t>8018590365500009612544</t>
  </si>
  <si>
    <t>8018590365500032345525</t>
  </si>
  <si>
    <t>3.4</t>
  </si>
  <si>
    <t>Zespół Szkolno-Przedszkolny w Nidku</t>
  </si>
  <si>
    <t>Nidek. ul. Św. Judy Tadeusza 2, 34-122 Wieprz</t>
  </si>
  <si>
    <t>8018590365500000034925</t>
  </si>
  <si>
    <t>3.5</t>
  </si>
  <si>
    <t>Zespół Szkolno-Przedszkolny w Gierałtowicach</t>
  </si>
  <si>
    <t>Gierałtowice. ul. Św. Marcina 7, 34-122 Wieprz</t>
  </si>
  <si>
    <t>8018590365500002505379</t>
  </si>
  <si>
    <t>26863644</t>
  </si>
  <si>
    <t>8018590365500002454172</t>
  </si>
  <si>
    <t>XI1700698292</t>
  </si>
  <si>
    <t>3.6</t>
  </si>
  <si>
    <t>Zespół Szkolno-Przedszkolny nr 1 w Wieprzu</t>
  </si>
  <si>
    <t>Zespół Szkolno-Przedszkolny Nr 1 w Wieprzu</t>
  </si>
  <si>
    <t>ul. Centralna 19, 34-122 Wieprz</t>
  </si>
  <si>
    <t>8018590365500000034918</t>
  </si>
  <si>
    <t xml:space="preserve">Przedszkole Publiczne Gminy Wieprz </t>
  </si>
  <si>
    <t>ul. Centralna 15, 34-122 Wieprz</t>
  </si>
  <si>
    <t>8018590365500002564574</t>
  </si>
  <si>
    <t>3.7</t>
  </si>
  <si>
    <t xml:space="preserve">Zespół Szkolno-Przedszkolny Nr 2 w Wieprzu </t>
  </si>
  <si>
    <t>ul. Beskidzka 324, 34-122 Wieprz</t>
  </si>
  <si>
    <t>8018590365500000028504</t>
  </si>
  <si>
    <t>3.8</t>
  </si>
  <si>
    <t xml:space="preserve">Żłobek "Misiowy zakątek" </t>
  </si>
  <si>
    <t>ul. Widokowa 49, 34-108 Frydrychowice</t>
  </si>
  <si>
    <t>8018590365500009615101</t>
  </si>
  <si>
    <t>02363395</t>
  </si>
  <si>
    <t>3.9</t>
  </si>
  <si>
    <t xml:space="preserve">Gminny Zakład Wodociągów </t>
  </si>
  <si>
    <t>Stacja Uzdatniania Wody</t>
  </si>
  <si>
    <t>Gierałtowice, ul. Dworska 11, 34-122 Wieprz</t>
  </si>
  <si>
    <t>8018590365500002596049</t>
  </si>
  <si>
    <t>3.10</t>
  </si>
  <si>
    <t>Samodzielny Publiczny Zakład Opieki Zdrowotnej w Wieprzu</t>
  </si>
  <si>
    <t>ul. Wadowicka 3, 34-122 Wieprz</t>
  </si>
  <si>
    <t>551-210-66-32</t>
  </si>
  <si>
    <t xml:space="preserve">  Ośrodek Zdrowia</t>
  </si>
  <si>
    <t>8018590365500002859885</t>
  </si>
  <si>
    <t>Gierałtowice, ul. Św. Marcina 8, 34-122 Wieprz</t>
  </si>
  <si>
    <t>8018590365500002715822</t>
  </si>
  <si>
    <t>ul. Floriańska 7, 34-108 Frydrychowice</t>
  </si>
  <si>
    <t>8018590365500009563181</t>
  </si>
  <si>
    <t>8018590365500019646782</t>
  </si>
  <si>
    <t>00697839</t>
  </si>
  <si>
    <t>3.11</t>
  </si>
  <si>
    <t>Gminny Ośrodek Kultury</t>
  </si>
  <si>
    <t>ul. Centralna 7, 34-122 Wieprz</t>
  </si>
  <si>
    <t>551-000-73-57</t>
  </si>
  <si>
    <t xml:space="preserve">WDK GIERAŁTOWICE </t>
  </si>
  <si>
    <t>8018590365500002471612</t>
  </si>
  <si>
    <t>WDK GIERAŁTOWICZKI</t>
  </si>
  <si>
    <t>Gierałtowiczki, ul. Pogodna 35, 34-122 Wieprz</t>
  </si>
  <si>
    <t>8018590365500002633683</t>
  </si>
  <si>
    <t>WDK FRYDRYCHOWICE</t>
  </si>
  <si>
    <t>ul. Floriańska 9, 34-108 Frydrychowice</t>
  </si>
  <si>
    <t>8018590365500029759304</t>
  </si>
  <si>
    <t xml:space="preserve">WDK PRZYBRADZ </t>
  </si>
  <si>
    <t>Przybradz, ul. Szkolna 36A, 34-108 Frydrychowice</t>
  </si>
  <si>
    <t>8018590365500018297169</t>
  </si>
  <si>
    <t>WDK NIDEK</t>
  </si>
  <si>
    <t>8018590365500003149725</t>
  </si>
  <si>
    <t>ul. Floriańska 12, 34-108 Frydrychowice</t>
  </si>
  <si>
    <t>8018590365500009508311</t>
  </si>
  <si>
    <t>4.0</t>
  </si>
  <si>
    <t>Gmina Solec-Zdrój</t>
  </si>
  <si>
    <t>ul. 1 Maja 10, 28-131  Solec-Zdrój</t>
  </si>
  <si>
    <t>655-187-96-23</t>
  </si>
  <si>
    <t>Świetlica wiejska</t>
  </si>
  <si>
    <t>Sułkowice nr 280/3, 28-131 Solec Zdrój</t>
  </si>
  <si>
    <t>8018590365500080000000</t>
  </si>
  <si>
    <t>XI2202240400</t>
  </si>
  <si>
    <t>01.07.2023</t>
  </si>
  <si>
    <t>Fortum</t>
  </si>
  <si>
    <t>OSP Zborów</t>
  </si>
  <si>
    <t>Zborów, ul. Sosnowa 8, 28-131 Solec Zdrój</t>
  </si>
  <si>
    <t>8018590365500085477068</t>
  </si>
  <si>
    <t>XI0800134059</t>
  </si>
  <si>
    <t>1 Maja 10, 28-131 Solec Zdrój</t>
  </si>
  <si>
    <t>8018590365500085509431</t>
  </si>
  <si>
    <t>XM1902241001</t>
  </si>
  <si>
    <t>Lokal ośrodek zdrowia-1</t>
  </si>
  <si>
    <t>1 Maja 14a/2, 28-131 Solec Zdrój</t>
  </si>
  <si>
    <t>8018590365500085577874</t>
  </si>
  <si>
    <t>XM1902205650</t>
  </si>
  <si>
    <t>Ośrodek Zdrowia</t>
  </si>
  <si>
    <t>1 Maja 14, 28-131 Solec Zdrój</t>
  </si>
  <si>
    <t>8018590365500085712718</t>
  </si>
  <si>
    <t>XI1801088525</t>
  </si>
  <si>
    <t>87,25%</t>
  </si>
  <si>
    <t>12,75%</t>
  </si>
  <si>
    <t>OSP Kików</t>
  </si>
  <si>
    <t>Kików 114, 28-131 Solec Zdrój</t>
  </si>
  <si>
    <t>8018590365500085752066</t>
  </si>
  <si>
    <t>XI1800947513</t>
  </si>
  <si>
    <t>OSP Piestrzec</t>
  </si>
  <si>
    <t>Piestrzec 7, 28-131 Solec Zdrój</t>
  </si>
  <si>
    <t>8018590365500078204268</t>
  </si>
  <si>
    <t>XM1902241020</t>
  </si>
  <si>
    <t>Piasek Mały 83, 28-131 Solec Zdrój</t>
  </si>
  <si>
    <t>8018590365500079529919</t>
  </si>
  <si>
    <t>XI2101693625</t>
  </si>
  <si>
    <t>Lokal socjalny</t>
  </si>
  <si>
    <t>Zborów 97, 28-131 Solec Zdrój</t>
  </si>
  <si>
    <t>80185990365500085733768</t>
  </si>
  <si>
    <t>XI0800138047</t>
  </si>
  <si>
    <t>W-1.1</t>
  </si>
  <si>
    <t>Lokal ośrodek zdrowia-2</t>
  </si>
  <si>
    <t>ul. 1 Maja 14a/2, 28-131 Solec Zdrój</t>
  </si>
  <si>
    <t>8018590365500085755654</t>
  </si>
  <si>
    <t>XI0500096947</t>
  </si>
  <si>
    <t>4.1</t>
  </si>
  <si>
    <t>Zespół Szkół w Solcu-Zdroju</t>
  </si>
  <si>
    <t>ul. 1 Maja 18, 28-131  Solec-Zdrój</t>
  </si>
  <si>
    <t xml:space="preserve">Szkoła Wełnin </t>
  </si>
  <si>
    <t>Wełnin 77, 28-131 Solec Zdrój</t>
  </si>
  <si>
    <t>8018590365500085508960</t>
  </si>
  <si>
    <t>XI1400508528</t>
  </si>
  <si>
    <t>Szkoła Solec - Zdrój</t>
  </si>
  <si>
    <t>ul. 1 Maja 18, 28-131 Solec Zdrój</t>
  </si>
  <si>
    <t>8018590365500019340406</t>
  </si>
  <si>
    <t>06009358</t>
  </si>
  <si>
    <t>4.2</t>
  </si>
  <si>
    <t xml:space="preserve">Zespół Publicznych Placówek Oświatowych w Zborowie </t>
  </si>
  <si>
    <t xml:space="preserve">Zborów ul. Zwierzyniec 3, 28-131 Solec-Zdrój </t>
  </si>
  <si>
    <t>Szkoła Kików</t>
  </si>
  <si>
    <t>Kików 65, 28-131 Solec Zdrój</t>
  </si>
  <si>
    <t>8018590365500085510710</t>
  </si>
  <si>
    <t>XM1902367152</t>
  </si>
  <si>
    <t>Szkoła Zborów</t>
  </si>
  <si>
    <t>Zborów, ul. Zwierzyniec 3, 28-131 Solec Zdrój</t>
  </si>
  <si>
    <t>8018590365500085708193</t>
  </si>
  <si>
    <t>XI0800002127</t>
  </si>
  <si>
    <t>4.3</t>
  </si>
  <si>
    <t xml:space="preserve">Gminne Centrum Kultury w Solcu-Zdroju </t>
  </si>
  <si>
    <t>ul. Partyzantów 8A, 28-131 Solec-Zdrój</t>
  </si>
  <si>
    <t>655-176-49-72</t>
  </si>
  <si>
    <t>Dom kultury</t>
  </si>
  <si>
    <t>Partyzantów 8A, 28-131 Solec Zdrój</t>
  </si>
  <si>
    <t>8018590365500085827702</t>
  </si>
  <si>
    <t>XI1000188619</t>
  </si>
  <si>
    <t>Sala widowiskowa/kino</t>
  </si>
  <si>
    <t>8018590365500084368466</t>
  </si>
  <si>
    <t>XM2002903809</t>
  </si>
  <si>
    <t>Prognozowane zapotrzebowanie gazu dla powyższych obiektów w okresie od 01.01.2024 r. do 31.12.2024 r. wynosi:</t>
  </si>
  <si>
    <t>Prognozowane zapotrzebowanie gazu dla powyższych obiektów w okresie od 01.01.2025 r. do 31.07.2025 r. wynosi:</t>
  </si>
  <si>
    <t>Całkowite zapotrzebowanie na gaz w okresie objętym Zamówieniem:</t>
  </si>
  <si>
    <t>Grupa taryfowa</t>
  </si>
  <si>
    <t>Akcyza P/ZW*</t>
  </si>
  <si>
    <t>Prognoza zużycia paliwa gazowego w okresie obowiązywania umowy [kWh]</t>
  </si>
  <si>
    <t>Załącznik nr 1 do SWZ - Wykaz Punktów Poboru</t>
  </si>
  <si>
    <t>Prognozowane zapotrzebowanie gazu dla powyższych obiektów w okresie od 01.06.2023 r. do 31.12.2023 r. wynosi: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</si>
</sst>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\-??\ _z_ł_-;_-@_-"/>
    <numFmt numFmtId="165" formatCode="_-* #,##0.00&quot; zł&quot;_-;\-* #,##0.00&quot; zł&quot;_-;_-* \-??&quot; zł&quot;_-;_-@_-"/>
    <numFmt numFmtId="166" formatCode="dd\.mm\.yyyy"/>
  </numFmts>
  <fonts count="36">
    <font>
      <sz val="11"/>
      <color rgb="FF000000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b/>
      <sz val="14"/>
      <color rgb="FFFF0000"/>
      <name val="Verdana"/>
      <family val="2"/>
      <charset val="1"/>
    </font>
    <font>
      <b/>
      <sz val="12"/>
      <color rgb="FFFF0000"/>
      <name val="Verdana"/>
      <family val="2"/>
      <charset val="1"/>
    </font>
    <font>
      <b/>
      <sz val="16"/>
      <color rgb="FFFF0000"/>
      <name val="Verdana"/>
      <family val="2"/>
      <charset val="1"/>
    </font>
    <font>
      <b/>
      <i/>
      <sz val="12"/>
      <color rgb="FF000000"/>
      <name val="Verdana"/>
      <family val="2"/>
      <charset val="238"/>
    </font>
    <font>
      <b/>
      <i/>
      <sz val="12"/>
      <color rgb="FF000000"/>
      <name val="Times New Roman"/>
      <family val="1"/>
      <charset val="1"/>
    </font>
    <font>
      <i/>
      <sz val="12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1"/>
    </font>
    <font>
      <sz val="10"/>
      <color rgb="FF000000"/>
      <name val="Verdana"/>
      <family val="2"/>
      <charset val="238"/>
    </font>
    <font>
      <b/>
      <sz val="10"/>
      <color rgb="FF000000"/>
      <name val="Times New Roman"/>
      <family val="1"/>
      <charset val="1"/>
    </font>
    <font>
      <sz val="10"/>
      <name val="Verdana"/>
      <family val="2"/>
      <charset val="238"/>
    </font>
    <font>
      <b/>
      <sz val="10"/>
      <name val="Verdana"/>
      <family val="2"/>
      <charset val="1"/>
    </font>
    <font>
      <sz val="10"/>
      <color rgb="FF000000"/>
      <name val="Calibri"/>
      <family val="2"/>
      <charset val="238"/>
    </font>
    <font>
      <sz val="10"/>
      <name val="Verdana"/>
      <family val="2"/>
      <charset val="1"/>
    </font>
    <font>
      <b/>
      <sz val="11"/>
      <name val="Verdana"/>
      <family val="2"/>
      <charset val="1"/>
    </font>
    <font>
      <b/>
      <sz val="12"/>
      <color rgb="FF000000"/>
      <name val="Verdana"/>
      <family val="2"/>
      <charset val="1"/>
    </font>
    <font>
      <b/>
      <sz val="10"/>
      <name val="Verdana"/>
      <family val="2"/>
      <charset val="238"/>
    </font>
    <font>
      <sz val="10"/>
      <color rgb="FFFFFFFF"/>
      <name val="Calibri"/>
      <family val="2"/>
      <charset val="238"/>
    </font>
    <font>
      <sz val="11"/>
      <color rgb="FFFFFFFF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b/>
      <sz val="10"/>
      <name val="Calibri"/>
      <family val="2"/>
      <charset val="1"/>
    </font>
    <font>
      <sz val="9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CCECFF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00B0F0"/>
        <bgColor rgb="FF33CCCC"/>
      </patternFill>
    </fill>
    <fill>
      <patternFill patternType="solid">
        <fgColor rgb="FFFFC000"/>
        <bgColor rgb="FFFF9900"/>
      </patternFill>
    </fill>
    <fill>
      <patternFill patternType="solid">
        <fgColor rgb="FFCCC1DA"/>
        <bgColor rgb="FFCCCCFF"/>
      </patternFill>
    </fill>
  </fills>
  <borders count="27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hair">
        <color auto="1"/>
      </bottom>
      <diagonal/>
    </border>
  </borders>
  <cellStyleXfs count="60">
    <xf numFmtId="0" fontId="0" fillId="0" borderId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0" fontId="1" fillId="2" borderId="0" applyBorder="0" applyProtection="0"/>
    <xf numFmtId="0" fontId="2" fillId="0" borderId="0"/>
    <xf numFmtId="0" fontId="35" fillId="0" borderId="0"/>
    <xf numFmtId="0" fontId="35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Border="0" applyProtection="0"/>
    <xf numFmtId="165" fontId="3" fillId="0" borderId="0" applyBorder="0" applyProtection="0"/>
  </cellStyleXfs>
  <cellXfs count="128">
    <xf numFmtId="0" fontId="0" fillId="0" borderId="0" xfId="0"/>
    <xf numFmtId="0" fontId="2" fillId="5" borderId="18" xfId="0" applyFont="1" applyFill="1" applyBorder="1" applyAlignment="1">
      <alignment horizontal="center" vertical="center"/>
    </xf>
    <xf numFmtId="0" fontId="26" fillId="5" borderId="8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9" fontId="13" fillId="5" borderId="8" xfId="0" applyNumberFormat="1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49" fontId="11" fillId="4" borderId="6" xfId="21" applyNumberFormat="1" applyFont="1" applyFill="1" applyBorder="1" applyAlignment="1" applyProtection="1">
      <alignment horizontal="center" vertical="center" wrapText="1"/>
      <protection locked="0"/>
    </xf>
    <xf numFmtId="49" fontId="11" fillId="4" borderId="5" xfId="21" applyNumberFormat="1" applyFont="1" applyFill="1" applyBorder="1" applyAlignment="1" applyProtection="1">
      <alignment horizontal="center" vertical="center" wrapText="1"/>
      <protection locked="0"/>
    </xf>
    <xf numFmtId="49" fontId="10" fillId="4" borderId="2" xfId="2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6" fillId="3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0" fillId="0" borderId="1" xfId="0" applyBorder="1"/>
    <xf numFmtId="49" fontId="10" fillId="4" borderId="2" xfId="21" applyNumberFormat="1" applyFont="1" applyFill="1" applyBorder="1" applyAlignment="1" applyProtection="1">
      <alignment horizontal="center" vertical="center"/>
      <protection locked="0"/>
    </xf>
    <xf numFmtId="0" fontId="10" fillId="4" borderId="3" xfId="21" applyFont="1" applyFill="1" applyBorder="1" applyAlignment="1" applyProtection="1">
      <alignment horizontal="center" vertical="center"/>
      <protection locked="0"/>
    </xf>
    <xf numFmtId="0" fontId="10" fillId="4" borderId="4" xfId="2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4" fillId="5" borderId="6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5" borderId="10" xfId="0" applyFont="1" applyFill="1" applyBorder="1" applyAlignment="1">
      <alignment horizontal="center" vertical="center" wrapText="1"/>
    </xf>
    <xf numFmtId="4" fontId="14" fillId="6" borderId="6" xfId="0" applyNumberFormat="1" applyFont="1" applyFill="1" applyBorder="1" applyAlignment="1">
      <alignment horizontal="center" vertical="center"/>
    </xf>
    <xf numFmtId="0" fontId="14" fillId="6" borderId="6" xfId="0" applyFont="1" applyFill="1" applyBorder="1" applyAlignment="1">
      <alignment horizontal="center" vertical="center"/>
    </xf>
    <xf numFmtId="4" fontId="5" fillId="7" borderId="11" xfId="0" applyNumberFormat="1" applyFont="1" applyFill="1" applyBorder="1" applyAlignment="1">
      <alignment horizontal="center" vertical="center" wrapText="1"/>
    </xf>
    <xf numFmtId="4" fontId="5" fillId="7" borderId="12" xfId="0" applyNumberFormat="1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49" fontId="15" fillId="0" borderId="6" xfId="0" applyNumberFormat="1" applyFont="1" applyBorder="1" applyAlignment="1" applyProtection="1">
      <alignment horizontal="center" vertical="center" wrapText="1"/>
      <protection locked="0"/>
    </xf>
    <xf numFmtId="49" fontId="5" fillId="0" borderId="6" xfId="0" applyNumberFormat="1" applyFont="1" applyBorder="1" applyAlignment="1">
      <alignment horizontal="center" vertical="center"/>
    </xf>
    <xf numFmtId="49" fontId="17" fillId="0" borderId="6" xfId="59" applyNumberFormat="1" applyFont="1" applyBorder="1" applyAlignment="1" applyProtection="1">
      <alignment horizontal="center" vertical="center"/>
      <protection locked="0"/>
    </xf>
    <xf numFmtId="0" fontId="17" fillId="0" borderId="6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49" fontId="17" fillId="0" borderId="13" xfId="21" applyNumberFormat="1" applyFont="1" applyBorder="1" applyAlignment="1" applyProtection="1">
      <alignment horizontal="center" vertical="center" wrapText="1"/>
      <protection locked="0"/>
    </xf>
    <xf numFmtId="4" fontId="5" fillId="3" borderId="6" xfId="17" applyNumberFormat="1" applyFont="1" applyFill="1" applyBorder="1" applyAlignment="1">
      <alignment horizontal="center" vertical="center"/>
    </xf>
    <xf numFmtId="4" fontId="18" fillId="6" borderId="6" xfId="0" applyNumberFormat="1" applyFont="1" applyFill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center" vertical="center"/>
    </xf>
    <xf numFmtId="14" fontId="5" fillId="0" borderId="14" xfId="0" applyNumberFormat="1" applyFont="1" applyBorder="1" applyAlignment="1">
      <alignment horizontal="center" vertical="center"/>
    </xf>
    <xf numFmtId="4" fontId="15" fillId="0" borderId="6" xfId="0" applyNumberFormat="1" applyFont="1" applyBorder="1" applyAlignment="1">
      <alignment horizontal="center" vertical="center" wrapText="1"/>
    </xf>
    <xf numFmtId="166" fontId="17" fillId="0" borderId="6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49" fontId="17" fillId="0" borderId="6" xfId="0" applyNumberFormat="1" applyFont="1" applyBorder="1" applyAlignment="1">
      <alignment horizontal="center" vertical="center"/>
    </xf>
    <xf numFmtId="4" fontId="15" fillId="3" borderId="6" xfId="0" applyNumberFormat="1" applyFont="1" applyFill="1" applyBorder="1" applyAlignment="1">
      <alignment horizontal="center" vertical="center" wrapText="1"/>
    </xf>
    <xf numFmtId="14" fontId="15" fillId="0" borderId="6" xfId="0" applyNumberFormat="1" applyFont="1" applyBorder="1" applyAlignment="1">
      <alignment horizontal="center" vertical="center" wrapText="1"/>
    </xf>
    <xf numFmtId="4" fontId="5" fillId="0" borderId="6" xfId="17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0" fontId="13" fillId="8" borderId="7" xfId="0" applyFont="1" applyFill="1" applyBorder="1" applyAlignment="1">
      <alignment horizontal="center" vertical="center"/>
    </xf>
    <xf numFmtId="4" fontId="14" fillId="8" borderId="14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" fontId="22" fillId="0" borderId="1" xfId="0" applyNumberFormat="1" applyFont="1" applyBorder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4" fontId="13" fillId="6" borderId="6" xfId="0" applyNumberFormat="1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center" vertical="center"/>
    </xf>
    <xf numFmtId="4" fontId="15" fillId="7" borderId="11" xfId="0" applyNumberFormat="1" applyFont="1" applyFill="1" applyBorder="1" applyAlignment="1">
      <alignment horizontal="center" vertical="center" wrapText="1"/>
    </xf>
    <xf numFmtId="4" fontId="15" fillId="7" borderId="12" xfId="0" applyNumberFormat="1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/>
    </xf>
    <xf numFmtId="49" fontId="17" fillId="3" borderId="6" xfId="24" applyNumberFormat="1" applyFont="1" applyFill="1" applyBorder="1" applyAlignment="1" applyProtection="1">
      <alignment horizontal="center" vertical="center" wrapText="1"/>
      <protection locked="0"/>
    </xf>
    <xf numFmtId="49" fontId="15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3" borderId="6" xfId="0" applyNumberFormat="1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49" fontId="17" fillId="3" borderId="13" xfId="21" applyNumberFormat="1" applyFont="1" applyFill="1" applyBorder="1" applyAlignment="1" applyProtection="1">
      <alignment horizontal="center" vertical="center" wrapText="1"/>
      <protection locked="0"/>
    </xf>
    <xf numFmtId="4" fontId="17" fillId="0" borderId="6" xfId="1" applyNumberFormat="1" applyFont="1" applyBorder="1" applyAlignment="1" applyProtection="1">
      <alignment horizontal="center" vertical="center"/>
      <protection locked="0"/>
    </xf>
    <xf numFmtId="4" fontId="23" fillId="6" borderId="6" xfId="0" applyNumberFormat="1" applyFont="1" applyFill="1" applyBorder="1" applyAlignment="1">
      <alignment horizontal="center" vertical="center"/>
    </xf>
    <xf numFmtId="4" fontId="17" fillId="3" borderId="5" xfId="1" applyNumberFormat="1" applyFont="1" applyFill="1" applyBorder="1" applyAlignment="1" applyProtection="1">
      <alignment horizontal="center" vertical="center" wrapText="1"/>
    </xf>
    <xf numFmtId="49" fontId="17" fillId="3" borderId="6" xfId="59" applyNumberFormat="1" applyFont="1" applyFill="1" applyBorder="1" applyAlignment="1" applyProtection="1">
      <alignment horizontal="center" vertical="center"/>
      <protection locked="0"/>
    </xf>
    <xf numFmtId="0" fontId="24" fillId="0" borderId="15" xfId="0" applyFont="1" applyBorder="1" applyAlignment="1">
      <alignment horizontal="center" vertical="center"/>
    </xf>
    <xf numFmtId="49" fontId="25" fillId="0" borderId="0" xfId="21" applyNumberFormat="1" applyFont="1" applyAlignment="1" applyProtection="1">
      <alignment horizontal="left" vertical="center" wrapText="1"/>
      <protection locked="0"/>
    </xf>
    <xf numFmtId="49" fontId="25" fillId="0" borderId="0" xfId="21" applyNumberFormat="1" applyFont="1" applyAlignment="1" applyProtection="1">
      <alignment horizontal="center" vertical="center" wrapText="1"/>
      <protection locked="0"/>
    </xf>
    <xf numFmtId="0" fontId="2" fillId="0" borderId="0" xfId="21" applyFont="1" applyAlignment="1" applyProtection="1">
      <alignment horizontal="left" vertical="center"/>
      <protection locked="0"/>
    </xf>
    <xf numFmtId="49" fontId="2" fillId="0" borderId="0" xfId="21" applyNumberFormat="1" applyFont="1" applyAlignment="1" applyProtection="1">
      <alignment horizontal="center" vertical="center"/>
      <protection locked="0"/>
    </xf>
    <xf numFmtId="0" fontId="2" fillId="0" borderId="0" xfId="21" applyFont="1" applyAlignment="1" applyProtection="1">
      <alignment horizontal="center" vertical="center"/>
      <protection locked="0"/>
    </xf>
    <xf numFmtId="4" fontId="2" fillId="3" borderId="0" xfId="1" applyNumberFormat="1" applyFont="1" applyFill="1" applyBorder="1" applyAlignment="1" applyProtection="1">
      <alignment horizontal="center" vertical="center"/>
    </xf>
    <xf numFmtId="4" fontId="13" fillId="8" borderId="7" xfId="0" applyNumberFormat="1" applyFont="1" applyFill="1" applyBorder="1" applyAlignment="1">
      <alignment horizontal="center" vertical="center"/>
    </xf>
    <xf numFmtId="166" fontId="19" fillId="0" borderId="0" xfId="0" applyNumberFormat="1" applyFont="1" applyAlignment="1">
      <alignment horizontal="center" vertical="center"/>
    </xf>
    <xf numFmtId="49" fontId="15" fillId="3" borderId="6" xfId="0" applyNumberFormat="1" applyFont="1" applyFill="1" applyBorder="1" applyAlignment="1">
      <alignment horizontal="center" vertical="center"/>
    </xf>
    <xf numFmtId="49" fontId="17" fillId="0" borderId="6" xfId="24" applyNumberFormat="1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4" fontId="22" fillId="0" borderId="0" xfId="0" applyNumberFormat="1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4" fontId="22" fillId="0" borderId="0" xfId="0" applyNumberFormat="1" applyFont="1" applyAlignment="1">
      <alignment horizontal="center"/>
    </xf>
    <xf numFmtId="0" fontId="26" fillId="5" borderId="17" xfId="0" applyFont="1" applyFill="1" applyBorder="1" applyAlignment="1">
      <alignment horizontal="center" vertical="center" wrapText="1"/>
    </xf>
    <xf numFmtId="0" fontId="27" fillId="5" borderId="20" xfId="0" applyFont="1" applyFill="1" applyBorder="1" applyAlignment="1">
      <alignment horizontal="center" vertical="center"/>
    </xf>
    <xf numFmtId="0" fontId="27" fillId="5" borderId="21" xfId="0" applyFont="1" applyFill="1" applyBorder="1" applyAlignment="1">
      <alignment horizontal="center" vertical="center"/>
    </xf>
    <xf numFmtId="0" fontId="27" fillId="5" borderId="19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8" fillId="5" borderId="23" xfId="0" applyFont="1" applyFill="1" applyBorder="1" applyAlignment="1">
      <alignment horizontal="center"/>
    </xf>
    <xf numFmtId="4" fontId="28" fillId="0" borderId="14" xfId="0" applyNumberFormat="1" applyFont="1" applyBorder="1" applyAlignment="1">
      <alignment horizontal="center"/>
    </xf>
    <xf numFmtId="4" fontId="29" fillId="0" borderId="14" xfId="0" applyNumberFormat="1" applyFont="1" applyBorder="1"/>
    <xf numFmtId="4" fontId="28" fillId="0" borderId="14" xfId="0" applyNumberFormat="1" applyFont="1" applyBorder="1" applyAlignment="1">
      <alignment horizontal="right"/>
    </xf>
    <xf numFmtId="0" fontId="2" fillId="5" borderId="20" xfId="0" applyFont="1" applyFill="1" applyBorder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4" fontId="30" fillId="9" borderId="24" xfId="0" applyNumberFormat="1" applyFont="1" applyFill="1" applyBorder="1" applyAlignment="1">
      <alignment horizontal="right"/>
    </xf>
    <xf numFmtId="4" fontId="31" fillId="9" borderId="24" xfId="0" applyNumberFormat="1" applyFont="1" applyFill="1" applyBorder="1" applyAlignment="1">
      <alignment horizontal="right"/>
    </xf>
    <xf numFmtId="0" fontId="32" fillId="0" borderId="0" xfId="0" applyFont="1"/>
    <xf numFmtId="0" fontId="33" fillId="0" borderId="0" xfId="0" applyFont="1"/>
    <xf numFmtId="0" fontId="28" fillId="0" borderId="0" xfId="0" applyFont="1"/>
    <xf numFmtId="4" fontId="31" fillId="9" borderId="2" xfId="0" applyNumberFormat="1" applyFont="1" applyFill="1" applyBorder="1" applyAlignment="1">
      <alignment horizontal="center"/>
    </xf>
    <xf numFmtId="4" fontId="31" fillId="9" borderId="25" xfId="0" applyNumberFormat="1" applyFont="1" applyFill="1" applyBorder="1" applyAlignment="1">
      <alignment horizontal="right"/>
    </xf>
    <xf numFmtId="0" fontId="34" fillId="0" borderId="0" xfId="0" applyFont="1"/>
    <xf numFmtId="4" fontId="34" fillId="0" borderId="0" xfId="0" applyNumberFormat="1" applyFont="1"/>
    <xf numFmtId="4" fontId="0" fillId="0" borderId="0" xfId="0" applyNumberFormat="1"/>
    <xf numFmtId="0" fontId="27" fillId="5" borderId="19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/>
    </xf>
    <xf numFmtId="0" fontId="7" fillId="0" borderId="26" xfId="0" applyFont="1" applyBorder="1" applyAlignment="1">
      <alignment horizontal="left" vertical="center"/>
    </xf>
  </cellXfs>
  <cellStyles count="60">
    <cellStyle name="Dziesiętny" xfId="1" builtinId="3"/>
    <cellStyle name="Dziesiętny 2" xfId="2" xr:uid="{00000000-0005-0000-0000-000006000000}"/>
    <cellStyle name="Dziesiętny 3" xfId="3" xr:uid="{00000000-0005-0000-0000-000007000000}"/>
    <cellStyle name="Dziesiętny 3 2" xfId="4" xr:uid="{00000000-0005-0000-0000-000008000000}"/>
    <cellStyle name="Dziesiętny 3 2 2" xfId="5" xr:uid="{00000000-0005-0000-0000-000009000000}"/>
    <cellStyle name="Dziesiętny 3 3" xfId="6" xr:uid="{00000000-0005-0000-0000-00000A000000}"/>
    <cellStyle name="Dziesiętny 4" xfId="7" xr:uid="{00000000-0005-0000-0000-00000B000000}"/>
    <cellStyle name="Dziesiętny 4 2" xfId="8" xr:uid="{00000000-0005-0000-0000-00000C000000}"/>
    <cellStyle name="Dziesiętny 4 2 2" xfId="9" xr:uid="{00000000-0005-0000-0000-00000D000000}"/>
    <cellStyle name="Dziesiętny 4 3" xfId="10" xr:uid="{00000000-0005-0000-0000-00000E000000}"/>
    <cellStyle name="Dziesiętny 5" xfId="11" xr:uid="{00000000-0005-0000-0000-00000F000000}"/>
    <cellStyle name="Dziesiętny 5 2" xfId="12" xr:uid="{00000000-0005-0000-0000-000010000000}"/>
    <cellStyle name="Dziesiętny 6" xfId="13" xr:uid="{00000000-0005-0000-0000-000011000000}"/>
    <cellStyle name="Dziesiętny 6 2" xfId="14" xr:uid="{00000000-0005-0000-0000-000012000000}"/>
    <cellStyle name="Dziesiętny 7" xfId="15" xr:uid="{00000000-0005-0000-0000-000013000000}"/>
    <cellStyle name="Neutralne 2" xfId="16" xr:uid="{00000000-0005-0000-0000-000014000000}"/>
    <cellStyle name="Normalny" xfId="0" builtinId="0"/>
    <cellStyle name="Normalny 10" xfId="17" xr:uid="{00000000-0005-0000-0000-000015000000}"/>
    <cellStyle name="Normalny 11" xfId="18" xr:uid="{00000000-0005-0000-0000-000016000000}"/>
    <cellStyle name="Normalny 12" xfId="19" xr:uid="{00000000-0005-0000-0000-000017000000}"/>
    <cellStyle name="Normalny 13" xfId="20" xr:uid="{00000000-0005-0000-0000-000018000000}"/>
    <cellStyle name="Normalny 2" xfId="21" xr:uid="{00000000-0005-0000-0000-000019000000}"/>
    <cellStyle name="Normalny 2 2" xfId="22" xr:uid="{00000000-0005-0000-0000-00001A000000}"/>
    <cellStyle name="Normalny 2 3" xfId="23" xr:uid="{00000000-0005-0000-0000-00001B000000}"/>
    <cellStyle name="Normalny 3" xfId="24" xr:uid="{00000000-0005-0000-0000-00001C000000}"/>
    <cellStyle name="Normalny 3 2" xfId="25" xr:uid="{00000000-0005-0000-0000-00001D000000}"/>
    <cellStyle name="Normalny 3 2 2" xfId="26" xr:uid="{00000000-0005-0000-0000-00001E000000}"/>
    <cellStyle name="Normalny 3 3" xfId="27" xr:uid="{00000000-0005-0000-0000-00001F000000}"/>
    <cellStyle name="Normalny 3 3 2" xfId="28" xr:uid="{00000000-0005-0000-0000-000020000000}"/>
    <cellStyle name="Normalny 3 4" xfId="29" xr:uid="{00000000-0005-0000-0000-000021000000}"/>
    <cellStyle name="Normalny 3 5" xfId="30" xr:uid="{00000000-0005-0000-0000-000022000000}"/>
    <cellStyle name="Normalny 4" xfId="31" xr:uid="{00000000-0005-0000-0000-000023000000}"/>
    <cellStyle name="Normalny 4 2" xfId="32" xr:uid="{00000000-0005-0000-0000-000024000000}"/>
    <cellStyle name="Normalny 4 2 2" xfId="33" xr:uid="{00000000-0005-0000-0000-000025000000}"/>
    <cellStyle name="Normalny 4 3" xfId="34" xr:uid="{00000000-0005-0000-0000-000026000000}"/>
    <cellStyle name="Normalny 4 4" xfId="35" xr:uid="{00000000-0005-0000-0000-000027000000}"/>
    <cellStyle name="Normalny 5" xfId="36" xr:uid="{00000000-0005-0000-0000-000028000000}"/>
    <cellStyle name="Normalny 5 2" xfId="37" xr:uid="{00000000-0005-0000-0000-000029000000}"/>
    <cellStyle name="Normalny 5 3" xfId="38" xr:uid="{00000000-0005-0000-0000-00002A000000}"/>
    <cellStyle name="Normalny 6" xfId="39" xr:uid="{00000000-0005-0000-0000-00002B000000}"/>
    <cellStyle name="Normalny 6 2" xfId="40" xr:uid="{00000000-0005-0000-0000-00002C000000}"/>
    <cellStyle name="Normalny 6 3" xfId="41" xr:uid="{00000000-0005-0000-0000-00002D000000}"/>
    <cellStyle name="Normalny 7" xfId="42" xr:uid="{00000000-0005-0000-0000-00002E000000}"/>
    <cellStyle name="Normalny 7 2" xfId="43" xr:uid="{00000000-0005-0000-0000-00002F000000}"/>
    <cellStyle name="Normalny 8" xfId="44" xr:uid="{00000000-0005-0000-0000-000030000000}"/>
    <cellStyle name="Normalny 8 2" xfId="45" xr:uid="{00000000-0005-0000-0000-000031000000}"/>
    <cellStyle name="Normalny 8 2 2" xfId="46" xr:uid="{00000000-0005-0000-0000-000032000000}"/>
    <cellStyle name="Normalny 8 2 2 2" xfId="47" xr:uid="{00000000-0005-0000-0000-000033000000}"/>
    <cellStyle name="Normalny 8 2 3" xfId="48" xr:uid="{00000000-0005-0000-0000-000034000000}"/>
    <cellStyle name="Normalny 8 3" xfId="49" xr:uid="{00000000-0005-0000-0000-000035000000}"/>
    <cellStyle name="Normalny 8 3 2" xfId="50" xr:uid="{00000000-0005-0000-0000-000036000000}"/>
    <cellStyle name="Normalny 8 3 2 2" xfId="51" xr:uid="{00000000-0005-0000-0000-000037000000}"/>
    <cellStyle name="Normalny 8 3 3" xfId="52" xr:uid="{00000000-0005-0000-0000-000038000000}"/>
    <cellStyle name="Normalny 8 4" xfId="53" xr:uid="{00000000-0005-0000-0000-000039000000}"/>
    <cellStyle name="Normalny 8 4 2" xfId="54" xr:uid="{00000000-0005-0000-0000-00003A000000}"/>
    <cellStyle name="Normalny 8 5" xfId="55" xr:uid="{00000000-0005-0000-0000-00003B000000}"/>
    <cellStyle name="Normalny 9" xfId="56" xr:uid="{00000000-0005-0000-0000-00003C000000}"/>
    <cellStyle name="Normalny 9 2" xfId="57" xr:uid="{00000000-0005-0000-0000-00003D000000}"/>
    <cellStyle name="Procentowy 2" xfId="58" xr:uid="{00000000-0005-0000-0000-00003E000000}"/>
    <cellStyle name="TableStyleLight1" xfId="59" xr:uid="{00000000-0005-0000-0000-00003F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CCC1DA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82"/>
  <sheetViews>
    <sheetView topLeftCell="D161" zoomScale="75" zoomScaleNormal="75" workbookViewId="0">
      <selection activeCell="H177" sqref="H177"/>
    </sheetView>
  </sheetViews>
  <sheetFormatPr baseColWidth="10" defaultColWidth="9" defaultRowHeight="14"/>
  <cols>
    <col min="1" max="1" width="6.6640625" style="15" customWidth="1"/>
    <col min="2" max="2" width="38.6640625" style="15" customWidth="1"/>
    <col min="3" max="3" width="38.83203125" style="15" customWidth="1"/>
    <col min="4" max="4" width="39.6640625" style="15" customWidth="1"/>
    <col min="5" max="5" width="18.5" style="15" customWidth="1"/>
    <col min="6" max="6" width="41.1640625" style="15" customWidth="1"/>
    <col min="7" max="7" width="40.83203125" style="15" customWidth="1"/>
    <col min="8" max="8" width="39" style="15" customWidth="1"/>
    <col min="9" max="9" width="32.6640625" style="15" customWidth="1"/>
    <col min="10" max="10" width="29.5" style="15" customWidth="1"/>
    <col min="11" max="11" width="11.6640625" style="15" customWidth="1"/>
    <col min="12" max="12" width="12" style="15" customWidth="1"/>
    <col min="13" max="13" width="12.1640625" style="15" customWidth="1"/>
    <col min="14" max="14" width="25.83203125" style="15" customWidth="1"/>
    <col min="15" max="15" width="12.1640625" style="15" customWidth="1"/>
    <col min="16" max="17" width="13" style="15" customWidth="1"/>
    <col min="18" max="29" width="16.6640625" style="15" customWidth="1"/>
    <col min="30" max="30" width="16.6640625" style="16" customWidth="1"/>
    <col min="31" max="42" width="16.6640625" style="15" customWidth="1"/>
    <col min="43" max="43" width="14.83203125" style="15" customWidth="1"/>
    <col min="44" max="55" width="16.6640625" style="15" customWidth="1"/>
    <col min="56" max="56" width="14.83203125" style="15" customWidth="1"/>
    <col min="57" max="58" width="14.6640625" style="15" customWidth="1"/>
    <col min="59" max="59" width="15.6640625" style="15" customWidth="1"/>
    <col min="60" max="60" width="43.33203125" style="15" customWidth="1"/>
    <col min="61" max="61" width="26.1640625" style="15" customWidth="1"/>
    <col min="62" max="62" width="16.33203125" style="15" customWidth="1"/>
    <col min="63" max="63" width="17.5" style="15" customWidth="1"/>
    <col min="64" max="64" width="17.83203125" style="15" customWidth="1"/>
    <col min="65" max="65" width="29.33203125" style="15" customWidth="1"/>
    <col min="66" max="66" width="56.33203125" style="17" customWidth="1"/>
    <col min="67" max="67" width="28.1640625" style="18" customWidth="1"/>
    <col min="68" max="70" width="9" style="18"/>
    <col min="71" max="71" width="37.6640625" style="18" customWidth="1"/>
    <col min="72" max="72" width="39" style="18" customWidth="1"/>
    <col min="73" max="1013" width="9" style="18"/>
  </cols>
  <sheetData>
    <row r="1" spans="1:1024" s="24" customFormat="1" ht="34.5" customHeight="1">
      <c r="A1" s="19"/>
      <c r="B1" s="127" t="s">
        <v>356</v>
      </c>
      <c r="C1" s="127"/>
      <c r="D1" s="127"/>
      <c r="E1" s="20"/>
      <c r="F1" s="20"/>
      <c r="G1" s="20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21"/>
      <c r="AE1" s="19"/>
      <c r="AF1" s="19"/>
      <c r="AG1" s="19"/>
      <c r="AH1" s="22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22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23"/>
      <c r="ALZ1"/>
      <c r="AMA1"/>
      <c r="AMB1"/>
      <c r="AMC1"/>
      <c r="AMD1"/>
      <c r="AME1"/>
      <c r="AMF1"/>
      <c r="AMG1"/>
      <c r="AMH1"/>
      <c r="AMI1"/>
      <c r="AMJ1"/>
    </row>
    <row r="2" spans="1:1024" s="29" customFormat="1" ht="20">
      <c r="A2" s="25"/>
      <c r="B2" s="26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7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8"/>
      <c r="ALZ2" s="30"/>
      <c r="AMA2" s="30"/>
      <c r="AMB2" s="30"/>
      <c r="AMC2" s="30"/>
      <c r="AMD2" s="30"/>
      <c r="AME2" s="30"/>
      <c r="AMF2" s="30"/>
      <c r="AMG2" s="30"/>
      <c r="AMH2" s="30"/>
      <c r="AMI2" s="30"/>
      <c r="AMJ2" s="30"/>
    </row>
    <row r="3" spans="1:1024" s="35" customFormat="1" ht="41.25" customHeight="1">
      <c r="A3" s="31" t="s">
        <v>0</v>
      </c>
      <c r="B3" s="32" t="s">
        <v>1</v>
      </c>
      <c r="C3" s="33"/>
      <c r="D3" s="33"/>
      <c r="E3" s="33"/>
      <c r="F3" s="33"/>
      <c r="G3" s="14" t="s">
        <v>2</v>
      </c>
      <c r="H3" s="14"/>
      <c r="I3" s="14"/>
      <c r="J3" s="14"/>
      <c r="K3" s="14"/>
      <c r="L3" s="14"/>
      <c r="M3" s="14"/>
      <c r="N3" s="14"/>
      <c r="O3" s="13" t="s">
        <v>3</v>
      </c>
      <c r="P3" s="12" t="s">
        <v>4</v>
      </c>
      <c r="Q3" s="12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ALZ3"/>
      <c r="AMA3"/>
      <c r="AMB3"/>
      <c r="AMC3"/>
      <c r="AMD3"/>
      <c r="AME3"/>
      <c r="AMF3"/>
      <c r="AMG3"/>
      <c r="AMH3"/>
      <c r="AMI3"/>
      <c r="AMJ3"/>
    </row>
    <row r="4" spans="1:1024" s="38" customFormat="1" ht="30.75" customHeight="1">
      <c r="A4" s="11" t="s">
        <v>5</v>
      </c>
      <c r="B4" s="10" t="s">
        <v>6</v>
      </c>
      <c r="C4" s="10" t="s">
        <v>7</v>
      </c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9" t="s">
        <v>13</v>
      </c>
      <c r="J4" s="9" t="s">
        <v>14</v>
      </c>
      <c r="K4" s="10" t="s">
        <v>15</v>
      </c>
      <c r="L4" s="10" t="s">
        <v>16</v>
      </c>
      <c r="M4" s="10" t="s">
        <v>17</v>
      </c>
      <c r="N4" s="8" t="s">
        <v>18</v>
      </c>
      <c r="O4" s="13"/>
      <c r="P4" s="12"/>
      <c r="Q4" s="12"/>
      <c r="R4" s="7" t="s">
        <v>19</v>
      </c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 t="s">
        <v>20</v>
      </c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 t="s">
        <v>21</v>
      </c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6" t="s">
        <v>22</v>
      </c>
      <c r="BF4" s="6"/>
      <c r="BG4" s="36"/>
      <c r="BH4" s="37"/>
      <c r="BI4" s="37"/>
      <c r="BJ4" s="37"/>
      <c r="BK4" s="37"/>
      <c r="BL4" s="37"/>
      <c r="BM4" s="37"/>
      <c r="ALZ4"/>
      <c r="AMA4"/>
      <c r="AMB4"/>
      <c r="AMC4"/>
      <c r="AMD4"/>
      <c r="AME4"/>
      <c r="AMF4"/>
      <c r="AMG4"/>
      <c r="AMH4"/>
      <c r="AMI4"/>
      <c r="AMJ4"/>
    </row>
    <row r="5" spans="1:1024" s="38" customFormat="1" ht="64.5" customHeight="1">
      <c r="A5" s="11"/>
      <c r="B5" s="10"/>
      <c r="C5" s="10"/>
      <c r="D5" s="10"/>
      <c r="E5" s="10"/>
      <c r="F5" s="10"/>
      <c r="G5" s="10"/>
      <c r="H5" s="10"/>
      <c r="I5" s="9"/>
      <c r="J5" s="9"/>
      <c r="K5" s="10"/>
      <c r="L5" s="10"/>
      <c r="M5" s="10"/>
      <c r="N5" s="8"/>
      <c r="O5" s="13"/>
      <c r="P5" s="39" t="s">
        <v>23</v>
      </c>
      <c r="Q5" s="39" t="s">
        <v>24</v>
      </c>
      <c r="R5" s="36" t="s">
        <v>25</v>
      </c>
      <c r="S5" s="36" t="s">
        <v>26</v>
      </c>
      <c r="T5" s="36" t="s">
        <v>27</v>
      </c>
      <c r="U5" s="36" t="s">
        <v>28</v>
      </c>
      <c r="V5" s="36" t="s">
        <v>29</v>
      </c>
      <c r="W5" s="36" t="s">
        <v>30</v>
      </c>
      <c r="X5" s="36" t="s">
        <v>31</v>
      </c>
      <c r="Y5" s="36" t="s">
        <v>32</v>
      </c>
      <c r="Z5" s="36" t="s">
        <v>33</v>
      </c>
      <c r="AA5" s="36" t="s">
        <v>34</v>
      </c>
      <c r="AB5" s="36" t="s">
        <v>35</v>
      </c>
      <c r="AC5" s="36" t="s">
        <v>36</v>
      </c>
      <c r="AD5" s="40" t="s">
        <v>37</v>
      </c>
      <c r="AE5" s="36" t="s">
        <v>25</v>
      </c>
      <c r="AF5" s="36" t="s">
        <v>26</v>
      </c>
      <c r="AG5" s="36" t="s">
        <v>27</v>
      </c>
      <c r="AH5" s="36" t="s">
        <v>28</v>
      </c>
      <c r="AI5" s="36" t="s">
        <v>29</v>
      </c>
      <c r="AJ5" s="36" t="s">
        <v>30</v>
      </c>
      <c r="AK5" s="36" t="s">
        <v>31</v>
      </c>
      <c r="AL5" s="36" t="s">
        <v>32</v>
      </c>
      <c r="AM5" s="36" t="s">
        <v>33</v>
      </c>
      <c r="AN5" s="36" t="s">
        <v>34</v>
      </c>
      <c r="AO5" s="36" t="s">
        <v>35</v>
      </c>
      <c r="AP5" s="36" t="s">
        <v>36</v>
      </c>
      <c r="AQ5" s="40" t="s">
        <v>37</v>
      </c>
      <c r="AR5" s="36" t="s">
        <v>25</v>
      </c>
      <c r="AS5" s="36" t="s">
        <v>26</v>
      </c>
      <c r="AT5" s="36" t="s">
        <v>27</v>
      </c>
      <c r="AU5" s="36" t="s">
        <v>28</v>
      </c>
      <c r="AV5" s="36" t="s">
        <v>29</v>
      </c>
      <c r="AW5" s="36" t="s">
        <v>30</v>
      </c>
      <c r="AX5" s="36" t="s">
        <v>31</v>
      </c>
      <c r="AY5" s="36" t="s">
        <v>32</v>
      </c>
      <c r="AZ5" s="36" t="s">
        <v>33</v>
      </c>
      <c r="BA5" s="36" t="s">
        <v>34</v>
      </c>
      <c r="BB5" s="36" t="s">
        <v>35</v>
      </c>
      <c r="BC5" s="36" t="s">
        <v>36</v>
      </c>
      <c r="BD5" s="40" t="s">
        <v>37</v>
      </c>
      <c r="BE5" s="36" t="s">
        <v>38</v>
      </c>
      <c r="BF5" s="36" t="s">
        <v>39</v>
      </c>
      <c r="BG5" s="41" t="s">
        <v>37</v>
      </c>
      <c r="BH5" s="42" t="s">
        <v>40</v>
      </c>
      <c r="BI5" s="43" t="s">
        <v>41</v>
      </c>
      <c r="BJ5" s="43" t="s">
        <v>42</v>
      </c>
      <c r="BK5" s="43" t="s">
        <v>43</v>
      </c>
      <c r="BL5" s="43" t="s">
        <v>44</v>
      </c>
      <c r="BM5" s="43" t="s">
        <v>45</v>
      </c>
      <c r="ALZ5"/>
      <c r="AMA5"/>
      <c r="AMB5"/>
      <c r="AMC5"/>
      <c r="AMD5"/>
      <c r="AME5"/>
      <c r="AMF5"/>
      <c r="AMG5"/>
      <c r="AMH5"/>
      <c r="AMI5"/>
      <c r="AMJ5"/>
    </row>
    <row r="6" spans="1:1024" s="57" customFormat="1" ht="42.75" customHeight="1">
      <c r="A6" s="44">
        <v>1</v>
      </c>
      <c r="B6" s="45" t="s">
        <v>2</v>
      </c>
      <c r="C6" s="45" t="s">
        <v>46</v>
      </c>
      <c r="D6" s="45" t="s">
        <v>2</v>
      </c>
      <c r="E6" s="45" t="s">
        <v>47</v>
      </c>
      <c r="F6" s="45" t="s">
        <v>46</v>
      </c>
      <c r="G6" s="45" t="s">
        <v>48</v>
      </c>
      <c r="H6" s="45" t="s">
        <v>49</v>
      </c>
      <c r="I6" s="46" t="s">
        <v>50</v>
      </c>
      <c r="J6" s="47" t="s">
        <v>51</v>
      </c>
      <c r="K6" s="48" t="s">
        <v>52</v>
      </c>
      <c r="L6" s="48" t="s">
        <v>53</v>
      </c>
      <c r="M6" s="49" t="s">
        <v>54</v>
      </c>
      <c r="N6" s="50" t="s">
        <v>55</v>
      </c>
      <c r="O6" s="50" t="s">
        <v>56</v>
      </c>
      <c r="P6" s="50" t="s">
        <v>57</v>
      </c>
      <c r="Q6" s="50" t="s">
        <v>58</v>
      </c>
      <c r="R6" s="51" t="s">
        <v>59</v>
      </c>
      <c r="S6" s="51" t="s">
        <v>59</v>
      </c>
      <c r="T6" s="51" t="s">
        <v>59</v>
      </c>
      <c r="U6" s="51" t="s">
        <v>59</v>
      </c>
      <c r="V6" s="51" t="s">
        <v>59</v>
      </c>
      <c r="W6" s="51">
        <v>0</v>
      </c>
      <c r="X6" s="51">
        <v>0</v>
      </c>
      <c r="Y6" s="51">
        <v>1260</v>
      </c>
      <c r="Z6" s="51">
        <v>4710</v>
      </c>
      <c r="AA6" s="51">
        <v>10640</v>
      </c>
      <c r="AB6" s="51">
        <v>12320</v>
      </c>
      <c r="AC6" s="51">
        <v>15700</v>
      </c>
      <c r="AD6" s="52">
        <f t="shared" ref="AD6:AD15" si="0">SUM(R6:AC6)</f>
        <v>44630</v>
      </c>
      <c r="AE6" s="51">
        <v>18850</v>
      </c>
      <c r="AF6" s="51">
        <v>13650</v>
      </c>
      <c r="AG6" s="51">
        <v>11600</v>
      </c>
      <c r="AH6" s="51">
        <v>8880</v>
      </c>
      <c r="AI6" s="51">
        <v>1980</v>
      </c>
      <c r="AJ6" s="51">
        <v>0</v>
      </c>
      <c r="AK6" s="51">
        <v>0</v>
      </c>
      <c r="AL6" s="51">
        <v>1260</v>
      </c>
      <c r="AM6" s="51">
        <v>4710</v>
      </c>
      <c r="AN6" s="51">
        <v>10640</v>
      </c>
      <c r="AO6" s="51">
        <v>12320</v>
      </c>
      <c r="AP6" s="51">
        <v>15700</v>
      </c>
      <c r="AQ6" s="52">
        <f t="shared" ref="AQ6:AQ15" si="1">SUM(AE6:AP6)</f>
        <v>99590</v>
      </c>
      <c r="AR6" s="51" t="s">
        <v>59</v>
      </c>
      <c r="AS6" s="51" t="s">
        <v>59</v>
      </c>
      <c r="AT6" s="51" t="s">
        <v>59</v>
      </c>
      <c r="AU6" s="51" t="s">
        <v>59</v>
      </c>
      <c r="AV6" s="51" t="s">
        <v>59</v>
      </c>
      <c r="AW6" s="51" t="s">
        <v>59</v>
      </c>
      <c r="AX6" s="51" t="s">
        <v>59</v>
      </c>
      <c r="AY6" s="51" t="s">
        <v>59</v>
      </c>
      <c r="AZ6" s="51" t="s">
        <v>59</v>
      </c>
      <c r="BA6" s="51" t="s">
        <v>59</v>
      </c>
      <c r="BB6" s="51" t="s">
        <v>59</v>
      </c>
      <c r="BC6" s="51" t="s">
        <v>59</v>
      </c>
      <c r="BD6" s="52">
        <f t="shared" ref="BD6:BD15" si="2">SUM(AR6:BC6)</f>
        <v>0</v>
      </c>
      <c r="BE6" s="53" t="s">
        <v>60</v>
      </c>
      <c r="BF6" s="54">
        <v>45657</v>
      </c>
      <c r="BG6" s="52">
        <f t="shared" ref="BG6:BG15" si="3">AD6+AQ6+BD6</f>
        <v>144220</v>
      </c>
      <c r="BH6" s="55" t="s">
        <v>61</v>
      </c>
      <c r="BI6" s="55" t="s">
        <v>62</v>
      </c>
      <c r="BJ6" s="55" t="s">
        <v>63</v>
      </c>
      <c r="BK6" s="55" t="s">
        <v>64</v>
      </c>
      <c r="BL6" s="55" t="s">
        <v>64</v>
      </c>
      <c r="BM6" s="56" t="s">
        <v>65</v>
      </c>
      <c r="ALZ6"/>
      <c r="AMA6"/>
      <c r="AMB6"/>
      <c r="AMC6"/>
      <c r="AMD6"/>
      <c r="AME6"/>
      <c r="AMF6"/>
      <c r="AMG6"/>
      <c r="AMH6"/>
      <c r="AMI6"/>
      <c r="AMJ6"/>
    </row>
    <row r="7" spans="1:1024" s="57" customFormat="1" ht="42.75" customHeight="1">
      <c r="A7" s="44">
        <v>2</v>
      </c>
      <c r="B7" s="45" t="s">
        <v>2</v>
      </c>
      <c r="C7" s="45" t="s">
        <v>46</v>
      </c>
      <c r="D7" s="45" t="s">
        <v>2</v>
      </c>
      <c r="E7" s="45" t="s">
        <v>47</v>
      </c>
      <c r="F7" s="45" t="s">
        <v>46</v>
      </c>
      <c r="G7" s="45" t="s">
        <v>66</v>
      </c>
      <c r="H7" s="45" t="s">
        <v>67</v>
      </c>
      <c r="I7" s="46" t="s">
        <v>68</v>
      </c>
      <c r="J7" s="47" t="s">
        <v>69</v>
      </c>
      <c r="K7" s="48" t="s">
        <v>52</v>
      </c>
      <c r="L7" s="48" t="s">
        <v>53</v>
      </c>
      <c r="M7" s="49" t="s">
        <v>54</v>
      </c>
      <c r="N7" s="50" t="s">
        <v>55</v>
      </c>
      <c r="O7" s="50" t="s">
        <v>56</v>
      </c>
      <c r="P7" s="50" t="s">
        <v>57</v>
      </c>
      <c r="Q7" s="50" t="s">
        <v>58</v>
      </c>
      <c r="R7" s="51" t="s">
        <v>59</v>
      </c>
      <c r="S7" s="51" t="s">
        <v>59</v>
      </c>
      <c r="T7" s="51" t="s">
        <v>59</v>
      </c>
      <c r="U7" s="51" t="s">
        <v>59</v>
      </c>
      <c r="V7" s="51" t="s">
        <v>59</v>
      </c>
      <c r="W7" s="51">
        <v>0</v>
      </c>
      <c r="X7" s="51">
        <v>0</v>
      </c>
      <c r="Y7" s="51">
        <v>1640</v>
      </c>
      <c r="Z7" s="51">
        <v>6140</v>
      </c>
      <c r="AA7" s="51">
        <v>10460</v>
      </c>
      <c r="AB7" s="51">
        <v>13990</v>
      </c>
      <c r="AC7" s="51">
        <v>20000</v>
      </c>
      <c r="AD7" s="52">
        <f t="shared" si="0"/>
        <v>52230</v>
      </c>
      <c r="AE7" s="51">
        <v>24550</v>
      </c>
      <c r="AF7" s="51">
        <v>16170</v>
      </c>
      <c r="AG7" s="51">
        <v>14110</v>
      </c>
      <c r="AH7" s="51">
        <v>8350</v>
      </c>
      <c r="AI7" s="51">
        <v>1610</v>
      </c>
      <c r="AJ7" s="51">
        <v>0</v>
      </c>
      <c r="AK7" s="51">
        <v>0</v>
      </c>
      <c r="AL7" s="51">
        <v>1640</v>
      </c>
      <c r="AM7" s="51">
        <v>6140</v>
      </c>
      <c r="AN7" s="51">
        <v>10460</v>
      </c>
      <c r="AO7" s="51">
        <v>13990</v>
      </c>
      <c r="AP7" s="51">
        <v>20000</v>
      </c>
      <c r="AQ7" s="52">
        <f t="shared" si="1"/>
        <v>117020</v>
      </c>
      <c r="AR7" s="51" t="s">
        <v>59</v>
      </c>
      <c r="AS7" s="51" t="s">
        <v>59</v>
      </c>
      <c r="AT7" s="51" t="s">
        <v>59</v>
      </c>
      <c r="AU7" s="51" t="s">
        <v>59</v>
      </c>
      <c r="AV7" s="51" t="s">
        <v>59</v>
      </c>
      <c r="AW7" s="51" t="s">
        <v>59</v>
      </c>
      <c r="AX7" s="51" t="s">
        <v>59</v>
      </c>
      <c r="AY7" s="51" t="s">
        <v>59</v>
      </c>
      <c r="AZ7" s="51" t="s">
        <v>59</v>
      </c>
      <c r="BA7" s="51" t="s">
        <v>59</v>
      </c>
      <c r="BB7" s="51" t="s">
        <v>59</v>
      </c>
      <c r="BC7" s="51" t="s">
        <v>59</v>
      </c>
      <c r="BD7" s="52">
        <f t="shared" si="2"/>
        <v>0</v>
      </c>
      <c r="BE7" s="53" t="s">
        <v>60</v>
      </c>
      <c r="BF7" s="54">
        <v>45657</v>
      </c>
      <c r="BG7" s="52">
        <f t="shared" si="3"/>
        <v>169250</v>
      </c>
      <c r="BH7" s="55" t="s">
        <v>61</v>
      </c>
      <c r="BI7" s="55" t="s">
        <v>62</v>
      </c>
      <c r="BJ7" s="55" t="s">
        <v>63</v>
      </c>
      <c r="BK7" s="55" t="s">
        <v>64</v>
      </c>
      <c r="BL7" s="55" t="s">
        <v>64</v>
      </c>
      <c r="BM7" s="56" t="s">
        <v>65</v>
      </c>
      <c r="ALZ7"/>
      <c r="AMA7"/>
      <c r="AMB7"/>
      <c r="AMC7"/>
      <c r="AMD7"/>
      <c r="AME7"/>
      <c r="AMF7"/>
      <c r="AMG7"/>
      <c r="AMH7"/>
      <c r="AMI7"/>
      <c r="AMJ7"/>
    </row>
    <row r="8" spans="1:1024" s="57" customFormat="1" ht="42.75" customHeight="1">
      <c r="A8" s="44">
        <v>3</v>
      </c>
      <c r="B8" s="45" t="s">
        <v>2</v>
      </c>
      <c r="C8" s="45" t="s">
        <v>46</v>
      </c>
      <c r="D8" s="45" t="s">
        <v>2</v>
      </c>
      <c r="E8" s="45" t="s">
        <v>47</v>
      </c>
      <c r="F8" s="45" t="s">
        <v>46</v>
      </c>
      <c r="G8" s="45" t="s">
        <v>70</v>
      </c>
      <c r="H8" s="45" t="s">
        <v>71</v>
      </c>
      <c r="I8" s="46" t="s">
        <v>72</v>
      </c>
      <c r="J8" s="47" t="s">
        <v>73</v>
      </c>
      <c r="K8" s="48" t="s">
        <v>52</v>
      </c>
      <c r="L8" s="48" t="s">
        <v>53</v>
      </c>
      <c r="M8" s="49" t="s">
        <v>54</v>
      </c>
      <c r="N8" s="50" t="s">
        <v>55</v>
      </c>
      <c r="O8" s="50" t="s">
        <v>56</v>
      </c>
      <c r="P8" s="50" t="s">
        <v>57</v>
      </c>
      <c r="Q8" s="50" t="s">
        <v>58</v>
      </c>
      <c r="R8" s="51" t="s">
        <v>59</v>
      </c>
      <c r="S8" s="51" t="s">
        <v>59</v>
      </c>
      <c r="T8" s="51" t="s">
        <v>59</v>
      </c>
      <c r="U8" s="51" t="s">
        <v>59</v>
      </c>
      <c r="V8" s="51" t="s">
        <v>59</v>
      </c>
      <c r="W8" s="51">
        <v>0</v>
      </c>
      <c r="X8" s="51">
        <v>0</v>
      </c>
      <c r="Y8" s="51">
        <v>1950</v>
      </c>
      <c r="Z8" s="51">
        <v>7260</v>
      </c>
      <c r="AA8" s="51">
        <v>16970</v>
      </c>
      <c r="AB8" s="51">
        <v>16680</v>
      </c>
      <c r="AC8" s="51">
        <v>22530</v>
      </c>
      <c r="AD8" s="52">
        <f t="shared" si="0"/>
        <v>65390</v>
      </c>
      <c r="AE8" s="51">
        <v>29050</v>
      </c>
      <c r="AF8" s="51">
        <v>19690</v>
      </c>
      <c r="AG8" s="51">
        <v>16690</v>
      </c>
      <c r="AH8" s="51">
        <v>12390</v>
      </c>
      <c r="AI8" s="51">
        <v>1760</v>
      </c>
      <c r="AJ8" s="51">
        <v>0</v>
      </c>
      <c r="AK8" s="51">
        <v>0</v>
      </c>
      <c r="AL8" s="51">
        <v>1950</v>
      </c>
      <c r="AM8" s="51">
        <v>7260</v>
      </c>
      <c r="AN8" s="51">
        <v>16970</v>
      </c>
      <c r="AO8" s="51">
        <v>16680</v>
      </c>
      <c r="AP8" s="51">
        <v>22530</v>
      </c>
      <c r="AQ8" s="52">
        <f t="shared" si="1"/>
        <v>144970</v>
      </c>
      <c r="AR8" s="51" t="s">
        <v>59</v>
      </c>
      <c r="AS8" s="51" t="s">
        <v>59</v>
      </c>
      <c r="AT8" s="51" t="s">
        <v>59</v>
      </c>
      <c r="AU8" s="51" t="s">
        <v>59</v>
      </c>
      <c r="AV8" s="51" t="s">
        <v>59</v>
      </c>
      <c r="AW8" s="51" t="s">
        <v>59</v>
      </c>
      <c r="AX8" s="51" t="s">
        <v>59</v>
      </c>
      <c r="AY8" s="51" t="s">
        <v>59</v>
      </c>
      <c r="AZ8" s="51" t="s">
        <v>59</v>
      </c>
      <c r="BA8" s="51" t="s">
        <v>59</v>
      </c>
      <c r="BB8" s="51" t="s">
        <v>59</v>
      </c>
      <c r="BC8" s="51" t="s">
        <v>59</v>
      </c>
      <c r="BD8" s="52">
        <f t="shared" si="2"/>
        <v>0</v>
      </c>
      <c r="BE8" s="53" t="s">
        <v>60</v>
      </c>
      <c r="BF8" s="54">
        <v>45657</v>
      </c>
      <c r="BG8" s="52">
        <f t="shared" si="3"/>
        <v>210360</v>
      </c>
      <c r="BH8" s="55" t="s">
        <v>61</v>
      </c>
      <c r="BI8" s="55" t="s">
        <v>62</v>
      </c>
      <c r="BJ8" s="55" t="s">
        <v>63</v>
      </c>
      <c r="BK8" s="55" t="s">
        <v>64</v>
      </c>
      <c r="BL8" s="55" t="s">
        <v>64</v>
      </c>
      <c r="BM8" s="56" t="s">
        <v>65</v>
      </c>
      <c r="ALZ8"/>
      <c r="AMA8"/>
      <c r="AMB8"/>
      <c r="AMC8"/>
      <c r="AMD8"/>
      <c r="AME8"/>
      <c r="AMF8"/>
      <c r="AMG8"/>
      <c r="AMH8"/>
      <c r="AMI8"/>
      <c r="AMJ8"/>
    </row>
    <row r="9" spans="1:1024" s="57" customFormat="1" ht="42.75" customHeight="1">
      <c r="A9" s="44">
        <v>4</v>
      </c>
      <c r="B9" s="45" t="s">
        <v>2</v>
      </c>
      <c r="C9" s="45" t="s">
        <v>46</v>
      </c>
      <c r="D9" s="45" t="s">
        <v>2</v>
      </c>
      <c r="E9" s="45" t="s">
        <v>47</v>
      </c>
      <c r="F9" s="45" t="s">
        <v>46</v>
      </c>
      <c r="G9" s="45" t="s">
        <v>74</v>
      </c>
      <c r="H9" s="45" t="s">
        <v>75</v>
      </c>
      <c r="I9" s="46" t="s">
        <v>76</v>
      </c>
      <c r="J9" s="47" t="s">
        <v>77</v>
      </c>
      <c r="K9" s="48" t="s">
        <v>78</v>
      </c>
      <c r="L9" s="48" t="s">
        <v>53</v>
      </c>
      <c r="M9" s="49" t="s">
        <v>54</v>
      </c>
      <c r="N9" s="50" t="s">
        <v>55</v>
      </c>
      <c r="O9" s="50" t="s">
        <v>56</v>
      </c>
      <c r="P9" s="50" t="s">
        <v>57</v>
      </c>
      <c r="Q9" s="50" t="s">
        <v>58</v>
      </c>
      <c r="R9" s="51" t="s">
        <v>59</v>
      </c>
      <c r="S9" s="51" t="s">
        <v>59</v>
      </c>
      <c r="T9" s="51" t="s">
        <v>59</v>
      </c>
      <c r="U9" s="51" t="s">
        <v>59</v>
      </c>
      <c r="V9" s="51" t="s">
        <v>59</v>
      </c>
      <c r="W9" s="51">
        <v>6200</v>
      </c>
      <c r="X9" s="51">
        <v>5640</v>
      </c>
      <c r="Y9" s="51">
        <v>6200</v>
      </c>
      <c r="Z9" s="51">
        <v>7720</v>
      </c>
      <c r="AA9" s="51">
        <v>9220</v>
      </c>
      <c r="AB9" s="51">
        <v>9590</v>
      </c>
      <c r="AC9" s="51">
        <v>12650</v>
      </c>
      <c r="AD9" s="52">
        <f t="shared" si="0"/>
        <v>57220</v>
      </c>
      <c r="AE9" s="51">
        <v>13950</v>
      </c>
      <c r="AF9" s="51">
        <v>9250</v>
      </c>
      <c r="AG9" s="51">
        <v>9810</v>
      </c>
      <c r="AH9" s="51">
        <v>5640</v>
      </c>
      <c r="AI9" s="51">
        <v>5830</v>
      </c>
      <c r="AJ9" s="51">
        <v>6200</v>
      </c>
      <c r="AK9" s="51">
        <v>5640</v>
      </c>
      <c r="AL9" s="51">
        <v>6200</v>
      </c>
      <c r="AM9" s="51">
        <v>7720</v>
      </c>
      <c r="AN9" s="51">
        <v>9220</v>
      </c>
      <c r="AO9" s="51">
        <v>9590</v>
      </c>
      <c r="AP9" s="51">
        <v>12650</v>
      </c>
      <c r="AQ9" s="52">
        <f t="shared" si="1"/>
        <v>101700</v>
      </c>
      <c r="AR9" s="51" t="s">
        <v>59</v>
      </c>
      <c r="AS9" s="51" t="s">
        <v>59</v>
      </c>
      <c r="AT9" s="51" t="s">
        <v>59</v>
      </c>
      <c r="AU9" s="51" t="s">
        <v>59</v>
      </c>
      <c r="AV9" s="51" t="s">
        <v>59</v>
      </c>
      <c r="AW9" s="51" t="s">
        <v>59</v>
      </c>
      <c r="AX9" s="51" t="s">
        <v>59</v>
      </c>
      <c r="AY9" s="51" t="s">
        <v>59</v>
      </c>
      <c r="AZ9" s="51" t="s">
        <v>59</v>
      </c>
      <c r="BA9" s="51" t="s">
        <v>59</v>
      </c>
      <c r="BB9" s="51" t="s">
        <v>59</v>
      </c>
      <c r="BC9" s="51" t="s">
        <v>59</v>
      </c>
      <c r="BD9" s="52">
        <f t="shared" si="2"/>
        <v>0</v>
      </c>
      <c r="BE9" s="53" t="s">
        <v>60</v>
      </c>
      <c r="BF9" s="54">
        <v>45657</v>
      </c>
      <c r="BG9" s="52">
        <f t="shared" si="3"/>
        <v>158920</v>
      </c>
      <c r="BH9" s="55" t="s">
        <v>61</v>
      </c>
      <c r="BI9" s="55" t="s">
        <v>62</v>
      </c>
      <c r="BJ9" s="55" t="s">
        <v>63</v>
      </c>
      <c r="BK9" s="55" t="s">
        <v>64</v>
      </c>
      <c r="BL9" s="55" t="s">
        <v>64</v>
      </c>
      <c r="BM9" s="56" t="s">
        <v>65</v>
      </c>
      <c r="ALZ9"/>
      <c r="AMA9"/>
      <c r="AMB9"/>
      <c r="AMC9"/>
      <c r="AMD9"/>
      <c r="AME9"/>
      <c r="AMF9"/>
      <c r="AMG9"/>
      <c r="AMH9"/>
      <c r="AMI9"/>
      <c r="AMJ9"/>
    </row>
    <row r="10" spans="1:1024" s="57" customFormat="1" ht="42.75" customHeight="1">
      <c r="A10" s="44">
        <v>5</v>
      </c>
      <c r="B10" s="45" t="s">
        <v>2</v>
      </c>
      <c r="C10" s="45" t="s">
        <v>46</v>
      </c>
      <c r="D10" s="45" t="s">
        <v>79</v>
      </c>
      <c r="E10" s="45" t="s">
        <v>47</v>
      </c>
      <c r="F10" s="45" t="s">
        <v>80</v>
      </c>
      <c r="G10" s="45" t="s">
        <v>79</v>
      </c>
      <c r="H10" s="45" t="s">
        <v>80</v>
      </c>
      <c r="I10" s="58" t="s">
        <v>81</v>
      </c>
      <c r="J10" s="47" t="s">
        <v>82</v>
      </c>
      <c r="K10" s="48" t="s">
        <v>78</v>
      </c>
      <c r="L10" s="48" t="s">
        <v>53</v>
      </c>
      <c r="M10" s="49" t="s">
        <v>54</v>
      </c>
      <c r="N10" s="50" t="s">
        <v>55</v>
      </c>
      <c r="O10" s="50" t="s">
        <v>56</v>
      </c>
      <c r="P10" s="50" t="s">
        <v>57</v>
      </c>
      <c r="Q10" s="50" t="s">
        <v>58</v>
      </c>
      <c r="R10" s="51" t="s">
        <v>59</v>
      </c>
      <c r="S10" s="51" t="s">
        <v>59</v>
      </c>
      <c r="T10" s="51" t="s">
        <v>59</v>
      </c>
      <c r="U10" s="51" t="s">
        <v>59</v>
      </c>
      <c r="V10" s="51" t="s">
        <v>59</v>
      </c>
      <c r="W10" s="51" t="s">
        <v>59</v>
      </c>
      <c r="X10" s="51" t="s">
        <v>59</v>
      </c>
      <c r="Y10" s="51" t="s">
        <v>59</v>
      </c>
      <c r="Z10" s="51" t="s">
        <v>59</v>
      </c>
      <c r="AA10" s="51" t="s">
        <v>59</v>
      </c>
      <c r="AB10" s="51" t="s">
        <v>59</v>
      </c>
      <c r="AC10" s="51" t="s">
        <v>59</v>
      </c>
      <c r="AD10" s="52">
        <f t="shared" si="0"/>
        <v>0</v>
      </c>
      <c r="AE10" s="51">
        <v>4610</v>
      </c>
      <c r="AF10" s="51">
        <v>4050</v>
      </c>
      <c r="AG10" s="51">
        <v>4190</v>
      </c>
      <c r="AH10" s="51">
        <v>3540</v>
      </c>
      <c r="AI10" s="51">
        <v>2200</v>
      </c>
      <c r="AJ10" s="51">
        <v>1580</v>
      </c>
      <c r="AK10" s="51">
        <v>780</v>
      </c>
      <c r="AL10" s="51">
        <v>1280</v>
      </c>
      <c r="AM10" s="51">
        <v>3230</v>
      </c>
      <c r="AN10" s="51">
        <v>3640</v>
      </c>
      <c r="AO10" s="51">
        <v>4000</v>
      </c>
      <c r="AP10" s="51">
        <v>44900</v>
      </c>
      <c r="AQ10" s="52">
        <f t="shared" si="1"/>
        <v>78000</v>
      </c>
      <c r="AR10" s="51" t="s">
        <v>59</v>
      </c>
      <c r="AS10" s="51" t="s">
        <v>59</v>
      </c>
      <c r="AT10" s="51" t="s">
        <v>59</v>
      </c>
      <c r="AU10" s="51" t="s">
        <v>59</v>
      </c>
      <c r="AV10" s="51" t="s">
        <v>59</v>
      </c>
      <c r="AW10" s="51" t="s">
        <v>59</v>
      </c>
      <c r="AX10" s="51" t="s">
        <v>59</v>
      </c>
      <c r="AY10" s="51" t="s">
        <v>59</v>
      </c>
      <c r="AZ10" s="51" t="s">
        <v>59</v>
      </c>
      <c r="BA10" s="51" t="s">
        <v>59</v>
      </c>
      <c r="BB10" s="51" t="s">
        <v>59</v>
      </c>
      <c r="BC10" s="51" t="s">
        <v>59</v>
      </c>
      <c r="BD10" s="52">
        <f t="shared" si="2"/>
        <v>0</v>
      </c>
      <c r="BE10" s="53" t="s">
        <v>83</v>
      </c>
      <c r="BF10" s="54">
        <v>45657</v>
      </c>
      <c r="BG10" s="52">
        <f t="shared" si="3"/>
        <v>78000</v>
      </c>
      <c r="BH10" s="59" t="s">
        <v>84</v>
      </c>
      <c r="BI10" s="55" t="s">
        <v>62</v>
      </c>
      <c r="BJ10" s="55" t="s">
        <v>63</v>
      </c>
      <c r="BK10" s="55" t="s">
        <v>64</v>
      </c>
      <c r="BL10" s="55" t="s">
        <v>64</v>
      </c>
      <c r="BM10" s="60">
        <v>45291</v>
      </c>
      <c r="ALZ10"/>
      <c r="AMA10"/>
      <c r="AMB10"/>
      <c r="AMC10"/>
      <c r="AMD10"/>
      <c r="AME10"/>
      <c r="AMF10"/>
      <c r="AMG10"/>
      <c r="AMH10"/>
      <c r="AMI10"/>
      <c r="AMJ10"/>
    </row>
    <row r="11" spans="1:1024" s="57" customFormat="1" ht="42.75" customHeight="1">
      <c r="A11" s="44">
        <v>6</v>
      </c>
      <c r="B11" s="45" t="s">
        <v>2</v>
      </c>
      <c r="C11" s="45" t="s">
        <v>46</v>
      </c>
      <c r="D11" s="45" t="s">
        <v>85</v>
      </c>
      <c r="E11" s="45" t="s">
        <v>47</v>
      </c>
      <c r="F11" s="45" t="s">
        <v>86</v>
      </c>
      <c r="G11" s="45" t="s">
        <v>85</v>
      </c>
      <c r="H11" s="45" t="s">
        <v>86</v>
      </c>
      <c r="I11" s="58" t="s">
        <v>87</v>
      </c>
      <c r="J11" s="47" t="s">
        <v>88</v>
      </c>
      <c r="K11" s="48" t="s">
        <v>78</v>
      </c>
      <c r="L11" s="48" t="s">
        <v>53</v>
      </c>
      <c r="M11" s="49" t="s">
        <v>54</v>
      </c>
      <c r="N11" s="50" t="s">
        <v>55</v>
      </c>
      <c r="O11" s="50" t="s">
        <v>56</v>
      </c>
      <c r="P11" s="50" t="s">
        <v>57</v>
      </c>
      <c r="Q11" s="50" t="s">
        <v>58</v>
      </c>
      <c r="R11" s="51" t="s">
        <v>59</v>
      </c>
      <c r="S11" s="51" t="s">
        <v>59</v>
      </c>
      <c r="T11" s="51" t="s">
        <v>59</v>
      </c>
      <c r="U11" s="51" t="s">
        <v>59</v>
      </c>
      <c r="V11" s="51" t="s">
        <v>59</v>
      </c>
      <c r="W11" s="51" t="s">
        <v>59</v>
      </c>
      <c r="X11" s="51" t="s">
        <v>59</v>
      </c>
      <c r="Y11" s="51" t="s">
        <v>59</v>
      </c>
      <c r="Z11" s="51" t="s">
        <v>59</v>
      </c>
      <c r="AA11" s="51" t="s">
        <v>59</v>
      </c>
      <c r="AB11" s="51" t="s">
        <v>59</v>
      </c>
      <c r="AC11" s="51" t="s">
        <v>59</v>
      </c>
      <c r="AD11" s="52">
        <f t="shared" si="0"/>
        <v>0</v>
      </c>
      <c r="AE11" s="61">
        <v>6000</v>
      </c>
      <c r="AF11" s="61">
        <v>5000</v>
      </c>
      <c r="AG11" s="61">
        <v>4000</v>
      </c>
      <c r="AH11" s="61">
        <v>3000</v>
      </c>
      <c r="AI11" s="61">
        <v>2000</v>
      </c>
      <c r="AJ11" s="61">
        <v>1000</v>
      </c>
      <c r="AK11" s="61">
        <v>500</v>
      </c>
      <c r="AL11" s="61">
        <v>500</v>
      </c>
      <c r="AM11" s="61">
        <v>3000</v>
      </c>
      <c r="AN11" s="61">
        <v>4000</v>
      </c>
      <c r="AO11" s="61">
        <v>5000</v>
      </c>
      <c r="AP11" s="61">
        <v>6000</v>
      </c>
      <c r="AQ11" s="52">
        <f t="shared" si="1"/>
        <v>40000</v>
      </c>
      <c r="AR11" s="51" t="s">
        <v>59</v>
      </c>
      <c r="AS11" s="51" t="s">
        <v>59</v>
      </c>
      <c r="AT11" s="51" t="s">
        <v>59</v>
      </c>
      <c r="AU11" s="51" t="s">
        <v>59</v>
      </c>
      <c r="AV11" s="51" t="s">
        <v>59</v>
      </c>
      <c r="AW11" s="51" t="s">
        <v>59</v>
      </c>
      <c r="AX11" s="51" t="s">
        <v>59</v>
      </c>
      <c r="AY11" s="51" t="s">
        <v>59</v>
      </c>
      <c r="AZ11" s="51" t="s">
        <v>59</v>
      </c>
      <c r="BA11" s="51" t="s">
        <v>59</v>
      </c>
      <c r="BB11" s="51" t="s">
        <v>59</v>
      </c>
      <c r="BC11" s="51" t="s">
        <v>59</v>
      </c>
      <c r="BD11" s="52">
        <f t="shared" si="2"/>
        <v>0</v>
      </c>
      <c r="BE11" s="53" t="s">
        <v>83</v>
      </c>
      <c r="BF11" s="54">
        <v>45657</v>
      </c>
      <c r="BG11" s="52">
        <f t="shared" si="3"/>
        <v>40000</v>
      </c>
      <c r="BH11" s="59" t="s">
        <v>84</v>
      </c>
      <c r="BI11" s="55" t="s">
        <v>62</v>
      </c>
      <c r="BJ11" s="55" t="s">
        <v>63</v>
      </c>
      <c r="BK11" s="55" t="s">
        <v>64</v>
      </c>
      <c r="BL11" s="55" t="s">
        <v>64</v>
      </c>
      <c r="BM11" s="60">
        <v>45291</v>
      </c>
      <c r="ALZ11"/>
      <c r="AMA11"/>
      <c r="AMB11"/>
      <c r="AMC11"/>
      <c r="AMD11"/>
      <c r="AME11"/>
      <c r="AMF11"/>
      <c r="AMG11"/>
      <c r="AMH11"/>
      <c r="AMI11"/>
      <c r="AMJ11"/>
    </row>
    <row r="12" spans="1:1024" s="57" customFormat="1" ht="42.75" customHeight="1">
      <c r="A12" s="44">
        <v>7</v>
      </c>
      <c r="B12" s="45" t="s">
        <v>2</v>
      </c>
      <c r="C12" s="45" t="s">
        <v>46</v>
      </c>
      <c r="D12" s="45" t="s">
        <v>89</v>
      </c>
      <c r="E12" s="45" t="s">
        <v>47</v>
      </c>
      <c r="F12" s="45" t="s">
        <v>90</v>
      </c>
      <c r="G12" s="45" t="s">
        <v>89</v>
      </c>
      <c r="H12" s="45" t="s">
        <v>90</v>
      </c>
      <c r="I12" s="58" t="s">
        <v>91</v>
      </c>
      <c r="J12" s="47" t="s">
        <v>59</v>
      </c>
      <c r="K12" s="48" t="s">
        <v>92</v>
      </c>
      <c r="L12" s="48">
        <v>241</v>
      </c>
      <c r="M12" s="49" t="s">
        <v>54</v>
      </c>
      <c r="N12" s="50" t="s">
        <v>55</v>
      </c>
      <c r="O12" s="50" t="s">
        <v>56</v>
      </c>
      <c r="P12" s="50" t="s">
        <v>57</v>
      </c>
      <c r="Q12" s="50" t="s">
        <v>58</v>
      </c>
      <c r="R12" s="51" t="s">
        <v>59</v>
      </c>
      <c r="S12" s="51" t="s">
        <v>59</v>
      </c>
      <c r="T12" s="51" t="s">
        <v>59</v>
      </c>
      <c r="U12" s="51" t="s">
        <v>59</v>
      </c>
      <c r="V12" s="51" t="s">
        <v>59</v>
      </c>
      <c r="W12" s="51" t="s">
        <v>59</v>
      </c>
      <c r="X12" s="51" t="s">
        <v>59</v>
      </c>
      <c r="Y12" s="51" t="s">
        <v>59</v>
      </c>
      <c r="Z12" s="51" t="s">
        <v>59</v>
      </c>
      <c r="AA12" s="51" t="s">
        <v>59</v>
      </c>
      <c r="AB12" s="51" t="s">
        <v>59</v>
      </c>
      <c r="AC12" s="51" t="s">
        <v>59</v>
      </c>
      <c r="AD12" s="52">
        <f t="shared" si="0"/>
        <v>0</v>
      </c>
      <c r="AE12" s="61">
        <v>40000</v>
      </c>
      <c r="AF12" s="61">
        <v>35000</v>
      </c>
      <c r="AG12" s="61">
        <v>20000</v>
      </c>
      <c r="AH12" s="61">
        <v>15000</v>
      </c>
      <c r="AI12" s="61">
        <v>15000</v>
      </c>
      <c r="AJ12" s="61">
        <v>10000</v>
      </c>
      <c r="AK12" s="61">
        <v>2500</v>
      </c>
      <c r="AL12" s="61">
        <v>2500</v>
      </c>
      <c r="AM12" s="61">
        <v>15000</v>
      </c>
      <c r="AN12" s="61">
        <v>25000</v>
      </c>
      <c r="AO12" s="61">
        <v>35000</v>
      </c>
      <c r="AP12" s="61">
        <v>40000</v>
      </c>
      <c r="AQ12" s="52">
        <f t="shared" si="1"/>
        <v>255000</v>
      </c>
      <c r="AR12" s="51" t="s">
        <v>59</v>
      </c>
      <c r="AS12" s="51" t="s">
        <v>59</v>
      </c>
      <c r="AT12" s="51" t="s">
        <v>59</v>
      </c>
      <c r="AU12" s="51" t="s">
        <v>59</v>
      </c>
      <c r="AV12" s="51" t="s">
        <v>59</v>
      </c>
      <c r="AW12" s="51" t="s">
        <v>59</v>
      </c>
      <c r="AX12" s="51" t="s">
        <v>59</v>
      </c>
      <c r="AY12" s="51" t="s">
        <v>59</v>
      </c>
      <c r="AZ12" s="51" t="s">
        <v>59</v>
      </c>
      <c r="BA12" s="51" t="s">
        <v>59</v>
      </c>
      <c r="BB12" s="51" t="s">
        <v>59</v>
      </c>
      <c r="BC12" s="51" t="s">
        <v>59</v>
      </c>
      <c r="BD12" s="52">
        <f t="shared" si="2"/>
        <v>0</v>
      </c>
      <c r="BE12" s="53" t="s">
        <v>83</v>
      </c>
      <c r="BF12" s="54">
        <v>45657</v>
      </c>
      <c r="BG12" s="52">
        <f t="shared" si="3"/>
        <v>255000</v>
      </c>
      <c r="BH12" s="55" t="s">
        <v>61</v>
      </c>
      <c r="BI12" s="55" t="s">
        <v>62</v>
      </c>
      <c r="BJ12" s="55" t="s">
        <v>63</v>
      </c>
      <c r="BK12" s="55" t="s">
        <v>64</v>
      </c>
      <c r="BL12" s="55" t="s">
        <v>64</v>
      </c>
      <c r="BM12" s="60">
        <v>45291</v>
      </c>
      <c r="ALZ12"/>
      <c r="AMA12"/>
      <c r="AMB12"/>
      <c r="AMC12"/>
      <c r="AMD12"/>
      <c r="AME12"/>
      <c r="AMF12"/>
      <c r="AMG12"/>
      <c r="AMH12"/>
      <c r="AMI12"/>
      <c r="AMJ12"/>
    </row>
    <row r="13" spans="1:1024" s="57" customFormat="1" ht="42.75" customHeight="1">
      <c r="A13" s="44">
        <v>8</v>
      </c>
      <c r="B13" s="45" t="s">
        <v>2</v>
      </c>
      <c r="C13" s="45" t="s">
        <v>46</v>
      </c>
      <c r="D13" s="45" t="s">
        <v>93</v>
      </c>
      <c r="E13" s="45" t="s">
        <v>47</v>
      </c>
      <c r="F13" s="45" t="s">
        <v>94</v>
      </c>
      <c r="G13" s="45" t="s">
        <v>93</v>
      </c>
      <c r="H13" s="45" t="s">
        <v>94</v>
      </c>
      <c r="I13" s="58" t="s">
        <v>95</v>
      </c>
      <c r="J13" s="47" t="s">
        <v>96</v>
      </c>
      <c r="K13" s="48" t="s">
        <v>92</v>
      </c>
      <c r="L13" s="48">
        <v>121</v>
      </c>
      <c r="M13" s="49" t="s">
        <v>54</v>
      </c>
      <c r="N13" s="50" t="s">
        <v>55</v>
      </c>
      <c r="O13" s="50" t="s">
        <v>56</v>
      </c>
      <c r="P13" s="50" t="s">
        <v>57</v>
      </c>
      <c r="Q13" s="50" t="s">
        <v>58</v>
      </c>
      <c r="R13" s="51" t="s">
        <v>59</v>
      </c>
      <c r="S13" s="51" t="s">
        <v>59</v>
      </c>
      <c r="T13" s="51" t="s">
        <v>59</v>
      </c>
      <c r="U13" s="51" t="s">
        <v>59</v>
      </c>
      <c r="V13" s="51" t="s">
        <v>59</v>
      </c>
      <c r="W13" s="51" t="s">
        <v>59</v>
      </c>
      <c r="X13" s="51" t="s">
        <v>59</v>
      </c>
      <c r="Y13" s="51" t="s">
        <v>59</v>
      </c>
      <c r="Z13" s="51" t="s">
        <v>59</v>
      </c>
      <c r="AA13" s="51" t="s">
        <v>59</v>
      </c>
      <c r="AB13" s="51" t="s">
        <v>59</v>
      </c>
      <c r="AC13" s="51" t="s">
        <v>59</v>
      </c>
      <c r="AD13" s="52">
        <f t="shared" si="0"/>
        <v>0</v>
      </c>
      <c r="AE13" s="61">
        <v>30000</v>
      </c>
      <c r="AF13" s="61">
        <v>25000</v>
      </c>
      <c r="AG13" s="61">
        <v>20000</v>
      </c>
      <c r="AH13" s="61">
        <v>10000</v>
      </c>
      <c r="AI13" s="61">
        <v>4000</v>
      </c>
      <c r="AJ13" s="61">
        <v>1000</v>
      </c>
      <c r="AK13" s="61">
        <v>500</v>
      </c>
      <c r="AL13" s="61">
        <v>500</v>
      </c>
      <c r="AM13" s="61">
        <v>7000</v>
      </c>
      <c r="AN13" s="61">
        <v>20000</v>
      </c>
      <c r="AO13" s="61">
        <v>25000</v>
      </c>
      <c r="AP13" s="61">
        <v>30000</v>
      </c>
      <c r="AQ13" s="52">
        <f t="shared" si="1"/>
        <v>173000</v>
      </c>
      <c r="AR13" s="51" t="s">
        <v>59</v>
      </c>
      <c r="AS13" s="51" t="s">
        <v>59</v>
      </c>
      <c r="AT13" s="51" t="s">
        <v>59</v>
      </c>
      <c r="AU13" s="51" t="s">
        <v>59</v>
      </c>
      <c r="AV13" s="51" t="s">
        <v>59</v>
      </c>
      <c r="AW13" s="51" t="s">
        <v>59</v>
      </c>
      <c r="AX13" s="51" t="s">
        <v>59</v>
      </c>
      <c r="AY13" s="51" t="s">
        <v>59</v>
      </c>
      <c r="AZ13" s="51" t="s">
        <v>59</v>
      </c>
      <c r="BA13" s="51" t="s">
        <v>59</v>
      </c>
      <c r="BB13" s="51" t="s">
        <v>59</v>
      </c>
      <c r="BC13" s="51" t="s">
        <v>59</v>
      </c>
      <c r="BD13" s="52">
        <f t="shared" si="2"/>
        <v>0</v>
      </c>
      <c r="BE13" s="53" t="s">
        <v>83</v>
      </c>
      <c r="BF13" s="54">
        <v>45657</v>
      </c>
      <c r="BG13" s="52">
        <f t="shared" si="3"/>
        <v>173000</v>
      </c>
      <c r="BH13" s="55" t="s">
        <v>84</v>
      </c>
      <c r="BI13" s="55" t="s">
        <v>62</v>
      </c>
      <c r="BJ13" s="55" t="s">
        <v>63</v>
      </c>
      <c r="BK13" s="55" t="s">
        <v>64</v>
      </c>
      <c r="BL13" s="55" t="s">
        <v>64</v>
      </c>
      <c r="BM13" s="60">
        <v>45291</v>
      </c>
      <c r="ALZ13"/>
      <c r="AMA13"/>
      <c r="AMB13"/>
      <c r="AMC13"/>
      <c r="AMD13"/>
      <c r="AME13"/>
      <c r="AMF13"/>
      <c r="AMG13"/>
      <c r="AMH13"/>
      <c r="AMI13"/>
      <c r="AMJ13"/>
    </row>
    <row r="14" spans="1:1024" s="57" customFormat="1" ht="42.75" customHeight="1">
      <c r="A14" s="44">
        <v>9</v>
      </c>
      <c r="B14" s="45" t="s">
        <v>2</v>
      </c>
      <c r="C14" s="45" t="s">
        <v>46</v>
      </c>
      <c r="D14" s="45" t="s">
        <v>97</v>
      </c>
      <c r="E14" s="45" t="s">
        <v>47</v>
      </c>
      <c r="F14" s="45" t="s">
        <v>98</v>
      </c>
      <c r="G14" s="45" t="s">
        <v>97</v>
      </c>
      <c r="H14" s="45" t="s">
        <v>98</v>
      </c>
      <c r="I14" s="58" t="s">
        <v>99</v>
      </c>
      <c r="J14" s="47" t="s">
        <v>100</v>
      </c>
      <c r="K14" s="48" t="s">
        <v>92</v>
      </c>
      <c r="L14" s="48">
        <v>176</v>
      </c>
      <c r="M14" s="49" t="s">
        <v>54</v>
      </c>
      <c r="N14" s="50" t="s">
        <v>55</v>
      </c>
      <c r="O14" s="50" t="s">
        <v>56</v>
      </c>
      <c r="P14" s="50" t="s">
        <v>57</v>
      </c>
      <c r="Q14" s="50" t="s">
        <v>58</v>
      </c>
      <c r="R14" s="51" t="s">
        <v>59</v>
      </c>
      <c r="S14" s="51" t="s">
        <v>59</v>
      </c>
      <c r="T14" s="51" t="s">
        <v>59</v>
      </c>
      <c r="U14" s="51" t="s">
        <v>59</v>
      </c>
      <c r="V14" s="51" t="s">
        <v>59</v>
      </c>
      <c r="W14" s="51" t="s">
        <v>59</v>
      </c>
      <c r="X14" s="51" t="s">
        <v>59</v>
      </c>
      <c r="Y14" s="51" t="s">
        <v>59</v>
      </c>
      <c r="Z14" s="51" t="s">
        <v>59</v>
      </c>
      <c r="AA14" s="51" t="s">
        <v>59</v>
      </c>
      <c r="AB14" s="51" t="s">
        <v>59</v>
      </c>
      <c r="AC14" s="61" t="s">
        <v>59</v>
      </c>
      <c r="AD14" s="52">
        <f t="shared" si="0"/>
        <v>0</v>
      </c>
      <c r="AE14" s="61">
        <v>55000</v>
      </c>
      <c r="AF14" s="61">
        <v>50000</v>
      </c>
      <c r="AG14" s="61">
        <v>30000</v>
      </c>
      <c r="AH14" s="61">
        <v>25000</v>
      </c>
      <c r="AI14" s="61">
        <v>22000</v>
      </c>
      <c r="AJ14" s="61">
        <v>15000</v>
      </c>
      <c r="AK14" s="61">
        <v>5000</v>
      </c>
      <c r="AL14" s="61">
        <v>5000</v>
      </c>
      <c r="AM14" s="61">
        <v>8000</v>
      </c>
      <c r="AN14" s="61">
        <v>20432</v>
      </c>
      <c r="AO14" s="61">
        <v>45000</v>
      </c>
      <c r="AP14" s="61">
        <v>55000</v>
      </c>
      <c r="AQ14" s="52">
        <f t="shared" si="1"/>
        <v>335432</v>
      </c>
      <c r="AR14" s="51" t="s">
        <v>59</v>
      </c>
      <c r="AS14" s="51" t="s">
        <v>59</v>
      </c>
      <c r="AT14" s="51" t="s">
        <v>59</v>
      </c>
      <c r="AU14" s="51" t="s">
        <v>59</v>
      </c>
      <c r="AV14" s="51" t="s">
        <v>59</v>
      </c>
      <c r="AW14" s="51" t="s">
        <v>59</v>
      </c>
      <c r="AX14" s="51" t="s">
        <v>59</v>
      </c>
      <c r="AY14" s="51" t="s">
        <v>59</v>
      </c>
      <c r="AZ14" s="51" t="s">
        <v>59</v>
      </c>
      <c r="BA14" s="51" t="s">
        <v>59</v>
      </c>
      <c r="BB14" s="51" t="s">
        <v>59</v>
      </c>
      <c r="BC14" s="51" t="s">
        <v>59</v>
      </c>
      <c r="BD14" s="52">
        <f t="shared" si="2"/>
        <v>0</v>
      </c>
      <c r="BE14" s="53" t="s">
        <v>83</v>
      </c>
      <c r="BF14" s="54">
        <v>45657</v>
      </c>
      <c r="BG14" s="52">
        <f t="shared" si="3"/>
        <v>335432</v>
      </c>
      <c r="BH14" s="55" t="s">
        <v>84</v>
      </c>
      <c r="BI14" s="55" t="s">
        <v>62</v>
      </c>
      <c r="BJ14" s="55" t="s">
        <v>63</v>
      </c>
      <c r="BK14" s="55" t="s">
        <v>64</v>
      </c>
      <c r="BL14" s="55" t="s">
        <v>64</v>
      </c>
      <c r="BM14" s="60">
        <v>45291</v>
      </c>
      <c r="ALZ14"/>
      <c r="AMA14"/>
      <c r="AMB14"/>
      <c r="AMC14"/>
      <c r="AMD14"/>
      <c r="AME14"/>
      <c r="AMF14"/>
      <c r="AMG14"/>
      <c r="AMH14"/>
      <c r="AMI14"/>
      <c r="AMJ14"/>
    </row>
    <row r="15" spans="1:1024" s="57" customFormat="1" ht="42.75" customHeight="1">
      <c r="A15" s="44">
        <v>10</v>
      </c>
      <c r="B15" s="45" t="s">
        <v>2</v>
      </c>
      <c r="C15" s="45" t="s">
        <v>46</v>
      </c>
      <c r="D15" s="45" t="s">
        <v>101</v>
      </c>
      <c r="E15" s="45" t="s">
        <v>47</v>
      </c>
      <c r="F15" s="45" t="s">
        <v>102</v>
      </c>
      <c r="G15" s="45" t="s">
        <v>103</v>
      </c>
      <c r="H15" s="45" t="s">
        <v>104</v>
      </c>
      <c r="I15" s="45" t="s">
        <v>105</v>
      </c>
      <c r="J15" s="58" t="s">
        <v>106</v>
      </c>
      <c r="K15" s="48" t="s">
        <v>92</v>
      </c>
      <c r="L15" s="48">
        <v>274</v>
      </c>
      <c r="M15" s="48" t="s">
        <v>54</v>
      </c>
      <c r="N15" s="50" t="s">
        <v>55</v>
      </c>
      <c r="O15" s="50" t="s">
        <v>56</v>
      </c>
      <c r="P15" s="50" t="s">
        <v>57</v>
      </c>
      <c r="Q15" s="50" t="s">
        <v>58</v>
      </c>
      <c r="R15" s="51" t="s">
        <v>59</v>
      </c>
      <c r="S15" s="51" t="s">
        <v>59</v>
      </c>
      <c r="T15" s="51" t="s">
        <v>59</v>
      </c>
      <c r="U15" s="51" t="s">
        <v>59</v>
      </c>
      <c r="V15" s="51" t="s">
        <v>59</v>
      </c>
      <c r="W15" s="51" t="s">
        <v>59</v>
      </c>
      <c r="X15" s="51" t="s">
        <v>59</v>
      </c>
      <c r="Y15" s="51" t="s">
        <v>59</v>
      </c>
      <c r="Z15" s="51" t="s">
        <v>59</v>
      </c>
      <c r="AA15" s="51" t="s">
        <v>59</v>
      </c>
      <c r="AB15" s="51" t="s">
        <v>59</v>
      </c>
      <c r="AC15" s="51" t="s">
        <v>59</v>
      </c>
      <c r="AD15" s="52">
        <f t="shared" si="0"/>
        <v>0</v>
      </c>
      <c r="AE15" s="51">
        <v>37535</v>
      </c>
      <c r="AF15" s="51">
        <v>34478</v>
      </c>
      <c r="AG15" s="51">
        <v>28555</v>
      </c>
      <c r="AH15" s="51">
        <v>19796</v>
      </c>
      <c r="AI15" s="51">
        <v>10148</v>
      </c>
      <c r="AJ15" s="51">
        <v>4706</v>
      </c>
      <c r="AK15" s="51">
        <v>6249</v>
      </c>
      <c r="AL15" s="51">
        <v>3786</v>
      </c>
      <c r="AM15" s="51">
        <v>5452</v>
      </c>
      <c r="AN15" s="51">
        <v>15556</v>
      </c>
      <c r="AO15" s="51">
        <v>30113</v>
      </c>
      <c r="AP15" s="51">
        <v>38925</v>
      </c>
      <c r="AQ15" s="52">
        <f t="shared" si="1"/>
        <v>235299</v>
      </c>
      <c r="AR15" s="51" t="s">
        <v>59</v>
      </c>
      <c r="AS15" s="51" t="s">
        <v>59</v>
      </c>
      <c r="AT15" s="51" t="s">
        <v>59</v>
      </c>
      <c r="AU15" s="51" t="s">
        <v>59</v>
      </c>
      <c r="AV15" s="51" t="s">
        <v>59</v>
      </c>
      <c r="AW15" s="51" t="s">
        <v>59</v>
      </c>
      <c r="AX15" s="51" t="s">
        <v>59</v>
      </c>
      <c r="AY15" s="51" t="s">
        <v>59</v>
      </c>
      <c r="AZ15" s="51" t="s">
        <v>59</v>
      </c>
      <c r="BA15" s="51" t="s">
        <v>59</v>
      </c>
      <c r="BB15" s="51" t="s">
        <v>59</v>
      </c>
      <c r="BC15" s="51" t="s">
        <v>59</v>
      </c>
      <c r="BD15" s="52">
        <f t="shared" si="2"/>
        <v>0</v>
      </c>
      <c r="BE15" s="53" t="s">
        <v>83</v>
      </c>
      <c r="BF15" s="54">
        <v>45657</v>
      </c>
      <c r="BG15" s="52">
        <f t="shared" si="3"/>
        <v>235299</v>
      </c>
      <c r="BH15" s="59" t="s">
        <v>61</v>
      </c>
      <c r="BI15" s="55" t="s">
        <v>62</v>
      </c>
      <c r="BJ15" s="55" t="s">
        <v>63</v>
      </c>
      <c r="BK15" s="55" t="s">
        <v>64</v>
      </c>
      <c r="BL15" s="55" t="s">
        <v>64</v>
      </c>
      <c r="BM15" s="60">
        <v>45291</v>
      </c>
      <c r="ALZ15"/>
      <c r="AMA15"/>
      <c r="AMB15"/>
      <c r="AMC15"/>
      <c r="AMD15"/>
      <c r="AME15"/>
      <c r="AMF15"/>
      <c r="AMG15"/>
      <c r="AMH15"/>
      <c r="AMI15"/>
      <c r="AMJ15"/>
    </row>
    <row r="16" spans="1:1024" s="68" customFormat="1" ht="30.75" customHeight="1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3"/>
      <c r="U16" s="64"/>
      <c r="V16" s="34"/>
      <c r="W16" s="34"/>
      <c r="X16" s="34"/>
      <c r="Y16" s="34"/>
      <c r="Z16" s="34"/>
      <c r="AA16" s="34"/>
      <c r="AB16" s="34"/>
      <c r="AC16" s="65" t="s">
        <v>107</v>
      </c>
      <c r="AD16" s="66">
        <f>SUM(AD6:AD15)</f>
        <v>219470</v>
      </c>
      <c r="AE16" s="34"/>
      <c r="AF16" s="34"/>
      <c r="AG16" s="63"/>
      <c r="AH16" s="64"/>
      <c r="AI16" s="62"/>
      <c r="AJ16" s="63"/>
      <c r="AK16" s="64"/>
      <c r="AL16" s="62"/>
      <c r="AM16" s="62"/>
      <c r="AN16" s="62"/>
      <c r="AO16" s="62"/>
      <c r="AP16" s="65" t="s">
        <v>107</v>
      </c>
      <c r="AQ16" s="66">
        <f>SUM(AQ6:AQ15)</f>
        <v>1580011</v>
      </c>
      <c r="AR16" s="34"/>
      <c r="AS16" s="34"/>
      <c r="AT16" s="63"/>
      <c r="AU16" s="64"/>
      <c r="AV16" s="62"/>
      <c r="AW16" s="63"/>
      <c r="AX16" s="64"/>
      <c r="AY16" s="62"/>
      <c r="AZ16" s="62"/>
      <c r="BA16" s="62"/>
      <c r="BB16" s="62"/>
      <c r="BC16" s="65" t="s">
        <v>107</v>
      </c>
      <c r="BD16" s="66">
        <f>SUM(BD6:BD15)</f>
        <v>0</v>
      </c>
      <c r="BE16" s="62"/>
      <c r="BF16" s="65" t="s">
        <v>107</v>
      </c>
      <c r="BG16" s="66">
        <f>SUM(BG6:BG15)</f>
        <v>1799481</v>
      </c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7"/>
      <c r="ALZ16"/>
      <c r="AMA16"/>
      <c r="AMB16"/>
      <c r="AMC16"/>
      <c r="AMD16"/>
      <c r="AME16"/>
      <c r="AMF16"/>
      <c r="AMG16"/>
      <c r="AMH16"/>
      <c r="AMI16"/>
      <c r="AMJ16"/>
    </row>
    <row r="17" spans="1:1024" s="29" customFormat="1" ht="16">
      <c r="A17" s="25"/>
      <c r="B17" s="69"/>
      <c r="C17" s="69"/>
      <c r="D17" s="69"/>
      <c r="E17" s="69"/>
      <c r="F17" s="70"/>
      <c r="G17" s="70"/>
      <c r="H17" s="70"/>
      <c r="I17" s="70"/>
      <c r="J17" s="71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7"/>
      <c r="Y17" s="25"/>
      <c r="Z17" s="25"/>
      <c r="AA17" s="25"/>
      <c r="AB17" s="25"/>
      <c r="AC17" s="25"/>
      <c r="AD17" s="25"/>
      <c r="AE17" s="25"/>
      <c r="AF17" s="25"/>
      <c r="AG17" s="25"/>
      <c r="AK17" s="25"/>
      <c r="AL17" s="25"/>
      <c r="AM17" s="25"/>
      <c r="AN17" s="25"/>
      <c r="AO17" s="25"/>
      <c r="AP17" s="25"/>
      <c r="AR17" s="25"/>
      <c r="AS17" s="25"/>
      <c r="AT17" s="25"/>
      <c r="AX17" s="25"/>
      <c r="AY17" s="25"/>
      <c r="AZ17" s="25"/>
      <c r="BA17" s="25"/>
      <c r="BB17" s="25"/>
      <c r="BC17" s="25"/>
      <c r="ALZ17" s="30"/>
      <c r="AMA17" s="30"/>
      <c r="AMB17" s="30"/>
      <c r="AMC17" s="30"/>
      <c r="AMD17" s="30"/>
      <c r="AME17" s="30"/>
      <c r="AMF17" s="30"/>
      <c r="AMG17" s="30"/>
      <c r="AMH17" s="30"/>
      <c r="AMI17" s="30"/>
      <c r="AMJ17" s="30"/>
    </row>
    <row r="18" spans="1:1024" s="35" customFormat="1" ht="41.25" customHeight="1">
      <c r="A18" s="31" t="s">
        <v>108</v>
      </c>
      <c r="B18" s="32" t="s">
        <v>1</v>
      </c>
      <c r="C18" s="33"/>
      <c r="D18" s="33"/>
      <c r="E18" s="33"/>
      <c r="F18" s="33"/>
      <c r="G18" s="14" t="s">
        <v>109</v>
      </c>
      <c r="H18" s="14"/>
      <c r="I18" s="14"/>
      <c r="J18" s="14"/>
      <c r="K18" s="14"/>
      <c r="L18" s="14"/>
      <c r="M18" s="14"/>
      <c r="N18" s="14"/>
      <c r="O18" s="13" t="s">
        <v>3</v>
      </c>
      <c r="P18" s="12" t="s">
        <v>4</v>
      </c>
      <c r="Q18" s="12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72"/>
      <c r="AE18"/>
      <c r="AF18"/>
      <c r="AG18"/>
      <c r="AH18"/>
      <c r="AI18"/>
      <c r="AJ18"/>
      <c r="AK18"/>
      <c r="AL18"/>
      <c r="AM18"/>
      <c r="AR18"/>
      <c r="AS18"/>
      <c r="AT18"/>
      <c r="AU18"/>
      <c r="AV18"/>
      <c r="AW18"/>
      <c r="AX18"/>
      <c r="AY18"/>
      <c r="AZ18"/>
      <c r="BE18" s="34"/>
      <c r="BF18" s="34"/>
      <c r="BG18" s="34"/>
      <c r="BH18" s="34"/>
      <c r="BI18" s="34"/>
      <c r="BJ18" s="34"/>
      <c r="BK18" s="34"/>
      <c r="BL18" s="34"/>
      <c r="BM18" s="34"/>
      <c r="ALZ18"/>
      <c r="AMA18"/>
      <c r="AMB18"/>
      <c r="AMC18"/>
      <c r="AMD18"/>
      <c r="AME18"/>
      <c r="AMF18"/>
      <c r="AMG18"/>
      <c r="AMH18"/>
      <c r="AMI18"/>
      <c r="AMJ18"/>
    </row>
    <row r="19" spans="1:1024" s="38" customFormat="1" ht="30.75" customHeight="1">
      <c r="A19" s="11" t="s">
        <v>5</v>
      </c>
      <c r="B19" s="10" t="s">
        <v>6</v>
      </c>
      <c r="C19" s="10" t="s">
        <v>7</v>
      </c>
      <c r="D19" s="10" t="s">
        <v>8</v>
      </c>
      <c r="E19" s="10" t="s">
        <v>9</v>
      </c>
      <c r="F19" s="10" t="s">
        <v>10</v>
      </c>
      <c r="G19" s="10" t="s">
        <v>11</v>
      </c>
      <c r="H19" s="10" t="s">
        <v>12</v>
      </c>
      <c r="I19" s="9" t="s">
        <v>13</v>
      </c>
      <c r="J19" s="9" t="s">
        <v>14</v>
      </c>
      <c r="K19" s="10" t="s">
        <v>15</v>
      </c>
      <c r="L19" s="10" t="s">
        <v>16</v>
      </c>
      <c r="M19" s="10" t="s">
        <v>17</v>
      </c>
      <c r="N19" s="8" t="s">
        <v>18</v>
      </c>
      <c r="O19" s="13"/>
      <c r="P19" s="12"/>
      <c r="Q19" s="12"/>
      <c r="R19" s="7" t="s">
        <v>19</v>
      </c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 t="s">
        <v>20</v>
      </c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 t="s">
        <v>21</v>
      </c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5" t="s">
        <v>22</v>
      </c>
      <c r="BF19" s="5"/>
      <c r="BG19" s="73"/>
      <c r="BH19" s="63"/>
      <c r="BI19" s="63"/>
      <c r="BJ19" s="63"/>
      <c r="BK19" s="63"/>
      <c r="BL19" s="63"/>
      <c r="BM19" s="63"/>
      <c r="ALZ19"/>
      <c r="AMA19"/>
      <c r="AMB19"/>
      <c r="AMC19"/>
      <c r="AMD19"/>
      <c r="AME19"/>
      <c r="AMF19"/>
      <c r="AMG19"/>
      <c r="AMH19"/>
      <c r="AMI19"/>
      <c r="AMJ19"/>
    </row>
    <row r="20" spans="1:1024" s="38" customFormat="1" ht="54.75" customHeight="1">
      <c r="A20" s="11"/>
      <c r="B20" s="10"/>
      <c r="C20" s="10"/>
      <c r="D20" s="10"/>
      <c r="E20" s="10"/>
      <c r="F20" s="10"/>
      <c r="G20" s="10"/>
      <c r="H20" s="10"/>
      <c r="I20" s="9"/>
      <c r="J20" s="9"/>
      <c r="K20" s="10"/>
      <c r="L20" s="10"/>
      <c r="M20" s="10"/>
      <c r="N20" s="8"/>
      <c r="O20" s="13"/>
      <c r="P20" s="39" t="s">
        <v>23</v>
      </c>
      <c r="Q20" s="39" t="s">
        <v>24</v>
      </c>
      <c r="R20" s="73" t="s">
        <v>25</v>
      </c>
      <c r="S20" s="73" t="s">
        <v>26</v>
      </c>
      <c r="T20" s="73" t="s">
        <v>27</v>
      </c>
      <c r="U20" s="73" t="s">
        <v>28</v>
      </c>
      <c r="V20" s="73" t="s">
        <v>29</v>
      </c>
      <c r="W20" s="73" t="s">
        <v>30</v>
      </c>
      <c r="X20" s="73" t="s">
        <v>31</v>
      </c>
      <c r="Y20" s="73" t="s">
        <v>32</v>
      </c>
      <c r="Z20" s="73" t="s">
        <v>33</v>
      </c>
      <c r="AA20" s="73" t="s">
        <v>34</v>
      </c>
      <c r="AB20" s="73" t="s">
        <v>35</v>
      </c>
      <c r="AC20" s="73" t="s">
        <v>36</v>
      </c>
      <c r="AD20" s="74" t="s">
        <v>37</v>
      </c>
      <c r="AE20" s="36" t="s">
        <v>25</v>
      </c>
      <c r="AF20" s="36" t="s">
        <v>26</v>
      </c>
      <c r="AG20" s="36" t="s">
        <v>27</v>
      </c>
      <c r="AH20" s="36" t="s">
        <v>28</v>
      </c>
      <c r="AI20" s="36" t="s">
        <v>29</v>
      </c>
      <c r="AJ20" s="36" t="s">
        <v>30</v>
      </c>
      <c r="AK20" s="36" t="s">
        <v>31</v>
      </c>
      <c r="AL20" s="36" t="s">
        <v>32</v>
      </c>
      <c r="AM20" s="36" t="s">
        <v>33</v>
      </c>
      <c r="AN20" s="36" t="s">
        <v>34</v>
      </c>
      <c r="AO20" s="36" t="s">
        <v>35</v>
      </c>
      <c r="AP20" s="36" t="s">
        <v>36</v>
      </c>
      <c r="AQ20" s="40" t="s">
        <v>37</v>
      </c>
      <c r="AR20" s="36" t="s">
        <v>25</v>
      </c>
      <c r="AS20" s="36" t="s">
        <v>26</v>
      </c>
      <c r="AT20" s="36" t="s">
        <v>27</v>
      </c>
      <c r="AU20" s="36" t="s">
        <v>28</v>
      </c>
      <c r="AV20" s="36" t="s">
        <v>29</v>
      </c>
      <c r="AW20" s="36" t="s">
        <v>30</v>
      </c>
      <c r="AX20" s="36" t="s">
        <v>31</v>
      </c>
      <c r="AY20" s="36" t="s">
        <v>32</v>
      </c>
      <c r="AZ20" s="36" t="s">
        <v>33</v>
      </c>
      <c r="BA20" s="36" t="s">
        <v>34</v>
      </c>
      <c r="BB20" s="36" t="s">
        <v>35</v>
      </c>
      <c r="BC20" s="36" t="s">
        <v>36</v>
      </c>
      <c r="BD20" s="40" t="s">
        <v>37</v>
      </c>
      <c r="BE20" s="73" t="s">
        <v>38</v>
      </c>
      <c r="BF20" s="73" t="s">
        <v>39</v>
      </c>
      <c r="BG20" s="75" t="s">
        <v>37</v>
      </c>
      <c r="BH20" s="76" t="s">
        <v>40</v>
      </c>
      <c r="BI20" s="77" t="s">
        <v>41</v>
      </c>
      <c r="BJ20" s="77" t="s">
        <v>42</v>
      </c>
      <c r="BK20" s="77" t="s">
        <v>43</v>
      </c>
      <c r="BL20" s="77" t="s">
        <v>44</v>
      </c>
      <c r="BM20" s="77" t="s">
        <v>45</v>
      </c>
      <c r="ALZ20"/>
      <c r="AMA20"/>
      <c r="AMB20"/>
      <c r="AMC20"/>
      <c r="AMD20"/>
      <c r="AME20"/>
      <c r="AMF20"/>
      <c r="AMG20"/>
      <c r="AMH20"/>
      <c r="AMI20"/>
      <c r="AMJ20"/>
    </row>
    <row r="21" spans="1:1024" s="57" customFormat="1" ht="42.75" customHeight="1">
      <c r="A21" s="78">
        <v>1</v>
      </c>
      <c r="B21" s="79" t="s">
        <v>110</v>
      </c>
      <c r="C21" s="80" t="s">
        <v>111</v>
      </c>
      <c r="D21" s="79" t="s">
        <v>109</v>
      </c>
      <c r="E21" s="80" t="s">
        <v>112</v>
      </c>
      <c r="F21" s="80" t="s">
        <v>111</v>
      </c>
      <c r="G21" s="80" t="s">
        <v>59</v>
      </c>
      <c r="H21" s="80" t="s">
        <v>113</v>
      </c>
      <c r="I21" s="81" t="s">
        <v>114</v>
      </c>
      <c r="J21" s="81" t="s">
        <v>59</v>
      </c>
      <c r="K21" s="82" t="s">
        <v>92</v>
      </c>
      <c r="L21" s="82">
        <v>331</v>
      </c>
      <c r="M21" s="82" t="s">
        <v>54</v>
      </c>
      <c r="N21" s="50" t="s">
        <v>55</v>
      </c>
      <c r="O21" s="83" t="s">
        <v>56</v>
      </c>
      <c r="P21" s="83" t="s">
        <v>115</v>
      </c>
      <c r="Q21" s="83" t="s">
        <v>116</v>
      </c>
      <c r="R21" s="84" t="s">
        <v>59</v>
      </c>
      <c r="S21" s="84" t="s">
        <v>59</v>
      </c>
      <c r="T21" s="84" t="s">
        <v>59</v>
      </c>
      <c r="U21" s="84" t="s">
        <v>59</v>
      </c>
      <c r="V21" s="84" t="s">
        <v>59</v>
      </c>
      <c r="W21" s="51">
        <v>1516</v>
      </c>
      <c r="X21" s="51">
        <v>1657</v>
      </c>
      <c r="Y21" s="51">
        <v>1201</v>
      </c>
      <c r="Z21" s="51">
        <v>3539</v>
      </c>
      <c r="AA21" s="51">
        <v>18084</v>
      </c>
      <c r="AB21" s="51">
        <v>83301</v>
      </c>
      <c r="AC21" s="51">
        <v>115782</v>
      </c>
      <c r="AD21" s="85">
        <f>SUM(R21:AC21)</f>
        <v>225080</v>
      </c>
      <c r="AE21" s="51">
        <v>161472</v>
      </c>
      <c r="AF21" s="51">
        <v>120525</v>
      </c>
      <c r="AG21" s="51">
        <v>115578</v>
      </c>
      <c r="AH21" s="51">
        <v>74229</v>
      </c>
      <c r="AI21" s="51">
        <v>8258</v>
      </c>
      <c r="AJ21" s="51">
        <v>1516</v>
      </c>
      <c r="AK21" s="51">
        <v>1657</v>
      </c>
      <c r="AL21" s="51">
        <v>1201</v>
      </c>
      <c r="AM21" s="51">
        <v>3539</v>
      </c>
      <c r="AN21" s="51">
        <v>18084</v>
      </c>
      <c r="AO21" s="51">
        <v>83301</v>
      </c>
      <c r="AP21" s="51">
        <v>115782</v>
      </c>
      <c r="AQ21" s="52">
        <f>SUM(AE21:AP21)</f>
        <v>705142</v>
      </c>
      <c r="AR21" s="51" t="s">
        <v>59</v>
      </c>
      <c r="AS21" s="51" t="s">
        <v>59</v>
      </c>
      <c r="AT21" s="51" t="s">
        <v>59</v>
      </c>
      <c r="AU21" s="51" t="s">
        <v>59</v>
      </c>
      <c r="AV21" s="51" t="s">
        <v>59</v>
      </c>
      <c r="AW21" s="51" t="s">
        <v>59</v>
      </c>
      <c r="AX21" s="51" t="s">
        <v>59</v>
      </c>
      <c r="AY21" s="51" t="s">
        <v>59</v>
      </c>
      <c r="AZ21" s="51" t="s">
        <v>59</v>
      </c>
      <c r="BA21" s="51" t="s">
        <v>59</v>
      </c>
      <c r="BB21" s="51" t="s">
        <v>59</v>
      </c>
      <c r="BC21" s="51" t="s">
        <v>59</v>
      </c>
      <c r="BD21" s="52">
        <f>SUM(AR21:BC21)</f>
        <v>0</v>
      </c>
      <c r="BE21" s="56">
        <v>45078</v>
      </c>
      <c r="BF21" s="56">
        <v>45657</v>
      </c>
      <c r="BG21" s="85">
        <f>AD21+AQ21+BD21</f>
        <v>930222</v>
      </c>
      <c r="BH21" s="86" t="s">
        <v>61</v>
      </c>
      <c r="BI21" s="44" t="s">
        <v>62</v>
      </c>
      <c r="BJ21" s="48" t="s">
        <v>63</v>
      </c>
      <c r="BK21" s="48" t="s">
        <v>64</v>
      </c>
      <c r="BL21" s="48" t="s">
        <v>64</v>
      </c>
      <c r="BM21" s="56" t="s">
        <v>65</v>
      </c>
      <c r="ALZ21"/>
      <c r="AMA21"/>
      <c r="AMB21"/>
      <c r="AMC21"/>
      <c r="AMD21"/>
      <c r="AME21"/>
      <c r="AMF21"/>
      <c r="AMG21"/>
      <c r="AMH21"/>
      <c r="AMI21"/>
      <c r="AMJ21"/>
    </row>
    <row r="22" spans="1:1024" s="57" customFormat="1" ht="42.75" customHeight="1">
      <c r="A22" s="78">
        <v>2</v>
      </c>
      <c r="B22" s="79" t="s">
        <v>110</v>
      </c>
      <c r="C22" s="80" t="s">
        <v>111</v>
      </c>
      <c r="D22" s="79" t="s">
        <v>109</v>
      </c>
      <c r="E22" s="80" t="s">
        <v>112</v>
      </c>
      <c r="F22" s="80" t="s">
        <v>111</v>
      </c>
      <c r="G22" s="80" t="s">
        <v>59</v>
      </c>
      <c r="H22" s="80" t="s">
        <v>113</v>
      </c>
      <c r="I22" s="81" t="s">
        <v>117</v>
      </c>
      <c r="J22" s="87" t="s">
        <v>118</v>
      </c>
      <c r="K22" s="82" t="s">
        <v>119</v>
      </c>
      <c r="L22" s="82" t="s">
        <v>53</v>
      </c>
      <c r="M22" s="82" t="s">
        <v>54</v>
      </c>
      <c r="N22" s="50" t="s">
        <v>55</v>
      </c>
      <c r="O22" s="83" t="s">
        <v>56</v>
      </c>
      <c r="P22" s="83" t="s">
        <v>57</v>
      </c>
      <c r="Q22" s="83" t="s">
        <v>58</v>
      </c>
      <c r="R22" s="84" t="s">
        <v>59</v>
      </c>
      <c r="S22" s="84" t="s">
        <v>59</v>
      </c>
      <c r="T22" s="84" t="s">
        <v>59</v>
      </c>
      <c r="U22" s="84" t="s">
        <v>59</v>
      </c>
      <c r="V22" s="84" t="s">
        <v>59</v>
      </c>
      <c r="W22" s="84">
        <v>345</v>
      </c>
      <c r="X22" s="84">
        <v>345</v>
      </c>
      <c r="Y22" s="84">
        <v>345</v>
      </c>
      <c r="Z22" s="84">
        <v>345</v>
      </c>
      <c r="AA22" s="84">
        <v>345</v>
      </c>
      <c r="AB22" s="84">
        <v>345</v>
      </c>
      <c r="AC22" s="84">
        <v>345</v>
      </c>
      <c r="AD22" s="85">
        <f>SUM(R22:AC22)</f>
        <v>2415</v>
      </c>
      <c r="AE22" s="51">
        <v>345</v>
      </c>
      <c r="AF22" s="51">
        <v>345</v>
      </c>
      <c r="AG22" s="51">
        <v>345</v>
      </c>
      <c r="AH22" s="51">
        <v>345</v>
      </c>
      <c r="AI22" s="51">
        <v>345</v>
      </c>
      <c r="AJ22" s="51">
        <v>345</v>
      </c>
      <c r="AK22" s="51">
        <v>345</v>
      </c>
      <c r="AL22" s="51">
        <v>345</v>
      </c>
      <c r="AM22" s="51">
        <v>345</v>
      </c>
      <c r="AN22" s="51">
        <v>345</v>
      </c>
      <c r="AO22" s="51">
        <v>345</v>
      </c>
      <c r="AP22" s="51">
        <v>345</v>
      </c>
      <c r="AQ22" s="52">
        <f>SUM(AE22:AP22)</f>
        <v>4140</v>
      </c>
      <c r="AR22" s="51" t="s">
        <v>59</v>
      </c>
      <c r="AS22" s="51" t="s">
        <v>59</v>
      </c>
      <c r="AT22" s="51" t="s">
        <v>59</v>
      </c>
      <c r="AU22" s="51" t="s">
        <v>59</v>
      </c>
      <c r="AV22" s="51" t="s">
        <v>59</v>
      </c>
      <c r="AW22" s="51" t="s">
        <v>59</v>
      </c>
      <c r="AX22" s="51" t="s">
        <v>59</v>
      </c>
      <c r="AY22" s="51" t="s">
        <v>59</v>
      </c>
      <c r="AZ22" s="51" t="s">
        <v>59</v>
      </c>
      <c r="BA22" s="51" t="s">
        <v>59</v>
      </c>
      <c r="BB22" s="51" t="s">
        <v>59</v>
      </c>
      <c r="BC22" s="51" t="s">
        <v>59</v>
      </c>
      <c r="BD22" s="52">
        <f>SUM(AR22:BC22)</f>
        <v>0</v>
      </c>
      <c r="BE22" s="56">
        <v>45078</v>
      </c>
      <c r="BF22" s="56">
        <v>45657</v>
      </c>
      <c r="BG22" s="85">
        <f>AD22+AQ22+BD22</f>
        <v>6555</v>
      </c>
      <c r="BH22" s="86" t="s">
        <v>61</v>
      </c>
      <c r="BI22" s="44" t="s">
        <v>62</v>
      </c>
      <c r="BJ22" s="48" t="s">
        <v>63</v>
      </c>
      <c r="BK22" s="48" t="s">
        <v>64</v>
      </c>
      <c r="BL22" s="48" t="s">
        <v>64</v>
      </c>
      <c r="BM22" s="56" t="s">
        <v>120</v>
      </c>
      <c r="ALZ22"/>
      <c r="AMA22"/>
      <c r="AMB22"/>
      <c r="AMC22"/>
      <c r="AMD22"/>
      <c r="AME22"/>
      <c r="AMF22"/>
      <c r="AMG22"/>
      <c r="AMH22"/>
      <c r="AMI22"/>
      <c r="AMJ22"/>
    </row>
    <row r="23" spans="1:1024" s="57" customFormat="1" ht="42.75" customHeight="1">
      <c r="A23" s="78">
        <v>3</v>
      </c>
      <c r="B23" s="79" t="s">
        <v>110</v>
      </c>
      <c r="C23" s="80" t="s">
        <v>111</v>
      </c>
      <c r="D23" s="79" t="s">
        <v>109</v>
      </c>
      <c r="E23" s="80" t="s">
        <v>112</v>
      </c>
      <c r="F23" s="80" t="s">
        <v>111</v>
      </c>
      <c r="G23" s="80" t="s">
        <v>59</v>
      </c>
      <c r="H23" s="80" t="s">
        <v>121</v>
      </c>
      <c r="I23" s="81" t="s">
        <v>122</v>
      </c>
      <c r="J23" s="87" t="s">
        <v>123</v>
      </c>
      <c r="K23" s="82" t="s">
        <v>78</v>
      </c>
      <c r="L23" s="82" t="s">
        <v>53</v>
      </c>
      <c r="M23" s="82" t="s">
        <v>54</v>
      </c>
      <c r="N23" s="50" t="s">
        <v>55</v>
      </c>
      <c r="O23" s="83" t="s">
        <v>124</v>
      </c>
      <c r="P23" s="83" t="s">
        <v>58</v>
      </c>
      <c r="Q23" s="83" t="s">
        <v>57</v>
      </c>
      <c r="R23" s="84" t="s">
        <v>59</v>
      </c>
      <c r="S23" s="84" t="s">
        <v>59</v>
      </c>
      <c r="T23" s="84" t="s">
        <v>59</v>
      </c>
      <c r="U23" s="84" t="s">
        <v>59</v>
      </c>
      <c r="V23" s="84" t="s">
        <v>59</v>
      </c>
      <c r="W23" s="84">
        <v>5</v>
      </c>
      <c r="X23" s="84">
        <v>5</v>
      </c>
      <c r="Y23" s="84">
        <v>5</v>
      </c>
      <c r="Z23" s="84">
        <v>100</v>
      </c>
      <c r="AA23" s="84">
        <v>100</v>
      </c>
      <c r="AB23" s="84">
        <v>200</v>
      </c>
      <c r="AC23" s="84">
        <v>200</v>
      </c>
      <c r="AD23" s="85">
        <f>SUM(R23:AC23)</f>
        <v>615</v>
      </c>
      <c r="AE23" s="51">
        <v>200</v>
      </c>
      <c r="AF23" s="51">
        <v>200</v>
      </c>
      <c r="AG23" s="51">
        <v>100</v>
      </c>
      <c r="AH23" s="51">
        <v>100</v>
      </c>
      <c r="AI23" s="51">
        <v>5</v>
      </c>
      <c r="AJ23" s="51">
        <v>5</v>
      </c>
      <c r="AK23" s="51">
        <v>5</v>
      </c>
      <c r="AL23" s="51">
        <v>5</v>
      </c>
      <c r="AM23" s="51">
        <v>100</v>
      </c>
      <c r="AN23" s="51">
        <v>100</v>
      </c>
      <c r="AO23" s="51">
        <v>200</v>
      </c>
      <c r="AP23" s="51">
        <v>200</v>
      </c>
      <c r="AQ23" s="52">
        <f>SUM(AE23:AP23)</f>
        <v>1220</v>
      </c>
      <c r="AR23" s="51" t="s">
        <v>59</v>
      </c>
      <c r="AS23" s="51" t="s">
        <v>59</v>
      </c>
      <c r="AT23" s="51" t="s">
        <v>59</v>
      </c>
      <c r="AU23" s="51" t="s">
        <v>59</v>
      </c>
      <c r="AV23" s="51" t="s">
        <v>59</v>
      </c>
      <c r="AW23" s="51" t="s">
        <v>59</v>
      </c>
      <c r="AX23" s="51" t="s">
        <v>59</v>
      </c>
      <c r="AY23" s="51" t="s">
        <v>59</v>
      </c>
      <c r="AZ23" s="51" t="s">
        <v>59</v>
      </c>
      <c r="BA23" s="51" t="s">
        <v>59</v>
      </c>
      <c r="BB23" s="51" t="s">
        <v>59</v>
      </c>
      <c r="BC23" s="51" t="s">
        <v>59</v>
      </c>
      <c r="BD23" s="52">
        <f>SUM(AR23:BC23)</f>
        <v>0</v>
      </c>
      <c r="BE23" s="56">
        <v>45078</v>
      </c>
      <c r="BF23" s="56">
        <v>45657</v>
      </c>
      <c r="BG23" s="85">
        <f>AD23+AQ23+BD23</f>
        <v>1835</v>
      </c>
      <c r="BH23" s="86" t="s">
        <v>61</v>
      </c>
      <c r="BI23" s="44" t="s">
        <v>62</v>
      </c>
      <c r="BJ23" s="48" t="s">
        <v>63</v>
      </c>
      <c r="BK23" s="48" t="s">
        <v>64</v>
      </c>
      <c r="BL23" s="48" t="s">
        <v>64</v>
      </c>
      <c r="BM23" s="56" t="s">
        <v>120</v>
      </c>
      <c r="ALZ23"/>
      <c r="AMA23"/>
      <c r="AMB23"/>
      <c r="AMC23"/>
      <c r="AMD23"/>
      <c r="AME23"/>
      <c r="AMF23"/>
      <c r="AMG23"/>
      <c r="AMH23"/>
      <c r="AMI23"/>
      <c r="AMJ23"/>
    </row>
    <row r="24" spans="1:1024" s="57" customFormat="1" ht="42.75" customHeight="1">
      <c r="A24" s="78">
        <v>4</v>
      </c>
      <c r="B24" s="79" t="s">
        <v>110</v>
      </c>
      <c r="C24" s="80" t="s">
        <v>111</v>
      </c>
      <c r="D24" s="79" t="s">
        <v>109</v>
      </c>
      <c r="E24" s="80" t="s">
        <v>112</v>
      </c>
      <c r="F24" s="80" t="s">
        <v>111</v>
      </c>
      <c r="G24" s="80" t="s">
        <v>59</v>
      </c>
      <c r="H24" s="80" t="s">
        <v>125</v>
      </c>
      <c r="I24" s="81" t="s">
        <v>126</v>
      </c>
      <c r="J24" s="87" t="s">
        <v>127</v>
      </c>
      <c r="K24" s="82" t="s">
        <v>78</v>
      </c>
      <c r="L24" s="82" t="s">
        <v>53</v>
      </c>
      <c r="M24" s="82" t="s">
        <v>54</v>
      </c>
      <c r="N24" s="50" t="s">
        <v>55</v>
      </c>
      <c r="O24" s="83" t="s">
        <v>124</v>
      </c>
      <c r="P24" s="83" t="s">
        <v>58</v>
      </c>
      <c r="Q24" s="83" t="s">
        <v>57</v>
      </c>
      <c r="R24" s="84" t="s">
        <v>59</v>
      </c>
      <c r="S24" s="84" t="s">
        <v>59</v>
      </c>
      <c r="T24" s="84" t="s">
        <v>59</v>
      </c>
      <c r="U24" s="84" t="s">
        <v>59</v>
      </c>
      <c r="V24" s="84" t="s">
        <v>59</v>
      </c>
      <c r="W24" s="51">
        <v>500</v>
      </c>
      <c r="X24" s="51">
        <v>500</v>
      </c>
      <c r="Y24" s="51">
        <v>500</v>
      </c>
      <c r="Z24" s="51">
        <v>1000</v>
      </c>
      <c r="AA24" s="51">
        <v>1550</v>
      </c>
      <c r="AB24" s="51">
        <v>1550</v>
      </c>
      <c r="AC24" s="51">
        <v>1700</v>
      </c>
      <c r="AD24" s="85">
        <f>SUM(R24:AC24)</f>
        <v>7300</v>
      </c>
      <c r="AE24" s="51">
        <v>2000</v>
      </c>
      <c r="AF24" s="51">
        <v>1500</v>
      </c>
      <c r="AG24" s="51">
        <v>1300</v>
      </c>
      <c r="AH24" s="51">
        <v>1000</v>
      </c>
      <c r="AI24" s="51">
        <v>1000</v>
      </c>
      <c r="AJ24" s="51">
        <v>500</v>
      </c>
      <c r="AK24" s="51">
        <v>500</v>
      </c>
      <c r="AL24" s="51">
        <v>500</v>
      </c>
      <c r="AM24" s="51">
        <v>1000</v>
      </c>
      <c r="AN24" s="51">
        <v>1550</v>
      </c>
      <c r="AO24" s="51">
        <v>1550</v>
      </c>
      <c r="AP24" s="51">
        <v>1700</v>
      </c>
      <c r="AQ24" s="52">
        <f>SUM(AE24:AP24)</f>
        <v>14100</v>
      </c>
      <c r="AR24" s="51" t="s">
        <v>59</v>
      </c>
      <c r="AS24" s="51" t="s">
        <v>59</v>
      </c>
      <c r="AT24" s="51" t="s">
        <v>59</v>
      </c>
      <c r="AU24" s="51" t="s">
        <v>59</v>
      </c>
      <c r="AV24" s="51" t="s">
        <v>59</v>
      </c>
      <c r="AW24" s="51" t="s">
        <v>59</v>
      </c>
      <c r="AX24" s="51" t="s">
        <v>59</v>
      </c>
      <c r="AY24" s="51" t="s">
        <v>59</v>
      </c>
      <c r="AZ24" s="51" t="s">
        <v>59</v>
      </c>
      <c r="BA24" s="51" t="s">
        <v>59</v>
      </c>
      <c r="BB24" s="51" t="s">
        <v>59</v>
      </c>
      <c r="BC24" s="51" t="s">
        <v>59</v>
      </c>
      <c r="BD24" s="52">
        <f>SUM(AR24:BC24)</f>
        <v>0</v>
      </c>
      <c r="BE24" s="56">
        <v>45078</v>
      </c>
      <c r="BF24" s="56">
        <v>45657</v>
      </c>
      <c r="BG24" s="85">
        <f>AD24+AQ24+BD24</f>
        <v>21400</v>
      </c>
      <c r="BH24" s="86" t="s">
        <v>61</v>
      </c>
      <c r="BI24" s="44" t="s">
        <v>128</v>
      </c>
      <c r="BJ24" s="48" t="s">
        <v>63</v>
      </c>
      <c r="BK24" s="48" t="s">
        <v>129</v>
      </c>
      <c r="BL24" s="48" t="s">
        <v>130</v>
      </c>
      <c r="BM24" s="56" t="s">
        <v>131</v>
      </c>
      <c r="ALZ24"/>
      <c r="AMA24"/>
      <c r="AMB24"/>
      <c r="AMC24"/>
      <c r="AMD24"/>
      <c r="AME24"/>
      <c r="AMF24"/>
      <c r="AMG24"/>
      <c r="AMH24"/>
      <c r="AMI24"/>
      <c r="AMJ24"/>
    </row>
    <row r="25" spans="1:1024" s="68" customFormat="1" ht="26.25" customHeight="1">
      <c r="A25" s="88"/>
      <c r="B25" s="89"/>
      <c r="C25" s="89"/>
      <c r="D25" s="89"/>
      <c r="E25" s="89"/>
      <c r="F25" s="89"/>
      <c r="G25" s="90"/>
      <c r="H25" s="91"/>
      <c r="I25" s="92"/>
      <c r="J25" s="92"/>
      <c r="K25" s="93"/>
      <c r="L25" s="62"/>
      <c r="M25" s="62"/>
      <c r="N25" s="94"/>
      <c r="O25" s="94"/>
      <c r="P25" s="94"/>
      <c r="Q25" s="94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5" t="s">
        <v>107</v>
      </c>
      <c r="AD25" s="95">
        <f>SUM(AD21:AD24)</f>
        <v>235410</v>
      </c>
      <c r="AE25"/>
      <c r="AF25"/>
      <c r="AG25"/>
      <c r="AH25"/>
      <c r="AI25"/>
      <c r="AJ25"/>
      <c r="AK25"/>
      <c r="AL25"/>
      <c r="AM25"/>
      <c r="AP25" s="65" t="s">
        <v>107</v>
      </c>
      <c r="AQ25" s="66">
        <f>SUM(AQ21:AQ24)</f>
        <v>724602</v>
      </c>
      <c r="AR25"/>
      <c r="AS25"/>
      <c r="AT25"/>
      <c r="AU25"/>
      <c r="AV25"/>
      <c r="AW25"/>
      <c r="AX25"/>
      <c r="AY25"/>
      <c r="AZ25"/>
      <c r="BC25" s="65" t="s">
        <v>107</v>
      </c>
      <c r="BD25" s="66">
        <f>SUM(BD21:BD24)</f>
        <v>0</v>
      </c>
      <c r="BE25" s="62"/>
      <c r="BF25" s="65" t="s">
        <v>107</v>
      </c>
      <c r="BG25" s="95">
        <f>SUM(BG21:BG24)</f>
        <v>960012</v>
      </c>
      <c r="BH25" s="96"/>
      <c r="BI25" s="96"/>
      <c r="BJ25" s="96"/>
      <c r="BK25" s="96"/>
      <c r="BL25" s="96"/>
      <c r="BM25" s="62"/>
      <c r="ALZ25"/>
      <c r="AMA25"/>
      <c r="AMB25"/>
      <c r="AMC25"/>
      <c r="AMD25"/>
      <c r="AME25"/>
      <c r="AMF25"/>
      <c r="AMG25"/>
      <c r="AMH25"/>
      <c r="AMI25"/>
      <c r="AMJ25"/>
    </row>
    <row r="26" spans="1:1024" s="35" customFormat="1" ht="41.25" customHeight="1">
      <c r="A26" s="31" t="s">
        <v>132</v>
      </c>
      <c r="B26" s="32" t="s">
        <v>1</v>
      </c>
      <c r="C26" s="33"/>
      <c r="D26" s="33"/>
      <c r="E26" s="33"/>
      <c r="F26" s="33"/>
      <c r="G26" s="14" t="s">
        <v>133</v>
      </c>
      <c r="H26" s="14"/>
      <c r="I26" s="14"/>
      <c r="J26" s="14"/>
      <c r="K26" s="14"/>
      <c r="L26" s="14"/>
      <c r="M26" s="14"/>
      <c r="N26" s="14"/>
      <c r="O26" s="13" t="s">
        <v>3</v>
      </c>
      <c r="P26" s="12" t="s">
        <v>4</v>
      </c>
      <c r="Q26" s="12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72"/>
      <c r="AE26"/>
      <c r="AF26"/>
      <c r="AG26"/>
      <c r="AH26"/>
      <c r="AI26"/>
      <c r="AJ26"/>
      <c r="AK26"/>
      <c r="AL26"/>
      <c r="AM26"/>
      <c r="AR26"/>
      <c r="AS26"/>
      <c r="AT26"/>
      <c r="AU26"/>
      <c r="AV26"/>
      <c r="AW26"/>
      <c r="AX26"/>
      <c r="AY26"/>
      <c r="AZ26"/>
      <c r="BE26" s="34"/>
      <c r="BF26" s="34"/>
      <c r="BG26" s="34"/>
      <c r="BH26" s="34"/>
      <c r="BI26" s="34"/>
      <c r="BJ26" s="34"/>
      <c r="BK26" s="34"/>
      <c r="BL26" s="34"/>
      <c r="BM26" s="34"/>
      <c r="ALZ26"/>
      <c r="AMA26"/>
      <c r="AMB26"/>
      <c r="AMC26"/>
      <c r="AMD26"/>
      <c r="AME26"/>
      <c r="AMF26"/>
      <c r="AMG26"/>
      <c r="AMH26"/>
      <c r="AMI26"/>
      <c r="AMJ26"/>
    </row>
    <row r="27" spans="1:1024" s="38" customFormat="1" ht="30.75" customHeight="1">
      <c r="A27" s="11" t="s">
        <v>5</v>
      </c>
      <c r="B27" s="10" t="s">
        <v>6</v>
      </c>
      <c r="C27" s="10" t="s">
        <v>7</v>
      </c>
      <c r="D27" s="10" t="s">
        <v>8</v>
      </c>
      <c r="E27" s="10" t="s">
        <v>9</v>
      </c>
      <c r="F27" s="10" t="s">
        <v>10</v>
      </c>
      <c r="G27" s="10" t="s">
        <v>11</v>
      </c>
      <c r="H27" s="10" t="s">
        <v>12</v>
      </c>
      <c r="I27" s="9" t="s">
        <v>13</v>
      </c>
      <c r="J27" s="9" t="s">
        <v>14</v>
      </c>
      <c r="K27" s="10" t="s">
        <v>15</v>
      </c>
      <c r="L27" s="10" t="s">
        <v>16</v>
      </c>
      <c r="M27" s="10" t="s">
        <v>17</v>
      </c>
      <c r="N27" s="8" t="s">
        <v>18</v>
      </c>
      <c r="O27" s="13"/>
      <c r="P27" s="12"/>
      <c r="Q27" s="12"/>
      <c r="R27" s="7" t="s">
        <v>19</v>
      </c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 t="s">
        <v>20</v>
      </c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 t="s">
        <v>21</v>
      </c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5" t="s">
        <v>22</v>
      </c>
      <c r="BF27" s="5"/>
      <c r="BG27" s="73"/>
      <c r="BH27" s="63"/>
      <c r="BI27" s="63"/>
      <c r="BJ27" s="63"/>
      <c r="BK27" s="63"/>
      <c r="BL27" s="63"/>
      <c r="BM27" s="63"/>
      <c r="ALZ27"/>
      <c r="AMA27"/>
      <c r="AMB27"/>
      <c r="AMC27"/>
      <c r="AMD27"/>
      <c r="AME27"/>
      <c r="AMF27"/>
      <c r="AMG27"/>
      <c r="AMH27"/>
      <c r="AMI27"/>
      <c r="AMJ27"/>
    </row>
    <row r="28" spans="1:1024" s="38" customFormat="1" ht="54.75" customHeight="1">
      <c r="A28" s="11"/>
      <c r="B28" s="10"/>
      <c r="C28" s="10"/>
      <c r="D28" s="10"/>
      <c r="E28" s="10"/>
      <c r="F28" s="10"/>
      <c r="G28" s="10"/>
      <c r="H28" s="10"/>
      <c r="I28" s="9"/>
      <c r="J28" s="9"/>
      <c r="K28" s="10"/>
      <c r="L28" s="10"/>
      <c r="M28" s="10"/>
      <c r="N28" s="8"/>
      <c r="O28" s="13"/>
      <c r="P28" s="39" t="s">
        <v>23</v>
      </c>
      <c r="Q28" s="39" t="s">
        <v>24</v>
      </c>
      <c r="R28" s="73" t="s">
        <v>25</v>
      </c>
      <c r="S28" s="73" t="s">
        <v>26</v>
      </c>
      <c r="T28" s="73" t="s">
        <v>27</v>
      </c>
      <c r="U28" s="73" t="s">
        <v>28</v>
      </c>
      <c r="V28" s="73" t="s">
        <v>29</v>
      </c>
      <c r="W28" s="73" t="s">
        <v>30</v>
      </c>
      <c r="X28" s="73" t="s">
        <v>31</v>
      </c>
      <c r="Y28" s="73" t="s">
        <v>32</v>
      </c>
      <c r="Z28" s="73" t="s">
        <v>33</v>
      </c>
      <c r="AA28" s="73" t="s">
        <v>34</v>
      </c>
      <c r="AB28" s="73" t="s">
        <v>35</v>
      </c>
      <c r="AC28" s="73" t="s">
        <v>36</v>
      </c>
      <c r="AD28" s="74" t="s">
        <v>37</v>
      </c>
      <c r="AE28" s="36" t="s">
        <v>25</v>
      </c>
      <c r="AF28" s="36" t="s">
        <v>26</v>
      </c>
      <c r="AG28" s="36" t="s">
        <v>27</v>
      </c>
      <c r="AH28" s="36" t="s">
        <v>28</v>
      </c>
      <c r="AI28" s="36" t="s">
        <v>29</v>
      </c>
      <c r="AJ28" s="36" t="s">
        <v>30</v>
      </c>
      <c r="AK28" s="36" t="s">
        <v>31</v>
      </c>
      <c r="AL28" s="36" t="s">
        <v>32</v>
      </c>
      <c r="AM28" s="36" t="s">
        <v>33</v>
      </c>
      <c r="AN28" s="36" t="s">
        <v>34</v>
      </c>
      <c r="AO28" s="36" t="s">
        <v>35</v>
      </c>
      <c r="AP28" s="36" t="s">
        <v>36</v>
      </c>
      <c r="AQ28" s="40" t="s">
        <v>37</v>
      </c>
      <c r="AR28" s="36" t="s">
        <v>25</v>
      </c>
      <c r="AS28" s="36" t="s">
        <v>26</v>
      </c>
      <c r="AT28" s="36" t="s">
        <v>27</v>
      </c>
      <c r="AU28" s="36" t="s">
        <v>28</v>
      </c>
      <c r="AV28" s="36" t="s">
        <v>29</v>
      </c>
      <c r="AW28" s="36" t="s">
        <v>30</v>
      </c>
      <c r="AX28" s="36" t="s">
        <v>31</v>
      </c>
      <c r="AY28" s="36" t="s">
        <v>32</v>
      </c>
      <c r="AZ28" s="36" t="s">
        <v>33</v>
      </c>
      <c r="BA28" s="36" t="s">
        <v>34</v>
      </c>
      <c r="BB28" s="36" t="s">
        <v>35</v>
      </c>
      <c r="BC28" s="36" t="s">
        <v>36</v>
      </c>
      <c r="BD28" s="40" t="s">
        <v>37</v>
      </c>
      <c r="BE28" s="73" t="s">
        <v>38</v>
      </c>
      <c r="BF28" s="73" t="s">
        <v>39</v>
      </c>
      <c r="BG28" s="75" t="s">
        <v>37</v>
      </c>
      <c r="BH28" s="76" t="s">
        <v>40</v>
      </c>
      <c r="BI28" s="77" t="s">
        <v>41</v>
      </c>
      <c r="BJ28" s="77" t="s">
        <v>42</v>
      </c>
      <c r="BK28" s="77" t="s">
        <v>43</v>
      </c>
      <c r="BL28" s="77" t="s">
        <v>44</v>
      </c>
      <c r="BM28" s="77" t="s">
        <v>45</v>
      </c>
      <c r="ALZ28"/>
      <c r="AMA28"/>
      <c r="AMB28"/>
      <c r="AMC28"/>
      <c r="AMD28"/>
      <c r="AME28"/>
      <c r="AMF28"/>
      <c r="AMG28"/>
      <c r="AMH28"/>
      <c r="AMI28"/>
      <c r="AMJ28"/>
    </row>
    <row r="29" spans="1:1024" s="57" customFormat="1" ht="42.75" customHeight="1">
      <c r="A29" s="78">
        <v>1</v>
      </c>
      <c r="B29" s="79" t="s">
        <v>110</v>
      </c>
      <c r="C29" s="80" t="s">
        <v>111</v>
      </c>
      <c r="D29" s="79" t="s">
        <v>133</v>
      </c>
      <c r="E29" s="80" t="s">
        <v>112</v>
      </c>
      <c r="F29" s="80" t="s">
        <v>134</v>
      </c>
      <c r="G29" s="80" t="s">
        <v>59</v>
      </c>
      <c r="H29" s="80" t="s">
        <v>134</v>
      </c>
      <c r="I29" s="81" t="s">
        <v>135</v>
      </c>
      <c r="J29" s="81" t="s">
        <v>136</v>
      </c>
      <c r="K29" s="82" t="s">
        <v>78</v>
      </c>
      <c r="L29" s="82" t="s">
        <v>53</v>
      </c>
      <c r="M29" s="82" t="s">
        <v>137</v>
      </c>
      <c r="N29" s="50" t="s">
        <v>55</v>
      </c>
      <c r="O29" s="83" t="s">
        <v>124</v>
      </c>
      <c r="P29" s="83" t="s">
        <v>58</v>
      </c>
      <c r="Q29" s="83" t="s">
        <v>57</v>
      </c>
      <c r="R29" s="84" t="s">
        <v>59</v>
      </c>
      <c r="S29" s="84" t="s">
        <v>59</v>
      </c>
      <c r="T29" s="84" t="s">
        <v>59</v>
      </c>
      <c r="U29" s="84" t="s">
        <v>59</v>
      </c>
      <c r="V29" s="84" t="s">
        <v>59</v>
      </c>
      <c r="W29" s="84">
        <v>1742</v>
      </c>
      <c r="X29" s="84">
        <v>1742</v>
      </c>
      <c r="Y29" s="84">
        <v>1742</v>
      </c>
      <c r="Z29" s="84">
        <v>4991</v>
      </c>
      <c r="AA29" s="84">
        <v>4687</v>
      </c>
      <c r="AB29" s="84">
        <v>10500</v>
      </c>
      <c r="AC29" s="84">
        <v>10500</v>
      </c>
      <c r="AD29" s="85">
        <f>SUM(R29:AC29)</f>
        <v>35904</v>
      </c>
      <c r="AE29" s="51">
        <v>10500</v>
      </c>
      <c r="AF29" s="51">
        <v>10500</v>
      </c>
      <c r="AG29" s="51">
        <v>4687</v>
      </c>
      <c r="AH29" s="51">
        <v>4991</v>
      </c>
      <c r="AI29" s="51">
        <v>1742</v>
      </c>
      <c r="AJ29" s="51">
        <v>1742</v>
      </c>
      <c r="AK29" s="51">
        <v>1742</v>
      </c>
      <c r="AL29" s="51">
        <v>1742</v>
      </c>
      <c r="AM29" s="51">
        <v>4991</v>
      </c>
      <c r="AN29" s="51">
        <v>4687</v>
      </c>
      <c r="AO29" s="51">
        <v>10500</v>
      </c>
      <c r="AP29" s="51">
        <v>10500</v>
      </c>
      <c r="AQ29" s="52">
        <f>SUM(AE29:AP29)</f>
        <v>68324</v>
      </c>
      <c r="AR29" s="51" t="s">
        <v>59</v>
      </c>
      <c r="AS29" s="51" t="s">
        <v>59</v>
      </c>
      <c r="AT29" s="51" t="s">
        <v>59</v>
      </c>
      <c r="AU29" s="51" t="s">
        <v>59</v>
      </c>
      <c r="AV29" s="51" t="s">
        <v>59</v>
      </c>
      <c r="AW29" s="51" t="s">
        <v>59</v>
      </c>
      <c r="AX29" s="51" t="s">
        <v>59</v>
      </c>
      <c r="AY29" s="51" t="s">
        <v>59</v>
      </c>
      <c r="AZ29" s="51" t="s">
        <v>59</v>
      </c>
      <c r="BA29" s="51" t="s">
        <v>59</v>
      </c>
      <c r="BB29" s="51" t="s">
        <v>59</v>
      </c>
      <c r="BC29" s="51" t="s">
        <v>59</v>
      </c>
      <c r="BD29" s="52">
        <f>SUM(AR29:BC29)</f>
        <v>0</v>
      </c>
      <c r="BE29" s="56">
        <v>45078</v>
      </c>
      <c r="BF29" s="56">
        <v>45657</v>
      </c>
      <c r="BG29" s="85">
        <f>AD29+AQ29+BD29</f>
        <v>104228</v>
      </c>
      <c r="BH29" s="86" t="s">
        <v>61</v>
      </c>
      <c r="BI29" s="44" t="s">
        <v>62</v>
      </c>
      <c r="BJ29" s="48" t="s">
        <v>63</v>
      </c>
      <c r="BK29" s="48" t="s">
        <v>64</v>
      </c>
      <c r="BL29" s="48" t="s">
        <v>64</v>
      </c>
      <c r="BM29" s="56" t="s">
        <v>120</v>
      </c>
      <c r="ALZ29"/>
      <c r="AMA29"/>
      <c r="AMB29"/>
      <c r="AMC29"/>
      <c r="AMD29"/>
      <c r="AME29"/>
      <c r="AMF29"/>
      <c r="AMG29"/>
      <c r="AMH29"/>
      <c r="AMI29"/>
      <c r="AMJ29"/>
    </row>
    <row r="30" spans="1:1024" s="68" customFormat="1" ht="26.25" customHeight="1">
      <c r="A30" s="88"/>
      <c r="B30" s="89"/>
      <c r="C30" s="89"/>
      <c r="D30" s="89"/>
      <c r="E30" s="89"/>
      <c r="F30" s="89"/>
      <c r="G30" s="90"/>
      <c r="H30" s="91"/>
      <c r="I30" s="92"/>
      <c r="J30" s="92"/>
      <c r="K30" s="93"/>
      <c r="L30" s="62"/>
      <c r="M30" s="62"/>
      <c r="N30" s="94"/>
      <c r="O30" s="94"/>
      <c r="P30" s="94"/>
      <c r="Q30" s="94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5" t="s">
        <v>107</v>
      </c>
      <c r="AD30" s="95">
        <f>SUM(AD29)</f>
        <v>35904</v>
      </c>
      <c r="AE30"/>
      <c r="AF30"/>
      <c r="AG30"/>
      <c r="AH30"/>
      <c r="AI30"/>
      <c r="AJ30"/>
      <c r="AK30"/>
      <c r="AL30"/>
      <c r="AM30"/>
      <c r="AP30" s="65" t="s">
        <v>107</v>
      </c>
      <c r="AQ30" s="66">
        <f>AQ29</f>
        <v>68324</v>
      </c>
      <c r="AR30"/>
      <c r="AS30"/>
      <c r="AT30"/>
      <c r="AU30"/>
      <c r="AV30"/>
      <c r="AW30"/>
      <c r="AX30"/>
      <c r="AY30"/>
      <c r="AZ30"/>
      <c r="BC30" s="65" t="s">
        <v>107</v>
      </c>
      <c r="BD30" s="66">
        <f>BD29</f>
        <v>0</v>
      </c>
      <c r="BE30" s="62"/>
      <c r="BF30" s="65" t="s">
        <v>107</v>
      </c>
      <c r="BG30" s="95">
        <f>SUM(BG29)</f>
        <v>104228</v>
      </c>
      <c r="BH30" s="96"/>
      <c r="BI30" s="96"/>
      <c r="BJ30" s="96"/>
      <c r="BK30" s="96"/>
      <c r="BL30" s="96"/>
      <c r="BM30" s="62"/>
      <c r="ALZ30"/>
      <c r="AMA30"/>
      <c r="AMB30"/>
      <c r="AMC30"/>
      <c r="AMD30"/>
      <c r="AME30"/>
      <c r="AMF30"/>
      <c r="AMG30"/>
      <c r="AMH30"/>
      <c r="AMI30"/>
      <c r="AMJ30"/>
    </row>
    <row r="31" spans="1:1024" s="35" customFormat="1" ht="41.25" customHeight="1">
      <c r="A31" s="31" t="s">
        <v>138</v>
      </c>
      <c r="B31" s="32" t="s">
        <v>1</v>
      </c>
      <c r="C31" s="33"/>
      <c r="D31" s="33"/>
      <c r="E31" s="33"/>
      <c r="F31" s="33"/>
      <c r="G31" s="14" t="s">
        <v>139</v>
      </c>
      <c r="H31" s="14"/>
      <c r="I31" s="14"/>
      <c r="J31" s="14"/>
      <c r="K31" s="14"/>
      <c r="L31" s="14"/>
      <c r="M31" s="14"/>
      <c r="N31" s="14"/>
      <c r="O31" s="13" t="s">
        <v>3</v>
      </c>
      <c r="P31" s="12" t="s">
        <v>4</v>
      </c>
      <c r="Q31" s="12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72"/>
      <c r="AE31"/>
      <c r="AF31"/>
      <c r="AG31"/>
      <c r="AH31"/>
      <c r="AI31"/>
      <c r="AJ31"/>
      <c r="AK31"/>
      <c r="AL31"/>
      <c r="AM31"/>
      <c r="AR31"/>
      <c r="AS31"/>
      <c r="AT31"/>
      <c r="AU31"/>
      <c r="AV31"/>
      <c r="AW31"/>
      <c r="AX31"/>
      <c r="AY31"/>
      <c r="AZ31"/>
      <c r="BE31" s="34"/>
      <c r="BF31" s="34"/>
      <c r="BG31" s="34"/>
      <c r="BH31" s="34"/>
      <c r="BI31" s="34"/>
      <c r="BJ31" s="34"/>
      <c r="BK31" s="34"/>
      <c r="BL31" s="34"/>
      <c r="BM31" s="34"/>
      <c r="ALZ31"/>
      <c r="AMA31"/>
      <c r="AMB31"/>
      <c r="AMC31"/>
      <c r="AMD31"/>
      <c r="AME31"/>
      <c r="AMF31"/>
      <c r="AMG31"/>
      <c r="AMH31"/>
      <c r="AMI31"/>
      <c r="AMJ31"/>
    </row>
    <row r="32" spans="1:1024" s="38" customFormat="1" ht="30.75" customHeight="1">
      <c r="A32" s="11" t="s">
        <v>5</v>
      </c>
      <c r="B32" s="10" t="s">
        <v>6</v>
      </c>
      <c r="C32" s="10" t="s">
        <v>7</v>
      </c>
      <c r="D32" s="10" t="s">
        <v>8</v>
      </c>
      <c r="E32" s="10" t="s">
        <v>9</v>
      </c>
      <c r="F32" s="10" t="s">
        <v>10</v>
      </c>
      <c r="G32" s="10" t="s">
        <v>11</v>
      </c>
      <c r="H32" s="10" t="s">
        <v>12</v>
      </c>
      <c r="I32" s="9" t="s">
        <v>13</v>
      </c>
      <c r="J32" s="9" t="s">
        <v>14</v>
      </c>
      <c r="K32" s="10" t="s">
        <v>15</v>
      </c>
      <c r="L32" s="10" t="s">
        <v>16</v>
      </c>
      <c r="M32" s="10" t="s">
        <v>17</v>
      </c>
      <c r="N32" s="8" t="s">
        <v>18</v>
      </c>
      <c r="O32" s="13"/>
      <c r="P32" s="12"/>
      <c r="Q32" s="12"/>
      <c r="R32" s="7" t="s">
        <v>19</v>
      </c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 t="s">
        <v>20</v>
      </c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 t="s">
        <v>21</v>
      </c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5" t="s">
        <v>22</v>
      </c>
      <c r="BF32" s="5"/>
      <c r="BG32" s="73"/>
      <c r="BH32" s="63"/>
      <c r="BI32" s="63"/>
      <c r="BJ32" s="63"/>
      <c r="BK32" s="63"/>
      <c r="BL32" s="63"/>
      <c r="BM32" s="63"/>
      <c r="ALZ32"/>
      <c r="AMA32"/>
      <c r="AMB32"/>
      <c r="AMC32"/>
      <c r="AMD32"/>
      <c r="AME32"/>
      <c r="AMF32"/>
      <c r="AMG32"/>
      <c r="AMH32"/>
      <c r="AMI32"/>
      <c r="AMJ32"/>
    </row>
    <row r="33" spans="1:1024" s="38" customFormat="1" ht="54.75" customHeight="1">
      <c r="A33" s="11"/>
      <c r="B33" s="10"/>
      <c r="C33" s="10"/>
      <c r="D33" s="10"/>
      <c r="E33" s="10"/>
      <c r="F33" s="10"/>
      <c r="G33" s="10"/>
      <c r="H33" s="10"/>
      <c r="I33" s="9"/>
      <c r="J33" s="9"/>
      <c r="K33" s="10"/>
      <c r="L33" s="10"/>
      <c r="M33" s="10"/>
      <c r="N33" s="8"/>
      <c r="O33" s="13"/>
      <c r="P33" s="39" t="s">
        <v>23</v>
      </c>
      <c r="Q33" s="39" t="s">
        <v>24</v>
      </c>
      <c r="R33" s="73" t="s">
        <v>25</v>
      </c>
      <c r="S33" s="73" t="s">
        <v>26</v>
      </c>
      <c r="T33" s="73" t="s">
        <v>27</v>
      </c>
      <c r="U33" s="73" t="s">
        <v>28</v>
      </c>
      <c r="V33" s="73" t="s">
        <v>29</v>
      </c>
      <c r="W33" s="73" t="s">
        <v>30</v>
      </c>
      <c r="X33" s="73" t="s">
        <v>31</v>
      </c>
      <c r="Y33" s="73" t="s">
        <v>32</v>
      </c>
      <c r="Z33" s="73" t="s">
        <v>33</v>
      </c>
      <c r="AA33" s="73" t="s">
        <v>34</v>
      </c>
      <c r="AB33" s="73" t="s">
        <v>35</v>
      </c>
      <c r="AC33" s="73" t="s">
        <v>36</v>
      </c>
      <c r="AD33" s="74" t="s">
        <v>37</v>
      </c>
      <c r="AE33" s="36" t="s">
        <v>25</v>
      </c>
      <c r="AF33" s="36" t="s">
        <v>26</v>
      </c>
      <c r="AG33" s="36" t="s">
        <v>27</v>
      </c>
      <c r="AH33" s="36" t="s">
        <v>28</v>
      </c>
      <c r="AI33" s="36" t="s">
        <v>29</v>
      </c>
      <c r="AJ33" s="36" t="s">
        <v>30</v>
      </c>
      <c r="AK33" s="36" t="s">
        <v>31</v>
      </c>
      <c r="AL33" s="36" t="s">
        <v>32</v>
      </c>
      <c r="AM33" s="36" t="s">
        <v>33</v>
      </c>
      <c r="AN33" s="36" t="s">
        <v>34</v>
      </c>
      <c r="AO33" s="36" t="s">
        <v>35</v>
      </c>
      <c r="AP33" s="36" t="s">
        <v>36</v>
      </c>
      <c r="AQ33" s="40" t="s">
        <v>37</v>
      </c>
      <c r="AR33" s="36" t="s">
        <v>25</v>
      </c>
      <c r="AS33" s="36" t="s">
        <v>26</v>
      </c>
      <c r="AT33" s="36" t="s">
        <v>27</v>
      </c>
      <c r="AU33" s="36" t="s">
        <v>28</v>
      </c>
      <c r="AV33" s="36" t="s">
        <v>29</v>
      </c>
      <c r="AW33" s="36" t="s">
        <v>30</v>
      </c>
      <c r="AX33" s="36" t="s">
        <v>31</v>
      </c>
      <c r="AY33" s="36" t="s">
        <v>32</v>
      </c>
      <c r="AZ33" s="36" t="s">
        <v>33</v>
      </c>
      <c r="BA33" s="36" t="s">
        <v>34</v>
      </c>
      <c r="BB33" s="36" t="s">
        <v>35</v>
      </c>
      <c r="BC33" s="36" t="s">
        <v>36</v>
      </c>
      <c r="BD33" s="40" t="s">
        <v>37</v>
      </c>
      <c r="BE33" s="73" t="s">
        <v>38</v>
      </c>
      <c r="BF33" s="73" t="s">
        <v>39</v>
      </c>
      <c r="BG33" s="75" t="s">
        <v>37</v>
      </c>
      <c r="BH33" s="76" t="s">
        <v>40</v>
      </c>
      <c r="BI33" s="77" t="s">
        <v>41</v>
      </c>
      <c r="BJ33" s="77" t="s">
        <v>42</v>
      </c>
      <c r="BK33" s="77" t="s">
        <v>43</v>
      </c>
      <c r="BL33" s="77" t="s">
        <v>44</v>
      </c>
      <c r="BM33" s="77" t="s">
        <v>45</v>
      </c>
      <c r="ALZ33"/>
      <c r="AMA33"/>
      <c r="AMB33"/>
      <c r="AMC33"/>
      <c r="AMD33"/>
      <c r="AME33"/>
      <c r="AMF33"/>
      <c r="AMG33"/>
      <c r="AMH33"/>
      <c r="AMI33"/>
      <c r="AMJ33"/>
    </row>
    <row r="34" spans="1:1024" s="57" customFormat="1" ht="42.75" customHeight="1">
      <c r="A34" s="78">
        <v>1</v>
      </c>
      <c r="B34" s="79" t="s">
        <v>139</v>
      </c>
      <c r="C34" s="80" t="s">
        <v>140</v>
      </c>
      <c r="D34" s="79" t="s">
        <v>139</v>
      </c>
      <c r="E34" s="80" t="s">
        <v>141</v>
      </c>
      <c r="F34" s="80" t="s">
        <v>140</v>
      </c>
      <c r="G34" s="80" t="s">
        <v>59</v>
      </c>
      <c r="H34" s="80" t="s">
        <v>140</v>
      </c>
      <c r="I34" s="97" t="s">
        <v>142</v>
      </c>
      <c r="J34" s="81" t="s">
        <v>59</v>
      </c>
      <c r="K34" s="82" t="s">
        <v>78</v>
      </c>
      <c r="L34" s="82" t="s">
        <v>53</v>
      </c>
      <c r="M34" s="82" t="s">
        <v>54</v>
      </c>
      <c r="N34" s="50" t="s">
        <v>55</v>
      </c>
      <c r="O34" s="83" t="s">
        <v>124</v>
      </c>
      <c r="P34" s="83" t="s">
        <v>58</v>
      </c>
      <c r="Q34" s="83" t="s">
        <v>57</v>
      </c>
      <c r="R34" s="84" t="s">
        <v>59</v>
      </c>
      <c r="S34" s="84" t="s">
        <v>59</v>
      </c>
      <c r="T34" s="84" t="s">
        <v>59</v>
      </c>
      <c r="U34" s="84" t="s">
        <v>59</v>
      </c>
      <c r="V34" s="84" t="s">
        <v>59</v>
      </c>
      <c r="W34" s="84">
        <v>1669</v>
      </c>
      <c r="X34" s="84">
        <v>1669</v>
      </c>
      <c r="Y34" s="84">
        <v>1669</v>
      </c>
      <c r="Z34" s="84">
        <f>5652/2</f>
        <v>2826</v>
      </c>
      <c r="AA34" s="84">
        <f>5652/2</f>
        <v>2826</v>
      </c>
      <c r="AB34" s="84">
        <f>5652/2</f>
        <v>2826</v>
      </c>
      <c r="AC34" s="84">
        <v>3024</v>
      </c>
      <c r="AD34" s="85">
        <f>SUM(R34:AC34)</f>
        <v>16509</v>
      </c>
      <c r="AE34" s="51">
        <v>2181</v>
      </c>
      <c r="AF34" s="51">
        <v>2000</v>
      </c>
      <c r="AG34" s="51">
        <v>2000</v>
      </c>
      <c r="AH34" s="51">
        <v>2872</v>
      </c>
      <c r="AI34" s="51">
        <v>2872</v>
      </c>
      <c r="AJ34" s="51">
        <v>1669</v>
      </c>
      <c r="AK34" s="51">
        <v>1669</v>
      </c>
      <c r="AL34" s="51">
        <v>1669</v>
      </c>
      <c r="AM34" s="51">
        <v>2826</v>
      </c>
      <c r="AN34" s="51">
        <v>2826</v>
      </c>
      <c r="AO34" s="51">
        <v>2826</v>
      </c>
      <c r="AP34" s="51">
        <v>3024</v>
      </c>
      <c r="AQ34" s="52">
        <f>SUM(AE34:AP34)</f>
        <v>28434</v>
      </c>
      <c r="AR34" s="51" t="s">
        <v>59</v>
      </c>
      <c r="AS34" s="51" t="s">
        <v>59</v>
      </c>
      <c r="AT34" s="51" t="s">
        <v>59</v>
      </c>
      <c r="AU34" s="51" t="s">
        <v>59</v>
      </c>
      <c r="AV34" s="51" t="s">
        <v>59</v>
      </c>
      <c r="AW34" s="51" t="s">
        <v>59</v>
      </c>
      <c r="AX34" s="51" t="s">
        <v>59</v>
      </c>
      <c r="AY34" s="51" t="s">
        <v>59</v>
      </c>
      <c r="AZ34" s="51" t="s">
        <v>59</v>
      </c>
      <c r="BA34" s="51" t="s">
        <v>59</v>
      </c>
      <c r="BB34" s="51" t="s">
        <v>59</v>
      </c>
      <c r="BC34" s="51" t="s">
        <v>59</v>
      </c>
      <c r="BD34" s="52">
        <f>SUM(AR34:BC34)</f>
        <v>0</v>
      </c>
      <c r="BE34" s="56">
        <v>45078</v>
      </c>
      <c r="BF34" s="56">
        <v>45657</v>
      </c>
      <c r="BG34" s="85">
        <f>AD34+AQ34</f>
        <v>44943</v>
      </c>
      <c r="BH34" s="86" t="s">
        <v>61</v>
      </c>
      <c r="BI34" s="44" t="s">
        <v>62</v>
      </c>
      <c r="BJ34" s="48" t="s">
        <v>63</v>
      </c>
      <c r="BK34" s="48" t="s">
        <v>64</v>
      </c>
      <c r="BL34" s="48" t="s">
        <v>64</v>
      </c>
      <c r="BM34" s="56" t="s">
        <v>120</v>
      </c>
      <c r="ALZ34"/>
      <c r="AMA34"/>
      <c r="AMB34"/>
      <c r="AMC34"/>
      <c r="AMD34"/>
      <c r="AME34"/>
      <c r="AMF34"/>
      <c r="AMG34"/>
      <c r="AMH34"/>
      <c r="AMI34"/>
      <c r="AMJ34"/>
    </row>
    <row r="35" spans="1:1024" s="68" customFormat="1" ht="26.25" customHeight="1">
      <c r="A35" s="88"/>
      <c r="B35" s="89"/>
      <c r="C35" s="89"/>
      <c r="D35" s="89"/>
      <c r="E35" s="89"/>
      <c r="F35" s="89"/>
      <c r="G35" s="90"/>
      <c r="H35" s="91"/>
      <c r="I35" s="92"/>
      <c r="J35" s="92"/>
      <c r="K35" s="93"/>
      <c r="L35" s="62"/>
      <c r="M35" s="62"/>
      <c r="N35" s="94"/>
      <c r="O35" s="94"/>
      <c r="P35" s="94"/>
      <c r="Q35" s="94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5" t="s">
        <v>107</v>
      </c>
      <c r="AD35" s="95">
        <f>SUM(AD34)</f>
        <v>16509</v>
      </c>
      <c r="AE35"/>
      <c r="AF35"/>
      <c r="AG35"/>
      <c r="AH35"/>
      <c r="AI35"/>
      <c r="AJ35"/>
      <c r="AK35"/>
      <c r="AL35"/>
      <c r="AM35"/>
      <c r="AP35" s="65" t="s">
        <v>107</v>
      </c>
      <c r="AQ35" s="66">
        <f>AQ34</f>
        <v>28434</v>
      </c>
      <c r="AR35"/>
      <c r="AS35"/>
      <c r="AT35"/>
      <c r="AU35"/>
      <c r="AV35"/>
      <c r="AW35"/>
      <c r="AX35"/>
      <c r="AY35"/>
      <c r="AZ35"/>
      <c r="BC35" s="65" t="s">
        <v>107</v>
      </c>
      <c r="BD35" s="66">
        <f>BD34</f>
        <v>0</v>
      </c>
      <c r="BE35" s="62"/>
      <c r="BF35" s="65" t="s">
        <v>107</v>
      </c>
      <c r="BG35" s="95">
        <f>SUM(BG34)</f>
        <v>44943</v>
      </c>
      <c r="BH35" s="96"/>
      <c r="BI35" s="96"/>
      <c r="BJ35" s="96"/>
      <c r="BK35" s="96"/>
      <c r="BL35" s="96"/>
      <c r="BM35" s="62"/>
      <c r="ALZ35"/>
      <c r="AMA35"/>
      <c r="AMB35"/>
      <c r="AMC35"/>
      <c r="AMD35"/>
      <c r="AME35"/>
      <c r="AMF35"/>
      <c r="AMG35"/>
      <c r="AMH35"/>
      <c r="AMI35"/>
      <c r="AMJ35"/>
    </row>
    <row r="36" spans="1:1024" s="35" customFormat="1" ht="41.25" customHeight="1">
      <c r="A36" s="31" t="s">
        <v>143</v>
      </c>
      <c r="B36" s="32" t="s">
        <v>1</v>
      </c>
      <c r="C36" s="33"/>
      <c r="D36" s="33"/>
      <c r="E36" s="33"/>
      <c r="F36" s="33"/>
      <c r="G36" s="14" t="s">
        <v>144</v>
      </c>
      <c r="H36" s="14"/>
      <c r="I36" s="14"/>
      <c r="J36" s="14"/>
      <c r="K36" s="14"/>
      <c r="L36" s="14"/>
      <c r="M36" s="14"/>
      <c r="N36" s="14"/>
      <c r="O36" s="13" t="s">
        <v>3</v>
      </c>
      <c r="P36" s="12" t="s">
        <v>4</v>
      </c>
      <c r="Q36" s="12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72"/>
      <c r="AE36"/>
      <c r="AF36"/>
      <c r="AG36"/>
      <c r="AH36"/>
      <c r="AI36"/>
      <c r="AJ36"/>
      <c r="AK36"/>
      <c r="AL36"/>
      <c r="AM36"/>
      <c r="AR36"/>
      <c r="AS36"/>
      <c r="AT36"/>
      <c r="AU36"/>
      <c r="AV36"/>
      <c r="AW36"/>
      <c r="AX36"/>
      <c r="AY36"/>
      <c r="AZ36"/>
      <c r="BE36" s="34"/>
      <c r="BF36" s="34"/>
      <c r="BG36" s="34"/>
      <c r="BH36" s="34"/>
      <c r="BI36" s="34"/>
      <c r="BJ36" s="34"/>
      <c r="BK36" s="34"/>
      <c r="BL36" s="34"/>
      <c r="BM36" s="34"/>
      <c r="ALZ36"/>
      <c r="AMA36"/>
      <c r="AMB36"/>
      <c r="AMC36"/>
      <c r="AMD36"/>
      <c r="AME36"/>
      <c r="AMF36"/>
      <c r="AMG36"/>
      <c r="AMH36"/>
      <c r="AMI36"/>
      <c r="AMJ36"/>
    </row>
    <row r="37" spans="1:1024" s="38" customFormat="1" ht="30.75" customHeight="1">
      <c r="A37" s="11" t="s">
        <v>5</v>
      </c>
      <c r="B37" s="10" t="s">
        <v>6</v>
      </c>
      <c r="C37" s="10" t="s">
        <v>7</v>
      </c>
      <c r="D37" s="10" t="s">
        <v>8</v>
      </c>
      <c r="E37" s="10" t="s">
        <v>9</v>
      </c>
      <c r="F37" s="10" t="s">
        <v>10</v>
      </c>
      <c r="G37" s="10" t="s">
        <v>11</v>
      </c>
      <c r="H37" s="10" t="s">
        <v>12</v>
      </c>
      <c r="I37" s="9" t="s">
        <v>13</v>
      </c>
      <c r="J37" s="9" t="s">
        <v>14</v>
      </c>
      <c r="K37" s="10" t="s">
        <v>15</v>
      </c>
      <c r="L37" s="10" t="s">
        <v>16</v>
      </c>
      <c r="M37" s="10" t="s">
        <v>17</v>
      </c>
      <c r="N37" s="8" t="s">
        <v>18</v>
      </c>
      <c r="O37" s="13"/>
      <c r="P37" s="12"/>
      <c r="Q37" s="12"/>
      <c r="R37" s="7" t="s">
        <v>19</v>
      </c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 t="s">
        <v>20</v>
      </c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 t="s">
        <v>21</v>
      </c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5" t="s">
        <v>22</v>
      </c>
      <c r="BF37" s="5"/>
      <c r="BG37" s="73"/>
      <c r="BH37" s="63"/>
      <c r="BI37" s="63"/>
      <c r="BJ37" s="63"/>
      <c r="BK37" s="63"/>
      <c r="BL37" s="63"/>
      <c r="BM37" s="63"/>
      <c r="ALZ37"/>
      <c r="AMA37"/>
      <c r="AMB37"/>
      <c r="AMC37"/>
      <c r="AMD37"/>
      <c r="AME37"/>
      <c r="AMF37"/>
      <c r="AMG37"/>
      <c r="AMH37"/>
      <c r="AMI37"/>
      <c r="AMJ37"/>
    </row>
    <row r="38" spans="1:1024" s="38" customFormat="1" ht="54.75" customHeight="1">
      <c r="A38" s="11"/>
      <c r="B38" s="10"/>
      <c r="C38" s="10"/>
      <c r="D38" s="10"/>
      <c r="E38" s="10"/>
      <c r="F38" s="10"/>
      <c r="G38" s="10"/>
      <c r="H38" s="10"/>
      <c r="I38" s="9"/>
      <c r="J38" s="9"/>
      <c r="K38" s="10"/>
      <c r="L38" s="10"/>
      <c r="M38" s="10"/>
      <c r="N38" s="8"/>
      <c r="O38" s="13"/>
      <c r="P38" s="39" t="s">
        <v>23</v>
      </c>
      <c r="Q38" s="39" t="s">
        <v>24</v>
      </c>
      <c r="R38" s="73" t="s">
        <v>25</v>
      </c>
      <c r="S38" s="73" t="s">
        <v>26</v>
      </c>
      <c r="T38" s="73" t="s">
        <v>27</v>
      </c>
      <c r="U38" s="73" t="s">
        <v>28</v>
      </c>
      <c r="V38" s="73" t="s">
        <v>29</v>
      </c>
      <c r="W38" s="73" t="s">
        <v>30</v>
      </c>
      <c r="X38" s="73" t="s">
        <v>31</v>
      </c>
      <c r="Y38" s="73" t="s">
        <v>32</v>
      </c>
      <c r="Z38" s="73" t="s">
        <v>33</v>
      </c>
      <c r="AA38" s="73" t="s">
        <v>34</v>
      </c>
      <c r="AB38" s="73" t="s">
        <v>35</v>
      </c>
      <c r="AC38" s="73" t="s">
        <v>36</v>
      </c>
      <c r="AD38" s="74" t="s">
        <v>37</v>
      </c>
      <c r="AE38" s="36" t="s">
        <v>25</v>
      </c>
      <c r="AF38" s="36" t="s">
        <v>26</v>
      </c>
      <c r="AG38" s="36" t="s">
        <v>27</v>
      </c>
      <c r="AH38" s="36" t="s">
        <v>28</v>
      </c>
      <c r="AI38" s="36" t="s">
        <v>29</v>
      </c>
      <c r="AJ38" s="36" t="s">
        <v>30</v>
      </c>
      <c r="AK38" s="36" t="s">
        <v>31</v>
      </c>
      <c r="AL38" s="36" t="s">
        <v>32</v>
      </c>
      <c r="AM38" s="36" t="s">
        <v>33</v>
      </c>
      <c r="AN38" s="36" t="s">
        <v>34</v>
      </c>
      <c r="AO38" s="36" t="s">
        <v>35</v>
      </c>
      <c r="AP38" s="36" t="s">
        <v>36</v>
      </c>
      <c r="AQ38" s="40" t="s">
        <v>37</v>
      </c>
      <c r="AR38" s="36" t="s">
        <v>25</v>
      </c>
      <c r="AS38" s="36" t="s">
        <v>26</v>
      </c>
      <c r="AT38" s="36" t="s">
        <v>27</v>
      </c>
      <c r="AU38" s="36" t="s">
        <v>28</v>
      </c>
      <c r="AV38" s="36" t="s">
        <v>29</v>
      </c>
      <c r="AW38" s="36" t="s">
        <v>30</v>
      </c>
      <c r="AX38" s="36" t="s">
        <v>31</v>
      </c>
      <c r="AY38" s="36" t="s">
        <v>32</v>
      </c>
      <c r="AZ38" s="36" t="s">
        <v>33</v>
      </c>
      <c r="BA38" s="36" t="s">
        <v>34</v>
      </c>
      <c r="BB38" s="36" t="s">
        <v>35</v>
      </c>
      <c r="BC38" s="36" t="s">
        <v>36</v>
      </c>
      <c r="BD38" s="40" t="s">
        <v>37</v>
      </c>
      <c r="BE38" s="73" t="s">
        <v>38</v>
      </c>
      <c r="BF38" s="73" t="s">
        <v>39</v>
      </c>
      <c r="BG38" s="75" t="s">
        <v>37</v>
      </c>
      <c r="BH38" s="76" t="s">
        <v>40</v>
      </c>
      <c r="BI38" s="77" t="s">
        <v>41</v>
      </c>
      <c r="BJ38" s="77" t="s">
        <v>42</v>
      </c>
      <c r="BK38" s="77" t="s">
        <v>43</v>
      </c>
      <c r="BL38" s="77" t="s">
        <v>44</v>
      </c>
      <c r="BM38" s="77" t="s">
        <v>45</v>
      </c>
      <c r="ALZ38"/>
      <c r="AMA38"/>
      <c r="AMB38"/>
      <c r="AMC38"/>
      <c r="AMD38"/>
      <c r="AME38"/>
      <c r="AMF38"/>
      <c r="AMG38"/>
      <c r="AMH38"/>
      <c r="AMI38"/>
      <c r="AMJ38"/>
    </row>
    <row r="39" spans="1:1024" s="57" customFormat="1" ht="42.75" customHeight="1">
      <c r="A39" s="78">
        <v>1</v>
      </c>
      <c r="B39" s="98" t="s">
        <v>144</v>
      </c>
      <c r="C39" s="80" t="s">
        <v>145</v>
      </c>
      <c r="D39" s="79" t="s">
        <v>144</v>
      </c>
      <c r="E39" s="80" t="s">
        <v>146</v>
      </c>
      <c r="F39" s="80" t="s">
        <v>145</v>
      </c>
      <c r="G39" s="80" t="s">
        <v>59</v>
      </c>
      <c r="H39" s="80" t="s">
        <v>145</v>
      </c>
      <c r="I39" s="58" t="s">
        <v>147</v>
      </c>
      <c r="J39" s="81" t="s">
        <v>148</v>
      </c>
      <c r="K39" s="82" t="s">
        <v>78</v>
      </c>
      <c r="L39" s="82" t="s">
        <v>53</v>
      </c>
      <c r="M39" s="82" t="s">
        <v>54</v>
      </c>
      <c r="N39" s="50" t="s">
        <v>55</v>
      </c>
      <c r="O39" s="83" t="s">
        <v>124</v>
      </c>
      <c r="P39" s="83" t="s">
        <v>58</v>
      </c>
      <c r="Q39" s="83" t="s">
        <v>57</v>
      </c>
      <c r="R39" s="84" t="s">
        <v>59</v>
      </c>
      <c r="S39" s="84" t="s">
        <v>59</v>
      </c>
      <c r="T39" s="84" t="s">
        <v>59</v>
      </c>
      <c r="U39" s="84" t="s">
        <v>59</v>
      </c>
      <c r="V39" s="84" t="s">
        <v>59</v>
      </c>
      <c r="W39" s="84">
        <f>3898/2</f>
        <v>1949</v>
      </c>
      <c r="X39" s="84">
        <f>1500</f>
        <v>1500</v>
      </c>
      <c r="Y39" s="84">
        <v>1500</v>
      </c>
      <c r="Z39" s="84">
        <f>6874/2</f>
        <v>3437</v>
      </c>
      <c r="AA39" s="84">
        <v>4000</v>
      </c>
      <c r="AB39" s="84">
        <v>5689</v>
      </c>
      <c r="AC39" s="84">
        <v>11280</v>
      </c>
      <c r="AD39" s="85">
        <f>SUM(R39:AC39)</f>
        <v>29355</v>
      </c>
      <c r="AE39" s="51">
        <v>9324</v>
      </c>
      <c r="AF39" s="51">
        <v>9324</v>
      </c>
      <c r="AG39" s="51">
        <v>6650</v>
      </c>
      <c r="AH39" s="51">
        <v>7098</v>
      </c>
      <c r="AI39" s="51">
        <v>1949</v>
      </c>
      <c r="AJ39" s="51">
        <v>1949</v>
      </c>
      <c r="AK39" s="51">
        <v>1500</v>
      </c>
      <c r="AL39" s="51">
        <v>1500</v>
      </c>
      <c r="AM39" s="51">
        <v>3437</v>
      </c>
      <c r="AN39" s="51">
        <v>4000</v>
      </c>
      <c r="AO39" s="51">
        <v>5689</v>
      </c>
      <c r="AP39" s="51">
        <v>11280</v>
      </c>
      <c r="AQ39" s="52">
        <f>SUM(AE39:AP39)</f>
        <v>63700</v>
      </c>
      <c r="AR39" s="51" t="s">
        <v>59</v>
      </c>
      <c r="AS39" s="51" t="s">
        <v>59</v>
      </c>
      <c r="AT39" s="51" t="s">
        <v>59</v>
      </c>
      <c r="AU39" s="51" t="s">
        <v>59</v>
      </c>
      <c r="AV39" s="51" t="s">
        <v>59</v>
      </c>
      <c r="AW39" s="51" t="s">
        <v>59</v>
      </c>
      <c r="AX39" s="51" t="s">
        <v>59</v>
      </c>
      <c r="AY39" s="51" t="s">
        <v>59</v>
      </c>
      <c r="AZ39" s="51" t="s">
        <v>59</v>
      </c>
      <c r="BA39" s="51" t="s">
        <v>59</v>
      </c>
      <c r="BB39" s="51" t="s">
        <v>59</v>
      </c>
      <c r="BC39" s="51" t="s">
        <v>59</v>
      </c>
      <c r="BD39" s="52">
        <f>SUM(AR39:BC39)</f>
        <v>0</v>
      </c>
      <c r="BE39" s="56">
        <v>45078</v>
      </c>
      <c r="BF39" s="56">
        <v>45657</v>
      </c>
      <c r="BG39" s="85">
        <f>AD39+AQ39+BD39</f>
        <v>93055</v>
      </c>
      <c r="BH39" s="86" t="s">
        <v>61</v>
      </c>
      <c r="BI39" s="44" t="s">
        <v>62</v>
      </c>
      <c r="BJ39" s="48" t="s">
        <v>63</v>
      </c>
      <c r="BK39" s="48" t="s">
        <v>64</v>
      </c>
      <c r="BL39" s="48" t="s">
        <v>64</v>
      </c>
      <c r="BM39" s="56" t="s">
        <v>120</v>
      </c>
      <c r="ALZ39"/>
      <c r="AMA39"/>
      <c r="AMB39"/>
      <c r="AMC39"/>
      <c r="AMD39"/>
      <c r="AME39"/>
      <c r="AMF39"/>
      <c r="AMG39"/>
      <c r="AMH39"/>
      <c r="AMI39"/>
      <c r="AMJ39"/>
    </row>
    <row r="40" spans="1:1024" s="68" customFormat="1" ht="26.25" customHeight="1">
      <c r="A40" s="88"/>
      <c r="B40" s="89"/>
      <c r="C40" s="89"/>
      <c r="D40" s="89"/>
      <c r="E40" s="89"/>
      <c r="F40" s="89"/>
      <c r="G40" s="90"/>
      <c r="H40" s="91"/>
      <c r="I40" s="92"/>
      <c r="J40" s="92"/>
      <c r="K40" s="93"/>
      <c r="L40" s="62"/>
      <c r="M40" s="62"/>
      <c r="N40" s="94"/>
      <c r="O40" s="94"/>
      <c r="P40" s="94"/>
      <c r="Q40" s="94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5" t="s">
        <v>107</v>
      </c>
      <c r="AD40" s="95">
        <f>SUM(AD39)</f>
        <v>29355</v>
      </c>
      <c r="AE40"/>
      <c r="AF40"/>
      <c r="AG40"/>
      <c r="AH40"/>
      <c r="AI40"/>
      <c r="AJ40"/>
      <c r="AK40"/>
      <c r="AL40"/>
      <c r="AM40"/>
      <c r="AP40" s="65" t="s">
        <v>107</v>
      </c>
      <c r="AQ40" s="66">
        <f>AQ39</f>
        <v>63700</v>
      </c>
      <c r="AR40"/>
      <c r="AS40"/>
      <c r="AT40"/>
      <c r="AU40"/>
      <c r="AV40"/>
      <c r="AW40"/>
      <c r="AX40"/>
      <c r="AY40"/>
      <c r="AZ40"/>
      <c r="BC40" s="65" t="s">
        <v>107</v>
      </c>
      <c r="BD40" s="66">
        <f>BD39</f>
        <v>0</v>
      </c>
      <c r="BE40" s="62"/>
      <c r="BF40" s="65" t="s">
        <v>107</v>
      </c>
      <c r="BG40" s="95">
        <f>SUM(BG38:BG39)</f>
        <v>93055</v>
      </c>
      <c r="BH40" s="96"/>
      <c r="BI40" s="96"/>
      <c r="BJ40" s="96"/>
      <c r="BK40" s="96"/>
      <c r="BL40" s="96"/>
      <c r="BM40" s="62"/>
      <c r="ALZ40"/>
      <c r="AMA40"/>
      <c r="AMB40"/>
      <c r="AMC40"/>
      <c r="AMD40"/>
      <c r="AME40"/>
      <c r="AMF40"/>
      <c r="AMG40"/>
      <c r="AMH40"/>
      <c r="AMI40"/>
      <c r="AMJ40"/>
    </row>
    <row r="41" spans="1:1024" s="29" customFormat="1" ht="16">
      <c r="A41" s="25"/>
      <c r="B41" s="69"/>
      <c r="C41" s="69"/>
      <c r="D41" s="69"/>
      <c r="E41" s="69"/>
      <c r="F41" s="70"/>
      <c r="G41" s="70"/>
      <c r="H41" s="70"/>
      <c r="I41" s="70"/>
      <c r="J41" s="71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7"/>
      <c r="Y41" s="25"/>
      <c r="Z41" s="25"/>
      <c r="AA41" s="25"/>
      <c r="AB41" s="25"/>
      <c r="AC41" s="25"/>
      <c r="AD41" s="25"/>
      <c r="AE41" s="25"/>
      <c r="AF41" s="25"/>
      <c r="AG41" s="25"/>
      <c r="AK41" s="25"/>
      <c r="AL41" s="25"/>
      <c r="AM41" s="25"/>
      <c r="AN41" s="25"/>
      <c r="AO41" s="25"/>
      <c r="AP41" s="25"/>
      <c r="AR41" s="25"/>
      <c r="AS41" s="25"/>
      <c r="AT41" s="25"/>
      <c r="AX41" s="25"/>
      <c r="AY41" s="25"/>
      <c r="AZ41" s="25"/>
      <c r="BA41" s="25"/>
      <c r="BB41" s="25"/>
      <c r="BC41" s="25"/>
      <c r="ALZ41" s="30"/>
      <c r="AMA41" s="30"/>
      <c r="AMB41" s="30"/>
      <c r="AMC41" s="30"/>
      <c r="AMD41" s="30"/>
      <c r="AME41" s="30"/>
      <c r="AMF41" s="30"/>
      <c r="AMG41" s="30"/>
      <c r="AMH41" s="30"/>
      <c r="AMI41" s="30"/>
      <c r="AMJ41" s="30"/>
    </row>
    <row r="42" spans="1:1024" s="35" customFormat="1" ht="41.25" customHeight="1">
      <c r="A42" s="31" t="s">
        <v>149</v>
      </c>
      <c r="B42" s="32" t="s">
        <v>1</v>
      </c>
      <c r="C42" s="33"/>
      <c r="D42" s="33"/>
      <c r="E42" s="33"/>
      <c r="F42" s="33"/>
      <c r="G42" s="14" t="s">
        <v>150</v>
      </c>
      <c r="H42" s="14"/>
      <c r="I42" s="14"/>
      <c r="J42" s="14"/>
      <c r="K42" s="14"/>
      <c r="L42" s="14"/>
      <c r="M42" s="14"/>
      <c r="N42" s="14"/>
      <c r="O42" s="13" t="s">
        <v>3</v>
      </c>
      <c r="P42" s="12" t="s">
        <v>4</v>
      </c>
      <c r="Q42" s="12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ALZ42"/>
      <c r="AMA42"/>
      <c r="AMB42"/>
      <c r="AMC42"/>
      <c r="AMD42"/>
      <c r="AME42"/>
      <c r="AMF42"/>
      <c r="AMG42"/>
      <c r="AMH42"/>
      <c r="AMI42"/>
      <c r="AMJ42"/>
    </row>
    <row r="43" spans="1:1024" s="38" customFormat="1" ht="30.75" customHeight="1">
      <c r="A43" s="11" t="s">
        <v>5</v>
      </c>
      <c r="B43" s="10" t="s">
        <v>6</v>
      </c>
      <c r="C43" s="10" t="s">
        <v>7</v>
      </c>
      <c r="D43" s="10" t="s">
        <v>8</v>
      </c>
      <c r="E43" s="10" t="s">
        <v>9</v>
      </c>
      <c r="F43" s="10" t="s">
        <v>10</v>
      </c>
      <c r="G43" s="10" t="s">
        <v>11</v>
      </c>
      <c r="H43" s="10" t="s">
        <v>12</v>
      </c>
      <c r="I43" s="9" t="s">
        <v>13</v>
      </c>
      <c r="J43" s="9" t="s">
        <v>14</v>
      </c>
      <c r="K43" s="10" t="s">
        <v>15</v>
      </c>
      <c r="L43" s="10" t="s">
        <v>16</v>
      </c>
      <c r="M43" s="10" t="s">
        <v>17</v>
      </c>
      <c r="N43" s="8" t="s">
        <v>18</v>
      </c>
      <c r="O43" s="13"/>
      <c r="P43" s="12"/>
      <c r="Q43" s="12"/>
      <c r="R43" s="7" t="s">
        <v>19</v>
      </c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 t="s">
        <v>20</v>
      </c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 t="s">
        <v>21</v>
      </c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6" t="s">
        <v>22</v>
      </c>
      <c r="BF43" s="6"/>
      <c r="BG43" s="36"/>
      <c r="BH43" s="37"/>
      <c r="BI43" s="37"/>
      <c r="BJ43" s="37"/>
      <c r="BK43" s="37"/>
      <c r="BL43" s="37"/>
      <c r="BM43" s="37"/>
      <c r="ALZ43"/>
      <c r="AMA43"/>
      <c r="AMB43"/>
      <c r="AMC43"/>
      <c r="AMD43"/>
      <c r="AME43"/>
      <c r="AMF43"/>
      <c r="AMG43"/>
      <c r="AMH43"/>
      <c r="AMI43"/>
      <c r="AMJ43"/>
    </row>
    <row r="44" spans="1:1024" s="38" customFormat="1" ht="64.5" customHeight="1">
      <c r="A44" s="11"/>
      <c r="B44" s="10"/>
      <c r="C44" s="10"/>
      <c r="D44" s="10"/>
      <c r="E44" s="10"/>
      <c r="F44" s="10"/>
      <c r="G44" s="10"/>
      <c r="H44" s="10"/>
      <c r="I44" s="9"/>
      <c r="J44" s="9"/>
      <c r="K44" s="10"/>
      <c r="L44" s="10"/>
      <c r="M44" s="10"/>
      <c r="N44" s="8"/>
      <c r="O44" s="13"/>
      <c r="P44" s="39" t="s">
        <v>23</v>
      </c>
      <c r="Q44" s="39" t="s">
        <v>24</v>
      </c>
      <c r="R44" s="36" t="s">
        <v>25</v>
      </c>
      <c r="S44" s="36" t="s">
        <v>26</v>
      </c>
      <c r="T44" s="36" t="s">
        <v>27</v>
      </c>
      <c r="U44" s="36" t="s">
        <v>28</v>
      </c>
      <c r="V44" s="36" t="s">
        <v>29</v>
      </c>
      <c r="W44" s="36" t="s">
        <v>30</v>
      </c>
      <c r="X44" s="36" t="s">
        <v>31</v>
      </c>
      <c r="Y44" s="36" t="s">
        <v>32</v>
      </c>
      <c r="Z44" s="36" t="s">
        <v>33</v>
      </c>
      <c r="AA44" s="36" t="s">
        <v>34</v>
      </c>
      <c r="AB44" s="36" t="s">
        <v>35</v>
      </c>
      <c r="AC44" s="36" t="s">
        <v>36</v>
      </c>
      <c r="AD44" s="40" t="s">
        <v>37</v>
      </c>
      <c r="AE44" s="36" t="s">
        <v>25</v>
      </c>
      <c r="AF44" s="36" t="s">
        <v>26</v>
      </c>
      <c r="AG44" s="36" t="s">
        <v>27</v>
      </c>
      <c r="AH44" s="36" t="s">
        <v>28</v>
      </c>
      <c r="AI44" s="36" t="s">
        <v>29</v>
      </c>
      <c r="AJ44" s="36" t="s">
        <v>30</v>
      </c>
      <c r="AK44" s="36" t="s">
        <v>31</v>
      </c>
      <c r="AL44" s="36" t="s">
        <v>32</v>
      </c>
      <c r="AM44" s="36" t="s">
        <v>33</v>
      </c>
      <c r="AN44" s="36" t="s">
        <v>34</v>
      </c>
      <c r="AO44" s="36" t="s">
        <v>35</v>
      </c>
      <c r="AP44" s="36" t="s">
        <v>36</v>
      </c>
      <c r="AQ44" s="40" t="s">
        <v>37</v>
      </c>
      <c r="AR44" s="36" t="s">
        <v>25</v>
      </c>
      <c r="AS44" s="36" t="s">
        <v>26</v>
      </c>
      <c r="AT44" s="36" t="s">
        <v>27</v>
      </c>
      <c r="AU44" s="36" t="s">
        <v>28</v>
      </c>
      <c r="AV44" s="36" t="s">
        <v>29</v>
      </c>
      <c r="AW44" s="36" t="s">
        <v>30</v>
      </c>
      <c r="AX44" s="36" t="s">
        <v>31</v>
      </c>
      <c r="AY44" s="36" t="s">
        <v>32</v>
      </c>
      <c r="AZ44" s="36" t="s">
        <v>33</v>
      </c>
      <c r="BA44" s="36" t="s">
        <v>34</v>
      </c>
      <c r="BB44" s="36" t="s">
        <v>35</v>
      </c>
      <c r="BC44" s="36" t="s">
        <v>36</v>
      </c>
      <c r="BD44" s="40" t="s">
        <v>37</v>
      </c>
      <c r="BE44" s="36" t="s">
        <v>38</v>
      </c>
      <c r="BF44" s="36" t="s">
        <v>39</v>
      </c>
      <c r="BG44" s="41" t="s">
        <v>37</v>
      </c>
      <c r="BH44" s="42" t="s">
        <v>40</v>
      </c>
      <c r="BI44" s="43" t="s">
        <v>41</v>
      </c>
      <c r="BJ44" s="43" t="s">
        <v>42</v>
      </c>
      <c r="BK44" s="43" t="s">
        <v>43</v>
      </c>
      <c r="BL44" s="43" t="s">
        <v>44</v>
      </c>
      <c r="BM44" s="43" t="s">
        <v>45</v>
      </c>
      <c r="ALZ44"/>
      <c r="AMA44"/>
      <c r="AMB44"/>
      <c r="AMC44"/>
      <c r="AMD44"/>
      <c r="AME44"/>
      <c r="AMF44"/>
      <c r="AMG44"/>
      <c r="AMH44"/>
      <c r="AMI44"/>
      <c r="AMJ44"/>
    </row>
    <row r="45" spans="1:1024" s="57" customFormat="1" ht="42.75" customHeight="1">
      <c r="A45" s="44">
        <v>1</v>
      </c>
      <c r="B45" s="45" t="s">
        <v>150</v>
      </c>
      <c r="C45" s="45" t="s">
        <v>151</v>
      </c>
      <c r="D45" s="45" t="s">
        <v>152</v>
      </c>
      <c r="E45" s="45" t="s">
        <v>153</v>
      </c>
      <c r="F45" s="45" t="s">
        <v>151</v>
      </c>
      <c r="G45" s="45" t="s">
        <v>154</v>
      </c>
      <c r="H45" s="45" t="s">
        <v>155</v>
      </c>
      <c r="I45" s="46" t="s">
        <v>156</v>
      </c>
      <c r="J45" s="47">
        <v>80423650</v>
      </c>
      <c r="K45" s="48" t="s">
        <v>78</v>
      </c>
      <c r="L45" s="82" t="s">
        <v>53</v>
      </c>
      <c r="M45" s="49" t="s">
        <v>54</v>
      </c>
      <c r="N45" s="50" t="s">
        <v>157</v>
      </c>
      <c r="O45" s="83" t="s">
        <v>124</v>
      </c>
      <c r="P45" s="83" t="s">
        <v>58</v>
      </c>
      <c r="Q45" s="83" t="s">
        <v>57</v>
      </c>
      <c r="R45" s="51" t="s">
        <v>59</v>
      </c>
      <c r="S45" s="51" t="s">
        <v>59</v>
      </c>
      <c r="T45" s="51" t="s">
        <v>59</v>
      </c>
      <c r="U45" s="51" t="s">
        <v>59</v>
      </c>
      <c r="V45" s="51" t="s">
        <v>59</v>
      </c>
      <c r="W45" s="51" t="s">
        <v>59</v>
      </c>
      <c r="X45" s="51" t="s">
        <v>59</v>
      </c>
      <c r="Y45" s="61">
        <v>600</v>
      </c>
      <c r="Z45" s="61">
        <v>1000</v>
      </c>
      <c r="AA45" s="61">
        <v>2200</v>
      </c>
      <c r="AB45" s="61">
        <v>2500</v>
      </c>
      <c r="AC45" s="61">
        <v>3500</v>
      </c>
      <c r="AD45" s="52">
        <f t="shared" ref="AD45:AD54" si="4">SUM(R45:AC45)</f>
        <v>9800</v>
      </c>
      <c r="AE45" s="61">
        <v>4000</v>
      </c>
      <c r="AF45" s="61">
        <v>4000</v>
      </c>
      <c r="AG45" s="61">
        <v>3000</v>
      </c>
      <c r="AH45" s="61">
        <v>2500</v>
      </c>
      <c r="AI45" s="61">
        <v>2000</v>
      </c>
      <c r="AJ45" s="61">
        <v>450</v>
      </c>
      <c r="AK45" s="61">
        <v>450</v>
      </c>
      <c r="AL45" s="61">
        <v>600</v>
      </c>
      <c r="AM45" s="61">
        <v>1000</v>
      </c>
      <c r="AN45" s="61">
        <v>2200</v>
      </c>
      <c r="AO45" s="61">
        <v>2500</v>
      </c>
      <c r="AP45" s="61">
        <v>3500</v>
      </c>
      <c r="AQ45" s="52">
        <f t="shared" ref="AQ45:AQ54" si="5">SUM(AE45:AP45)</f>
        <v>26200</v>
      </c>
      <c r="AR45" s="51">
        <v>4000</v>
      </c>
      <c r="AS45" s="51">
        <v>4000</v>
      </c>
      <c r="AT45" s="51">
        <v>3000</v>
      </c>
      <c r="AU45" s="51">
        <v>2500</v>
      </c>
      <c r="AV45" s="51">
        <v>2000</v>
      </c>
      <c r="AW45" s="51">
        <v>450</v>
      </c>
      <c r="AX45" s="51">
        <v>450</v>
      </c>
      <c r="AY45" s="51" t="s">
        <v>59</v>
      </c>
      <c r="AZ45" s="51" t="s">
        <v>59</v>
      </c>
      <c r="BA45" s="51" t="s">
        <v>59</v>
      </c>
      <c r="BB45" s="51" t="s">
        <v>59</v>
      </c>
      <c r="BC45" s="51" t="s">
        <v>59</v>
      </c>
      <c r="BD45" s="52">
        <f t="shared" ref="BD45:BD54" si="6">SUM(AR45:BC45)</f>
        <v>16400</v>
      </c>
      <c r="BE45" s="53" t="s">
        <v>158</v>
      </c>
      <c r="BF45" s="54">
        <v>45869</v>
      </c>
      <c r="BG45" s="52">
        <f t="shared" ref="BG45:BG54" si="7">AD45+AQ45+BD45</f>
        <v>52400</v>
      </c>
      <c r="BH45" s="55" t="s">
        <v>61</v>
      </c>
      <c r="BI45" s="55" t="s">
        <v>62</v>
      </c>
      <c r="BJ45" s="55" t="s">
        <v>63</v>
      </c>
      <c r="BK45" s="55" t="s">
        <v>64</v>
      </c>
      <c r="BL45" s="55" t="s">
        <v>64</v>
      </c>
      <c r="BM45" s="60">
        <v>45138</v>
      </c>
      <c r="ALZ45"/>
      <c r="AMA45"/>
      <c r="AMB45"/>
      <c r="AMC45"/>
      <c r="AMD45"/>
      <c r="AME45"/>
      <c r="AMF45"/>
      <c r="AMG45"/>
      <c r="AMH45"/>
      <c r="AMI45"/>
      <c r="AMJ45"/>
    </row>
    <row r="46" spans="1:1024" s="57" customFormat="1" ht="42.75" customHeight="1">
      <c r="A46" s="44">
        <v>2</v>
      </c>
      <c r="B46" s="45" t="s">
        <v>150</v>
      </c>
      <c r="C46" s="45" t="s">
        <v>151</v>
      </c>
      <c r="D46" s="45" t="s">
        <v>152</v>
      </c>
      <c r="E46" s="45" t="s">
        <v>153</v>
      </c>
      <c r="F46" s="45" t="s">
        <v>151</v>
      </c>
      <c r="G46" s="45" t="s">
        <v>159</v>
      </c>
      <c r="H46" s="45" t="s">
        <v>160</v>
      </c>
      <c r="I46" s="46" t="s">
        <v>161</v>
      </c>
      <c r="J46" s="47">
        <v>414283</v>
      </c>
      <c r="K46" s="48" t="s">
        <v>78</v>
      </c>
      <c r="L46" s="82" t="s">
        <v>53</v>
      </c>
      <c r="M46" s="49" t="s">
        <v>54</v>
      </c>
      <c r="N46" s="50" t="s">
        <v>157</v>
      </c>
      <c r="O46" s="83" t="s">
        <v>56</v>
      </c>
      <c r="P46" s="83" t="s">
        <v>162</v>
      </c>
      <c r="Q46" s="83" t="s">
        <v>163</v>
      </c>
      <c r="R46" s="51" t="s">
        <v>59</v>
      </c>
      <c r="S46" s="51" t="s">
        <v>59</v>
      </c>
      <c r="T46" s="51" t="s">
        <v>59</v>
      </c>
      <c r="U46" s="51" t="s">
        <v>59</v>
      </c>
      <c r="V46" s="51" t="s">
        <v>59</v>
      </c>
      <c r="W46" s="51" t="s">
        <v>59</v>
      </c>
      <c r="X46" s="51" t="s">
        <v>59</v>
      </c>
      <c r="Y46" s="61">
        <v>500</v>
      </c>
      <c r="Z46" s="61">
        <v>1000</v>
      </c>
      <c r="AA46" s="61">
        <v>2000</v>
      </c>
      <c r="AB46" s="61">
        <v>2500</v>
      </c>
      <c r="AC46" s="61">
        <v>4000</v>
      </c>
      <c r="AD46" s="52">
        <f t="shared" si="4"/>
        <v>10000</v>
      </c>
      <c r="AE46" s="61">
        <v>5000</v>
      </c>
      <c r="AF46" s="61">
        <v>4000</v>
      </c>
      <c r="AG46" s="61">
        <v>3000</v>
      </c>
      <c r="AH46" s="61">
        <v>2500</v>
      </c>
      <c r="AI46" s="61">
        <v>1500</v>
      </c>
      <c r="AJ46" s="61">
        <v>1000</v>
      </c>
      <c r="AK46" s="61">
        <v>500</v>
      </c>
      <c r="AL46" s="61">
        <v>500</v>
      </c>
      <c r="AM46" s="61">
        <v>1000</v>
      </c>
      <c r="AN46" s="61">
        <v>2000</v>
      </c>
      <c r="AO46" s="61">
        <v>2500</v>
      </c>
      <c r="AP46" s="61">
        <v>4000</v>
      </c>
      <c r="AQ46" s="52">
        <f t="shared" si="5"/>
        <v>27500</v>
      </c>
      <c r="AR46" s="51">
        <v>5000</v>
      </c>
      <c r="AS46" s="51">
        <v>4000</v>
      </c>
      <c r="AT46" s="51">
        <v>3000</v>
      </c>
      <c r="AU46" s="51">
        <v>2500</v>
      </c>
      <c r="AV46" s="51">
        <v>1500</v>
      </c>
      <c r="AW46" s="51">
        <v>1000</v>
      </c>
      <c r="AX46" s="51">
        <v>500</v>
      </c>
      <c r="AY46" s="51" t="s">
        <v>59</v>
      </c>
      <c r="AZ46" s="51" t="s">
        <v>59</v>
      </c>
      <c r="BA46" s="51" t="s">
        <v>59</v>
      </c>
      <c r="BB46" s="51" t="s">
        <v>59</v>
      </c>
      <c r="BC46" s="51" t="s">
        <v>59</v>
      </c>
      <c r="BD46" s="52">
        <f t="shared" si="6"/>
        <v>17500</v>
      </c>
      <c r="BE46" s="53" t="s">
        <v>158</v>
      </c>
      <c r="BF46" s="54">
        <v>45869</v>
      </c>
      <c r="BG46" s="52">
        <f t="shared" si="7"/>
        <v>55000</v>
      </c>
      <c r="BH46" s="55" t="s">
        <v>61</v>
      </c>
      <c r="BI46" s="55" t="s">
        <v>62</v>
      </c>
      <c r="BJ46" s="55" t="s">
        <v>63</v>
      </c>
      <c r="BK46" s="55" t="s">
        <v>64</v>
      </c>
      <c r="BL46" s="55" t="s">
        <v>64</v>
      </c>
      <c r="BM46" s="60">
        <v>45138</v>
      </c>
      <c r="ALZ46"/>
      <c r="AMA46"/>
      <c r="AMB46"/>
      <c r="AMC46"/>
      <c r="AMD46"/>
      <c r="AME46"/>
      <c r="AMF46"/>
      <c r="AMG46"/>
      <c r="AMH46"/>
      <c r="AMI46"/>
      <c r="AMJ46"/>
    </row>
    <row r="47" spans="1:1024" s="57" customFormat="1" ht="42.75" customHeight="1">
      <c r="A47" s="44">
        <v>3</v>
      </c>
      <c r="B47" s="45" t="s">
        <v>150</v>
      </c>
      <c r="C47" s="45" t="s">
        <v>151</v>
      </c>
      <c r="D47" s="45" t="s">
        <v>152</v>
      </c>
      <c r="E47" s="45" t="s">
        <v>153</v>
      </c>
      <c r="F47" s="45" t="s">
        <v>151</v>
      </c>
      <c r="G47" s="45" t="s">
        <v>164</v>
      </c>
      <c r="H47" s="45" t="s">
        <v>165</v>
      </c>
      <c r="I47" s="46" t="s">
        <v>166</v>
      </c>
      <c r="J47" s="47">
        <v>81038</v>
      </c>
      <c r="K47" s="48" t="s">
        <v>78</v>
      </c>
      <c r="L47" s="82" t="s">
        <v>53</v>
      </c>
      <c r="M47" s="49" t="s">
        <v>54</v>
      </c>
      <c r="N47" s="50" t="s">
        <v>157</v>
      </c>
      <c r="O47" s="83" t="s">
        <v>56</v>
      </c>
      <c r="P47" s="83" t="s">
        <v>57</v>
      </c>
      <c r="Q47" s="83" t="s">
        <v>58</v>
      </c>
      <c r="R47" s="51" t="s">
        <v>59</v>
      </c>
      <c r="S47" s="51" t="s">
        <v>59</v>
      </c>
      <c r="T47" s="51" t="s">
        <v>59</v>
      </c>
      <c r="U47" s="51" t="s">
        <v>59</v>
      </c>
      <c r="V47" s="51" t="s">
        <v>59</v>
      </c>
      <c r="W47" s="51" t="s">
        <v>59</v>
      </c>
      <c r="X47" s="51" t="s">
        <v>59</v>
      </c>
      <c r="Y47" s="61">
        <v>400</v>
      </c>
      <c r="Z47" s="61">
        <v>500</v>
      </c>
      <c r="AA47" s="61">
        <v>2500</v>
      </c>
      <c r="AB47" s="61">
        <v>3000</v>
      </c>
      <c r="AC47" s="61">
        <v>8000</v>
      </c>
      <c r="AD47" s="52">
        <f t="shared" si="4"/>
        <v>14400</v>
      </c>
      <c r="AE47" s="61">
        <v>9500</v>
      </c>
      <c r="AF47" s="61">
        <v>8000</v>
      </c>
      <c r="AG47" s="61">
        <v>4000</v>
      </c>
      <c r="AH47" s="61">
        <v>3500</v>
      </c>
      <c r="AI47" s="61">
        <v>500</v>
      </c>
      <c r="AJ47" s="61">
        <v>0</v>
      </c>
      <c r="AK47" s="61">
        <v>0</v>
      </c>
      <c r="AL47" s="61">
        <v>400</v>
      </c>
      <c r="AM47" s="61">
        <v>500</v>
      </c>
      <c r="AN47" s="61">
        <v>2500</v>
      </c>
      <c r="AO47" s="61">
        <v>3000</v>
      </c>
      <c r="AP47" s="61">
        <v>8000</v>
      </c>
      <c r="AQ47" s="52">
        <f t="shared" si="5"/>
        <v>39900</v>
      </c>
      <c r="AR47" s="51">
        <v>9500</v>
      </c>
      <c r="AS47" s="51">
        <v>8000</v>
      </c>
      <c r="AT47" s="51">
        <v>4000</v>
      </c>
      <c r="AU47" s="51">
        <v>3500</v>
      </c>
      <c r="AV47" s="51">
        <v>500</v>
      </c>
      <c r="AW47" s="51">
        <v>0</v>
      </c>
      <c r="AX47" s="51">
        <v>0</v>
      </c>
      <c r="AY47" s="51" t="s">
        <v>59</v>
      </c>
      <c r="AZ47" s="51" t="s">
        <v>59</v>
      </c>
      <c r="BA47" s="51" t="s">
        <v>59</v>
      </c>
      <c r="BB47" s="51" t="s">
        <v>59</v>
      </c>
      <c r="BC47" s="51" t="s">
        <v>59</v>
      </c>
      <c r="BD47" s="52">
        <f t="shared" si="6"/>
        <v>25500</v>
      </c>
      <c r="BE47" s="53" t="s">
        <v>158</v>
      </c>
      <c r="BF47" s="54">
        <v>45869</v>
      </c>
      <c r="BG47" s="52">
        <f t="shared" si="7"/>
        <v>79800</v>
      </c>
      <c r="BH47" s="55" t="s">
        <v>61</v>
      </c>
      <c r="BI47" s="55" t="s">
        <v>62</v>
      </c>
      <c r="BJ47" s="55" t="s">
        <v>63</v>
      </c>
      <c r="BK47" s="55" t="s">
        <v>64</v>
      </c>
      <c r="BL47" s="55" t="s">
        <v>64</v>
      </c>
      <c r="BM47" s="60">
        <v>45138</v>
      </c>
      <c r="ALZ47"/>
      <c r="AMA47"/>
      <c r="AMB47"/>
      <c r="AMC47"/>
      <c r="AMD47"/>
      <c r="AME47"/>
      <c r="AMF47"/>
      <c r="AMG47"/>
      <c r="AMH47"/>
      <c r="AMI47"/>
      <c r="AMJ47"/>
    </row>
    <row r="48" spans="1:1024" s="57" customFormat="1" ht="42.75" customHeight="1">
      <c r="A48" s="44">
        <v>4</v>
      </c>
      <c r="B48" s="45" t="s">
        <v>150</v>
      </c>
      <c r="C48" s="45" t="s">
        <v>151</v>
      </c>
      <c r="D48" s="45" t="s">
        <v>152</v>
      </c>
      <c r="E48" s="45" t="s">
        <v>153</v>
      </c>
      <c r="F48" s="45" t="s">
        <v>151</v>
      </c>
      <c r="G48" s="45" t="s">
        <v>152</v>
      </c>
      <c r="H48" s="45" t="s">
        <v>151</v>
      </c>
      <c r="I48" s="46" t="s">
        <v>167</v>
      </c>
      <c r="J48" s="47">
        <v>17840</v>
      </c>
      <c r="K48" s="48" t="s">
        <v>52</v>
      </c>
      <c r="L48" s="82" t="s">
        <v>53</v>
      </c>
      <c r="M48" s="49" t="s">
        <v>54</v>
      </c>
      <c r="N48" s="50" t="s">
        <v>157</v>
      </c>
      <c r="O48" s="83" t="s">
        <v>124</v>
      </c>
      <c r="P48" s="83" t="s">
        <v>58</v>
      </c>
      <c r="Q48" s="83" t="s">
        <v>57</v>
      </c>
      <c r="R48" s="51" t="s">
        <v>59</v>
      </c>
      <c r="S48" s="51" t="s">
        <v>59</v>
      </c>
      <c r="T48" s="51" t="s">
        <v>59</v>
      </c>
      <c r="U48" s="51" t="s">
        <v>59</v>
      </c>
      <c r="V48" s="51" t="s">
        <v>59</v>
      </c>
      <c r="W48" s="51" t="s">
        <v>59</v>
      </c>
      <c r="X48" s="51" t="s">
        <v>59</v>
      </c>
      <c r="Y48" s="61">
        <v>0</v>
      </c>
      <c r="Z48" s="61">
        <v>4200</v>
      </c>
      <c r="AA48" s="61">
        <v>10000</v>
      </c>
      <c r="AB48" s="61">
        <v>15500</v>
      </c>
      <c r="AC48" s="61">
        <v>23500</v>
      </c>
      <c r="AD48" s="52">
        <f t="shared" si="4"/>
        <v>53200</v>
      </c>
      <c r="AE48" s="61">
        <v>28000</v>
      </c>
      <c r="AF48" s="61">
        <v>23500</v>
      </c>
      <c r="AG48" s="61">
        <v>22500</v>
      </c>
      <c r="AH48" s="61">
        <v>16500</v>
      </c>
      <c r="AI48" s="61">
        <v>0</v>
      </c>
      <c r="AJ48" s="61">
        <v>0</v>
      </c>
      <c r="AK48" s="61">
        <v>0</v>
      </c>
      <c r="AL48" s="61">
        <v>0</v>
      </c>
      <c r="AM48" s="61">
        <v>4200</v>
      </c>
      <c r="AN48" s="61">
        <v>10000</v>
      </c>
      <c r="AO48" s="61">
        <v>15500</v>
      </c>
      <c r="AP48" s="61">
        <v>23500</v>
      </c>
      <c r="AQ48" s="52">
        <f t="shared" si="5"/>
        <v>143700</v>
      </c>
      <c r="AR48" s="51">
        <v>28000</v>
      </c>
      <c r="AS48" s="51">
        <v>23500</v>
      </c>
      <c r="AT48" s="51">
        <v>22500</v>
      </c>
      <c r="AU48" s="51">
        <v>16500</v>
      </c>
      <c r="AV48" s="51">
        <v>0</v>
      </c>
      <c r="AW48" s="51">
        <v>0</v>
      </c>
      <c r="AX48" s="51">
        <v>0</v>
      </c>
      <c r="AY48" s="51" t="s">
        <v>59</v>
      </c>
      <c r="AZ48" s="51" t="s">
        <v>59</v>
      </c>
      <c r="BA48" s="51" t="s">
        <v>59</v>
      </c>
      <c r="BB48" s="51" t="s">
        <v>59</v>
      </c>
      <c r="BC48" s="51" t="s">
        <v>59</v>
      </c>
      <c r="BD48" s="52">
        <f t="shared" si="6"/>
        <v>90500</v>
      </c>
      <c r="BE48" s="53" t="s">
        <v>158</v>
      </c>
      <c r="BF48" s="54">
        <v>45869</v>
      </c>
      <c r="BG48" s="52">
        <f t="shared" si="7"/>
        <v>287400</v>
      </c>
      <c r="BH48" s="55" t="s">
        <v>61</v>
      </c>
      <c r="BI48" s="55" t="s">
        <v>62</v>
      </c>
      <c r="BJ48" s="55" t="s">
        <v>63</v>
      </c>
      <c r="BK48" s="55" t="s">
        <v>64</v>
      </c>
      <c r="BL48" s="55" t="s">
        <v>64</v>
      </c>
      <c r="BM48" s="60">
        <v>45138</v>
      </c>
      <c r="ALZ48"/>
      <c r="AMA48"/>
      <c r="AMB48"/>
      <c r="AMC48"/>
      <c r="AMD48"/>
      <c r="AME48"/>
      <c r="AMF48"/>
      <c r="AMG48"/>
      <c r="AMH48"/>
      <c r="AMI48"/>
      <c r="AMJ48"/>
    </row>
    <row r="49" spans="1:1024" s="57" customFormat="1" ht="42.75" customHeight="1">
      <c r="A49" s="44">
        <v>5</v>
      </c>
      <c r="B49" s="45" t="s">
        <v>150</v>
      </c>
      <c r="C49" s="45" t="s">
        <v>151</v>
      </c>
      <c r="D49" s="45" t="s">
        <v>152</v>
      </c>
      <c r="E49" s="45" t="s">
        <v>153</v>
      </c>
      <c r="F49" s="45" t="s">
        <v>151</v>
      </c>
      <c r="G49" s="45" t="s">
        <v>168</v>
      </c>
      <c r="H49" s="45" t="s">
        <v>169</v>
      </c>
      <c r="I49" s="58" t="s">
        <v>170</v>
      </c>
      <c r="J49" s="47">
        <v>1320254</v>
      </c>
      <c r="K49" s="48" t="s">
        <v>119</v>
      </c>
      <c r="L49" s="82" t="s">
        <v>53</v>
      </c>
      <c r="M49" s="49" t="s">
        <v>54</v>
      </c>
      <c r="N49" s="50" t="s">
        <v>157</v>
      </c>
      <c r="O49" s="83" t="s">
        <v>56</v>
      </c>
      <c r="P49" s="83" t="s">
        <v>57</v>
      </c>
      <c r="Q49" s="83" t="s">
        <v>58</v>
      </c>
      <c r="R49" s="51" t="s">
        <v>59</v>
      </c>
      <c r="S49" s="51" t="s">
        <v>59</v>
      </c>
      <c r="T49" s="51" t="s">
        <v>59</v>
      </c>
      <c r="U49" s="51" t="s">
        <v>59</v>
      </c>
      <c r="V49" s="51" t="s">
        <v>59</v>
      </c>
      <c r="W49" s="51" t="s">
        <v>59</v>
      </c>
      <c r="X49" s="51" t="s">
        <v>59</v>
      </c>
      <c r="Y49" s="61">
        <v>150</v>
      </c>
      <c r="Z49" s="61">
        <v>200</v>
      </c>
      <c r="AA49" s="61">
        <v>800</v>
      </c>
      <c r="AB49" s="61">
        <v>1000</v>
      </c>
      <c r="AC49" s="61">
        <v>1300</v>
      </c>
      <c r="AD49" s="52">
        <f t="shared" si="4"/>
        <v>3450</v>
      </c>
      <c r="AE49" s="61">
        <v>1300</v>
      </c>
      <c r="AF49" s="61">
        <v>1200</v>
      </c>
      <c r="AG49" s="61">
        <v>1100</v>
      </c>
      <c r="AH49" s="61">
        <v>1000</v>
      </c>
      <c r="AI49" s="61">
        <v>1000</v>
      </c>
      <c r="AJ49" s="61">
        <v>150</v>
      </c>
      <c r="AK49" s="61">
        <v>150</v>
      </c>
      <c r="AL49" s="61">
        <v>150</v>
      </c>
      <c r="AM49" s="61">
        <v>200</v>
      </c>
      <c r="AN49" s="61">
        <v>800</v>
      </c>
      <c r="AO49" s="61">
        <v>1000</v>
      </c>
      <c r="AP49" s="61">
        <v>1300</v>
      </c>
      <c r="AQ49" s="52">
        <f t="shared" si="5"/>
        <v>9350</v>
      </c>
      <c r="AR49" s="51">
        <v>1300</v>
      </c>
      <c r="AS49" s="51">
        <v>1200</v>
      </c>
      <c r="AT49" s="51">
        <v>1100</v>
      </c>
      <c r="AU49" s="51">
        <v>1000</v>
      </c>
      <c r="AV49" s="51">
        <v>1000</v>
      </c>
      <c r="AW49" s="51">
        <v>150</v>
      </c>
      <c r="AX49" s="51">
        <v>150</v>
      </c>
      <c r="AY49" s="51" t="s">
        <v>59</v>
      </c>
      <c r="AZ49" s="51" t="s">
        <v>59</v>
      </c>
      <c r="BA49" s="51" t="s">
        <v>59</v>
      </c>
      <c r="BB49" s="51" t="s">
        <v>59</v>
      </c>
      <c r="BC49" s="51" t="s">
        <v>59</v>
      </c>
      <c r="BD49" s="52">
        <f t="shared" si="6"/>
        <v>5900</v>
      </c>
      <c r="BE49" s="53" t="s">
        <v>158</v>
      </c>
      <c r="BF49" s="54">
        <v>45869</v>
      </c>
      <c r="BG49" s="52">
        <f t="shared" si="7"/>
        <v>18700</v>
      </c>
      <c r="BH49" s="55" t="s">
        <v>61</v>
      </c>
      <c r="BI49" s="55" t="s">
        <v>62</v>
      </c>
      <c r="BJ49" s="55" t="s">
        <v>63</v>
      </c>
      <c r="BK49" s="55" t="s">
        <v>64</v>
      </c>
      <c r="BL49" s="55" t="s">
        <v>64</v>
      </c>
      <c r="BM49" s="60">
        <v>45138</v>
      </c>
      <c r="ALZ49"/>
      <c r="AMA49"/>
      <c r="AMB49"/>
      <c r="AMC49"/>
      <c r="AMD49"/>
      <c r="AME49"/>
      <c r="AMF49"/>
      <c r="AMG49"/>
      <c r="AMH49"/>
      <c r="AMI49"/>
      <c r="AMJ49"/>
    </row>
    <row r="50" spans="1:1024" s="57" customFormat="1" ht="42.75" customHeight="1">
      <c r="A50" s="44">
        <v>6</v>
      </c>
      <c r="B50" s="45" t="s">
        <v>150</v>
      </c>
      <c r="C50" s="45" t="s">
        <v>151</v>
      </c>
      <c r="D50" s="45" t="s">
        <v>152</v>
      </c>
      <c r="E50" s="45" t="s">
        <v>153</v>
      </c>
      <c r="F50" s="45" t="s">
        <v>151</v>
      </c>
      <c r="G50" s="45" t="s">
        <v>171</v>
      </c>
      <c r="H50" s="45" t="s">
        <v>172</v>
      </c>
      <c r="I50" s="58" t="s">
        <v>173</v>
      </c>
      <c r="J50" s="47" t="s">
        <v>174</v>
      </c>
      <c r="K50" s="48" t="s">
        <v>78</v>
      </c>
      <c r="L50" s="82" t="s">
        <v>53</v>
      </c>
      <c r="M50" s="49" t="s">
        <v>54</v>
      </c>
      <c r="N50" s="50" t="s">
        <v>157</v>
      </c>
      <c r="O50" s="83" t="s">
        <v>56</v>
      </c>
      <c r="P50" s="83" t="s">
        <v>57</v>
      </c>
      <c r="Q50" s="83" t="s">
        <v>58</v>
      </c>
      <c r="R50" s="51" t="s">
        <v>59</v>
      </c>
      <c r="S50" s="51" t="s">
        <v>59</v>
      </c>
      <c r="T50" s="51" t="s">
        <v>59</v>
      </c>
      <c r="U50" s="51" t="s">
        <v>59</v>
      </c>
      <c r="V50" s="51" t="s">
        <v>59</v>
      </c>
      <c r="W50" s="51" t="s">
        <v>59</v>
      </c>
      <c r="X50" s="51" t="s">
        <v>59</v>
      </c>
      <c r="Y50" s="61">
        <v>286</v>
      </c>
      <c r="Z50" s="61">
        <v>278</v>
      </c>
      <c r="AA50" s="61">
        <v>2500</v>
      </c>
      <c r="AB50" s="61">
        <v>5265</v>
      </c>
      <c r="AC50" s="61">
        <v>7881</v>
      </c>
      <c r="AD50" s="52">
        <f t="shared" si="4"/>
        <v>16210</v>
      </c>
      <c r="AE50" s="61">
        <v>5427</v>
      </c>
      <c r="AF50" s="61">
        <v>5320</v>
      </c>
      <c r="AG50" s="61">
        <v>1700</v>
      </c>
      <c r="AH50" s="61">
        <v>1526</v>
      </c>
      <c r="AI50" s="61">
        <v>295</v>
      </c>
      <c r="AJ50" s="61">
        <v>285</v>
      </c>
      <c r="AK50" s="61">
        <v>288</v>
      </c>
      <c r="AL50" s="61">
        <v>286</v>
      </c>
      <c r="AM50" s="61">
        <v>278</v>
      </c>
      <c r="AN50" s="61">
        <v>2500</v>
      </c>
      <c r="AO50" s="61">
        <v>5265</v>
      </c>
      <c r="AP50" s="61">
        <v>7881</v>
      </c>
      <c r="AQ50" s="52">
        <f t="shared" si="5"/>
        <v>31051</v>
      </c>
      <c r="AR50" s="51">
        <v>5427</v>
      </c>
      <c r="AS50" s="51">
        <v>5320</v>
      </c>
      <c r="AT50" s="51">
        <v>1700</v>
      </c>
      <c r="AU50" s="51">
        <v>1526</v>
      </c>
      <c r="AV50" s="51">
        <v>295</v>
      </c>
      <c r="AW50" s="51">
        <v>285</v>
      </c>
      <c r="AX50" s="51">
        <v>288</v>
      </c>
      <c r="AY50" s="51" t="s">
        <v>59</v>
      </c>
      <c r="AZ50" s="51" t="s">
        <v>59</v>
      </c>
      <c r="BA50" s="51" t="s">
        <v>59</v>
      </c>
      <c r="BB50" s="51" t="s">
        <v>59</v>
      </c>
      <c r="BC50" s="51" t="s">
        <v>59</v>
      </c>
      <c r="BD50" s="52">
        <f t="shared" si="6"/>
        <v>14841</v>
      </c>
      <c r="BE50" s="53" t="s">
        <v>158</v>
      </c>
      <c r="BF50" s="54">
        <v>45869</v>
      </c>
      <c r="BG50" s="52">
        <f t="shared" si="7"/>
        <v>62102</v>
      </c>
      <c r="BH50" s="55" t="s">
        <v>61</v>
      </c>
      <c r="BI50" s="55" t="s">
        <v>62</v>
      </c>
      <c r="BJ50" s="55" t="s">
        <v>63</v>
      </c>
      <c r="BK50" s="55" t="s">
        <v>64</v>
      </c>
      <c r="BL50" s="55" t="s">
        <v>64</v>
      </c>
      <c r="BM50" s="60">
        <v>45138</v>
      </c>
      <c r="ALZ50"/>
      <c r="AMA50"/>
      <c r="AMB50"/>
      <c r="AMC50"/>
      <c r="AMD50"/>
      <c r="AME50"/>
      <c r="AMF50"/>
      <c r="AMG50"/>
      <c r="AMH50"/>
      <c r="AMI50"/>
      <c r="AMJ50"/>
    </row>
    <row r="51" spans="1:1024" s="57" customFormat="1" ht="42.75" customHeight="1">
      <c r="A51" s="44">
        <v>7</v>
      </c>
      <c r="B51" s="45" t="s">
        <v>150</v>
      </c>
      <c r="C51" s="45" t="s">
        <v>151</v>
      </c>
      <c r="D51" s="45" t="s">
        <v>152</v>
      </c>
      <c r="E51" s="45" t="s">
        <v>153</v>
      </c>
      <c r="F51" s="45" t="s">
        <v>151</v>
      </c>
      <c r="G51" s="45" t="s">
        <v>175</v>
      </c>
      <c r="H51" s="45" t="s">
        <v>176</v>
      </c>
      <c r="I51" s="58" t="s">
        <v>177</v>
      </c>
      <c r="J51" s="47" t="s">
        <v>178</v>
      </c>
      <c r="K51" s="48" t="s">
        <v>78</v>
      </c>
      <c r="L51" s="82" t="s">
        <v>53</v>
      </c>
      <c r="M51" s="49" t="s">
        <v>54</v>
      </c>
      <c r="N51" s="50" t="s">
        <v>157</v>
      </c>
      <c r="O51" s="83" t="s">
        <v>56</v>
      </c>
      <c r="P51" s="83" t="s">
        <v>57</v>
      </c>
      <c r="Q51" s="83" t="s">
        <v>58</v>
      </c>
      <c r="R51" s="51" t="s">
        <v>59</v>
      </c>
      <c r="S51" s="51" t="s">
        <v>59</v>
      </c>
      <c r="T51" s="51" t="s">
        <v>59</v>
      </c>
      <c r="U51" s="51" t="s">
        <v>59</v>
      </c>
      <c r="V51" s="51" t="s">
        <v>59</v>
      </c>
      <c r="W51" s="51" t="s">
        <v>59</v>
      </c>
      <c r="X51" s="51" t="s">
        <v>59</v>
      </c>
      <c r="Y51" s="61">
        <v>98</v>
      </c>
      <c r="Z51" s="61">
        <v>496</v>
      </c>
      <c r="AA51" s="61">
        <v>1527</v>
      </c>
      <c r="AB51" s="61">
        <v>2330</v>
      </c>
      <c r="AC51" s="61">
        <v>2408</v>
      </c>
      <c r="AD51" s="52">
        <f t="shared" si="4"/>
        <v>6859</v>
      </c>
      <c r="AE51" s="61">
        <v>4856</v>
      </c>
      <c r="AF51" s="61">
        <v>4386</v>
      </c>
      <c r="AG51" s="61">
        <v>4316</v>
      </c>
      <c r="AH51" s="61">
        <v>1862</v>
      </c>
      <c r="AI51" s="61">
        <v>98</v>
      </c>
      <c r="AJ51" s="61">
        <v>95</v>
      </c>
      <c r="AK51" s="61">
        <v>102</v>
      </c>
      <c r="AL51" s="61">
        <v>98</v>
      </c>
      <c r="AM51" s="61">
        <v>496</v>
      </c>
      <c r="AN51" s="61">
        <v>1527</v>
      </c>
      <c r="AO51" s="61">
        <v>2330</v>
      </c>
      <c r="AP51" s="61">
        <v>2408</v>
      </c>
      <c r="AQ51" s="52">
        <f t="shared" si="5"/>
        <v>22574</v>
      </c>
      <c r="AR51" s="51">
        <v>4856</v>
      </c>
      <c r="AS51" s="51">
        <v>4386</v>
      </c>
      <c r="AT51" s="51">
        <v>4316</v>
      </c>
      <c r="AU51" s="51">
        <v>1862</v>
      </c>
      <c r="AV51" s="51">
        <v>98</v>
      </c>
      <c r="AW51" s="51">
        <v>95</v>
      </c>
      <c r="AX51" s="51">
        <v>102</v>
      </c>
      <c r="AY51" s="51" t="s">
        <v>59</v>
      </c>
      <c r="AZ51" s="51" t="s">
        <v>59</v>
      </c>
      <c r="BA51" s="51" t="s">
        <v>59</v>
      </c>
      <c r="BB51" s="51" t="s">
        <v>59</v>
      </c>
      <c r="BC51" s="51" t="s">
        <v>59</v>
      </c>
      <c r="BD51" s="52">
        <f t="shared" si="6"/>
        <v>15715</v>
      </c>
      <c r="BE51" s="53" t="s">
        <v>158</v>
      </c>
      <c r="BF51" s="54">
        <v>45869</v>
      </c>
      <c r="BG51" s="52">
        <f t="shared" si="7"/>
        <v>45148</v>
      </c>
      <c r="BH51" s="55" t="s">
        <v>61</v>
      </c>
      <c r="BI51" s="55" t="s">
        <v>62</v>
      </c>
      <c r="BJ51" s="55" t="s">
        <v>63</v>
      </c>
      <c r="BK51" s="55" t="s">
        <v>64</v>
      </c>
      <c r="BL51" s="55" t="s">
        <v>64</v>
      </c>
      <c r="BM51" s="60">
        <v>45138</v>
      </c>
      <c r="ALZ51"/>
      <c r="AMA51"/>
      <c r="AMB51"/>
      <c r="AMC51"/>
      <c r="AMD51"/>
      <c r="AME51"/>
      <c r="AMF51"/>
      <c r="AMG51"/>
      <c r="AMH51"/>
      <c r="AMI51"/>
      <c r="AMJ51"/>
    </row>
    <row r="52" spans="1:1024" s="57" customFormat="1" ht="42.75" customHeight="1">
      <c r="A52" s="44">
        <v>8</v>
      </c>
      <c r="B52" s="45" t="s">
        <v>150</v>
      </c>
      <c r="C52" s="45" t="s">
        <v>151</v>
      </c>
      <c r="D52" s="45" t="s">
        <v>152</v>
      </c>
      <c r="E52" s="45" t="s">
        <v>153</v>
      </c>
      <c r="F52" s="45" t="s">
        <v>151</v>
      </c>
      <c r="G52" s="45" t="s">
        <v>179</v>
      </c>
      <c r="H52" s="45" t="s">
        <v>180</v>
      </c>
      <c r="I52" s="58" t="s">
        <v>181</v>
      </c>
      <c r="J52" s="47" t="s">
        <v>182</v>
      </c>
      <c r="K52" s="48" t="s">
        <v>78</v>
      </c>
      <c r="L52" s="82" t="s">
        <v>53</v>
      </c>
      <c r="M52" s="49" t="s">
        <v>54</v>
      </c>
      <c r="N52" s="50" t="s">
        <v>157</v>
      </c>
      <c r="O52" s="83" t="s">
        <v>56</v>
      </c>
      <c r="P52" s="83" t="s">
        <v>57</v>
      </c>
      <c r="Q52" s="83" t="s">
        <v>58</v>
      </c>
      <c r="R52" s="51" t="s">
        <v>59</v>
      </c>
      <c r="S52" s="51" t="s">
        <v>59</v>
      </c>
      <c r="T52" s="51" t="s">
        <v>59</v>
      </c>
      <c r="U52" s="51" t="s">
        <v>59</v>
      </c>
      <c r="V52" s="51" t="s">
        <v>59</v>
      </c>
      <c r="W52" s="51" t="s">
        <v>59</v>
      </c>
      <c r="X52" s="51" t="s">
        <v>59</v>
      </c>
      <c r="Y52" s="61">
        <v>0</v>
      </c>
      <c r="Z52" s="61">
        <v>0</v>
      </c>
      <c r="AA52" s="61">
        <v>2000</v>
      </c>
      <c r="AB52" s="61">
        <v>7000</v>
      </c>
      <c r="AC52" s="61">
        <v>9000</v>
      </c>
      <c r="AD52" s="52">
        <f t="shared" si="4"/>
        <v>18000</v>
      </c>
      <c r="AE52" s="61">
        <v>10000</v>
      </c>
      <c r="AF52" s="61">
        <v>10000</v>
      </c>
      <c r="AG52" s="61">
        <v>10000</v>
      </c>
      <c r="AH52" s="61">
        <v>6200</v>
      </c>
      <c r="AI52" s="61">
        <v>6000</v>
      </c>
      <c r="AJ52" s="61">
        <v>250</v>
      </c>
      <c r="AK52" s="61">
        <v>160</v>
      </c>
      <c r="AL52" s="61">
        <v>0</v>
      </c>
      <c r="AM52" s="61">
        <v>0</v>
      </c>
      <c r="AN52" s="61">
        <v>2000</v>
      </c>
      <c r="AO52" s="61">
        <v>7000</v>
      </c>
      <c r="AP52" s="61">
        <v>9000</v>
      </c>
      <c r="AQ52" s="52">
        <f t="shared" si="5"/>
        <v>60610</v>
      </c>
      <c r="AR52" s="51">
        <v>10000</v>
      </c>
      <c r="AS52" s="51">
        <v>10000</v>
      </c>
      <c r="AT52" s="51">
        <v>10000</v>
      </c>
      <c r="AU52" s="51">
        <v>6200</v>
      </c>
      <c r="AV52" s="51">
        <v>6000</v>
      </c>
      <c r="AW52" s="51">
        <v>250</v>
      </c>
      <c r="AX52" s="51">
        <v>160</v>
      </c>
      <c r="AY52" s="51" t="s">
        <v>59</v>
      </c>
      <c r="AZ52" s="51" t="s">
        <v>59</v>
      </c>
      <c r="BA52" s="51" t="s">
        <v>59</v>
      </c>
      <c r="BB52" s="51" t="s">
        <v>59</v>
      </c>
      <c r="BC52" s="51" t="s">
        <v>59</v>
      </c>
      <c r="BD52" s="52">
        <f t="shared" si="6"/>
        <v>42610</v>
      </c>
      <c r="BE52" s="53" t="s">
        <v>158</v>
      </c>
      <c r="BF52" s="54">
        <v>45869</v>
      </c>
      <c r="BG52" s="52">
        <f t="shared" si="7"/>
        <v>121220</v>
      </c>
      <c r="BH52" s="55" t="s">
        <v>61</v>
      </c>
      <c r="BI52" s="55" t="s">
        <v>62</v>
      </c>
      <c r="BJ52" s="55" t="s">
        <v>63</v>
      </c>
      <c r="BK52" s="55" t="s">
        <v>64</v>
      </c>
      <c r="BL52" s="55" t="s">
        <v>64</v>
      </c>
      <c r="BM52" s="60">
        <v>45138</v>
      </c>
      <c r="ALZ52"/>
      <c r="AMA52"/>
      <c r="AMB52"/>
      <c r="AMC52"/>
      <c r="AMD52"/>
      <c r="AME52"/>
      <c r="AMF52"/>
      <c r="AMG52"/>
      <c r="AMH52"/>
      <c r="AMI52"/>
      <c r="AMJ52"/>
    </row>
    <row r="53" spans="1:1024" s="57" customFormat="1" ht="42.75" customHeight="1">
      <c r="A53" s="44">
        <v>9</v>
      </c>
      <c r="B53" s="45" t="s">
        <v>150</v>
      </c>
      <c r="C53" s="45" t="s">
        <v>151</v>
      </c>
      <c r="D53" s="45" t="s">
        <v>152</v>
      </c>
      <c r="E53" s="45" t="s">
        <v>153</v>
      </c>
      <c r="F53" s="45" t="s">
        <v>151</v>
      </c>
      <c r="G53" s="45" t="s">
        <v>183</v>
      </c>
      <c r="H53" s="45" t="s">
        <v>184</v>
      </c>
      <c r="I53" s="58" t="s">
        <v>185</v>
      </c>
      <c r="J53" s="47" t="s">
        <v>186</v>
      </c>
      <c r="K53" s="48" t="s">
        <v>78</v>
      </c>
      <c r="L53" s="82" t="s">
        <v>53</v>
      </c>
      <c r="M53" s="49" t="s">
        <v>54</v>
      </c>
      <c r="N53" s="50" t="s">
        <v>157</v>
      </c>
      <c r="O53" s="83" t="s">
        <v>56</v>
      </c>
      <c r="P53" s="83" t="s">
        <v>57</v>
      </c>
      <c r="Q53" s="83" t="s">
        <v>58</v>
      </c>
      <c r="R53" s="51" t="s">
        <v>59</v>
      </c>
      <c r="S53" s="51" t="s">
        <v>59</v>
      </c>
      <c r="T53" s="51" t="s">
        <v>59</v>
      </c>
      <c r="U53" s="51" t="s">
        <v>59</v>
      </c>
      <c r="V53" s="51" t="s">
        <v>59</v>
      </c>
      <c r="W53" s="51" t="s">
        <v>59</v>
      </c>
      <c r="X53" s="51" t="s">
        <v>59</v>
      </c>
      <c r="Y53" s="61">
        <v>400</v>
      </c>
      <c r="Z53" s="61">
        <v>600</v>
      </c>
      <c r="AA53" s="61">
        <v>3500</v>
      </c>
      <c r="AB53" s="61">
        <v>4000</v>
      </c>
      <c r="AC53" s="61">
        <v>6000</v>
      </c>
      <c r="AD53" s="52">
        <f t="shared" si="4"/>
        <v>14500</v>
      </c>
      <c r="AE53" s="61">
        <v>8000</v>
      </c>
      <c r="AF53" s="61">
        <v>7000</v>
      </c>
      <c r="AG53" s="61">
        <v>6000</v>
      </c>
      <c r="AH53" s="61">
        <v>1500</v>
      </c>
      <c r="AI53" s="61">
        <v>500</v>
      </c>
      <c r="AJ53" s="61">
        <v>300</v>
      </c>
      <c r="AK53" s="61">
        <v>300</v>
      </c>
      <c r="AL53" s="61">
        <v>400</v>
      </c>
      <c r="AM53" s="61">
        <v>600</v>
      </c>
      <c r="AN53" s="61">
        <v>3500</v>
      </c>
      <c r="AO53" s="61">
        <v>4000</v>
      </c>
      <c r="AP53" s="61">
        <v>6000</v>
      </c>
      <c r="AQ53" s="52">
        <f t="shared" si="5"/>
        <v>38100</v>
      </c>
      <c r="AR53" s="51">
        <v>8000</v>
      </c>
      <c r="AS53" s="51">
        <v>7000</v>
      </c>
      <c r="AT53" s="51">
        <v>6000</v>
      </c>
      <c r="AU53" s="51">
        <v>1500</v>
      </c>
      <c r="AV53" s="51">
        <v>500</v>
      </c>
      <c r="AW53" s="51">
        <v>300</v>
      </c>
      <c r="AX53" s="51">
        <v>300</v>
      </c>
      <c r="AY53" s="51" t="s">
        <v>59</v>
      </c>
      <c r="AZ53" s="51" t="s">
        <v>59</v>
      </c>
      <c r="BA53" s="51" t="s">
        <v>59</v>
      </c>
      <c r="BB53" s="51" t="s">
        <v>59</v>
      </c>
      <c r="BC53" s="51" t="s">
        <v>59</v>
      </c>
      <c r="BD53" s="52">
        <f t="shared" si="6"/>
        <v>23600</v>
      </c>
      <c r="BE53" s="53" t="s">
        <v>158</v>
      </c>
      <c r="BF53" s="54">
        <v>45869</v>
      </c>
      <c r="BG53" s="52">
        <f t="shared" si="7"/>
        <v>76200</v>
      </c>
      <c r="BH53" s="55" t="s">
        <v>61</v>
      </c>
      <c r="BI53" s="55" t="s">
        <v>62</v>
      </c>
      <c r="BJ53" s="55" t="s">
        <v>63</v>
      </c>
      <c r="BK53" s="55" t="s">
        <v>64</v>
      </c>
      <c r="BL53" s="55" t="s">
        <v>64</v>
      </c>
      <c r="BM53" s="60">
        <v>45138</v>
      </c>
      <c r="ALZ53"/>
      <c r="AMA53"/>
      <c r="AMB53"/>
      <c r="AMC53"/>
      <c r="AMD53"/>
      <c r="AME53"/>
      <c r="AMF53"/>
      <c r="AMG53"/>
      <c r="AMH53"/>
      <c r="AMI53"/>
      <c r="AMJ53"/>
    </row>
    <row r="54" spans="1:1024" s="57" customFormat="1" ht="42.75" customHeight="1">
      <c r="A54" s="44">
        <v>10</v>
      </c>
      <c r="B54" s="45" t="s">
        <v>150</v>
      </c>
      <c r="C54" s="45" t="s">
        <v>151</v>
      </c>
      <c r="D54" s="45" t="s">
        <v>152</v>
      </c>
      <c r="E54" s="45" t="s">
        <v>153</v>
      </c>
      <c r="F54" s="45" t="s">
        <v>151</v>
      </c>
      <c r="G54" s="45" t="s">
        <v>187</v>
      </c>
      <c r="H54" s="45" t="s">
        <v>188</v>
      </c>
      <c r="I54" s="45" t="s">
        <v>189</v>
      </c>
      <c r="J54" s="58" t="s">
        <v>190</v>
      </c>
      <c r="K54" s="48" t="s">
        <v>119</v>
      </c>
      <c r="L54" s="82" t="s">
        <v>53</v>
      </c>
      <c r="M54" s="49" t="s">
        <v>54</v>
      </c>
      <c r="N54" s="50" t="s">
        <v>157</v>
      </c>
      <c r="O54" s="83" t="s">
        <v>56</v>
      </c>
      <c r="P54" s="83" t="s">
        <v>57</v>
      </c>
      <c r="Q54" s="83" t="s">
        <v>58</v>
      </c>
      <c r="R54" s="51" t="s">
        <v>59</v>
      </c>
      <c r="S54" s="51" t="s">
        <v>59</v>
      </c>
      <c r="T54" s="51" t="s">
        <v>59</v>
      </c>
      <c r="U54" s="51" t="s">
        <v>59</v>
      </c>
      <c r="V54" s="51" t="s">
        <v>59</v>
      </c>
      <c r="W54" s="51" t="s">
        <v>59</v>
      </c>
      <c r="X54" s="51" t="s">
        <v>59</v>
      </c>
      <c r="Y54" s="61">
        <v>400</v>
      </c>
      <c r="Z54" s="61">
        <v>1500</v>
      </c>
      <c r="AA54" s="61">
        <v>3000</v>
      </c>
      <c r="AB54" s="61">
        <v>5000</v>
      </c>
      <c r="AC54" s="61">
        <v>6000</v>
      </c>
      <c r="AD54" s="52">
        <f t="shared" si="4"/>
        <v>15900</v>
      </c>
      <c r="AE54" s="61">
        <v>6000</v>
      </c>
      <c r="AF54" s="61">
        <v>5000</v>
      </c>
      <c r="AG54" s="61">
        <v>3000</v>
      </c>
      <c r="AH54" s="61">
        <v>1500</v>
      </c>
      <c r="AI54" s="61">
        <v>400</v>
      </c>
      <c r="AJ54" s="61">
        <v>70</v>
      </c>
      <c r="AK54" s="61">
        <v>70</v>
      </c>
      <c r="AL54" s="61">
        <v>400</v>
      </c>
      <c r="AM54" s="61">
        <v>1500</v>
      </c>
      <c r="AN54" s="61">
        <v>3000</v>
      </c>
      <c r="AO54" s="61">
        <v>5000</v>
      </c>
      <c r="AP54" s="61">
        <v>6000</v>
      </c>
      <c r="AQ54" s="52">
        <f t="shared" si="5"/>
        <v>31940</v>
      </c>
      <c r="AR54" s="51">
        <v>6000</v>
      </c>
      <c r="AS54" s="51">
        <v>5000</v>
      </c>
      <c r="AT54" s="51">
        <v>3000</v>
      </c>
      <c r="AU54" s="51">
        <v>1500</v>
      </c>
      <c r="AV54" s="51">
        <v>400</v>
      </c>
      <c r="AW54" s="51">
        <v>70</v>
      </c>
      <c r="AX54" s="51">
        <v>70</v>
      </c>
      <c r="AY54" s="51" t="s">
        <v>59</v>
      </c>
      <c r="AZ54" s="51" t="s">
        <v>59</v>
      </c>
      <c r="BA54" s="51" t="s">
        <v>59</v>
      </c>
      <c r="BB54" s="51" t="s">
        <v>59</v>
      </c>
      <c r="BC54" s="51" t="s">
        <v>59</v>
      </c>
      <c r="BD54" s="52">
        <f t="shared" si="6"/>
        <v>16040</v>
      </c>
      <c r="BE54" s="53" t="s">
        <v>158</v>
      </c>
      <c r="BF54" s="54">
        <v>45869</v>
      </c>
      <c r="BG54" s="52">
        <f t="shared" si="7"/>
        <v>63880</v>
      </c>
      <c r="BH54" s="55" t="s">
        <v>61</v>
      </c>
      <c r="BI54" s="55" t="s">
        <v>62</v>
      </c>
      <c r="BJ54" s="55" t="s">
        <v>63</v>
      </c>
      <c r="BK54" s="55" t="s">
        <v>64</v>
      </c>
      <c r="BL54" s="55" t="s">
        <v>64</v>
      </c>
      <c r="BM54" s="60">
        <v>45138</v>
      </c>
      <c r="ALZ54"/>
      <c r="AMA54"/>
      <c r="AMB54"/>
      <c r="AMC54"/>
      <c r="AMD54"/>
      <c r="AME54"/>
      <c r="AMF54"/>
      <c r="AMG54"/>
      <c r="AMH54"/>
      <c r="AMI54"/>
      <c r="AMJ54"/>
    </row>
    <row r="55" spans="1:1024" s="68" customFormat="1" ht="30.75" customHeight="1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3"/>
      <c r="U55" s="64"/>
      <c r="V55" s="34"/>
      <c r="W55" s="34"/>
      <c r="X55" s="34"/>
      <c r="Y55" s="34"/>
      <c r="Z55" s="34"/>
      <c r="AA55" s="34"/>
      <c r="AB55" s="34"/>
      <c r="AC55" s="65" t="s">
        <v>107</v>
      </c>
      <c r="AD55" s="66">
        <f>SUM(AD45:AD54)</f>
        <v>162319</v>
      </c>
      <c r="AE55" s="34"/>
      <c r="AF55" s="34"/>
      <c r="AG55" s="63"/>
      <c r="AH55" s="64"/>
      <c r="AI55" s="62"/>
      <c r="AJ55" s="63"/>
      <c r="AK55" s="64"/>
      <c r="AL55" s="62"/>
      <c r="AM55" s="62"/>
      <c r="AN55" s="62"/>
      <c r="AO55" s="62"/>
      <c r="AP55" s="65" t="s">
        <v>107</v>
      </c>
      <c r="AQ55" s="66">
        <f>SUM(AQ45:AQ54)</f>
        <v>430925</v>
      </c>
      <c r="AR55" s="34"/>
      <c r="AS55" s="34"/>
      <c r="AT55" s="63"/>
      <c r="AU55" s="64"/>
      <c r="AV55" s="62"/>
      <c r="AW55" s="63"/>
      <c r="AX55" s="64"/>
      <c r="AY55" s="62"/>
      <c r="AZ55" s="62"/>
      <c r="BA55" s="62"/>
      <c r="BB55" s="62"/>
      <c r="BC55" s="65" t="s">
        <v>107</v>
      </c>
      <c r="BD55" s="66">
        <f>SUM(BD45:BD54)</f>
        <v>268606</v>
      </c>
      <c r="BE55" s="62"/>
      <c r="BF55" s="65" t="s">
        <v>107</v>
      </c>
      <c r="BG55" s="66">
        <f>SUM(BG45:BG54)</f>
        <v>861850</v>
      </c>
      <c r="BH55" s="62"/>
      <c r="BI55" s="62"/>
      <c r="BJ55" s="62"/>
      <c r="BK55" s="62"/>
      <c r="BL55" s="62"/>
      <c r="BM55" s="62"/>
      <c r="BN55" s="62"/>
      <c r="BO55" s="62"/>
      <c r="BP55" s="62"/>
      <c r="BQ55" s="62"/>
      <c r="BR55" s="62"/>
      <c r="BS55" s="62"/>
      <c r="BT55" s="62"/>
      <c r="BU55" s="62"/>
      <c r="BV55" s="62"/>
      <c r="BW55" s="62"/>
      <c r="BX55" s="67"/>
      <c r="ALZ55"/>
      <c r="AMA55"/>
      <c r="AMB55"/>
      <c r="AMC55"/>
      <c r="AMD55"/>
      <c r="AME55"/>
      <c r="AMF55"/>
      <c r="AMG55"/>
      <c r="AMH55"/>
      <c r="AMI55"/>
      <c r="AMJ55"/>
    </row>
    <row r="56" spans="1:1024" ht="16">
      <c r="B56" s="99"/>
      <c r="C56" s="99"/>
      <c r="D56" s="99"/>
      <c r="E56" s="99"/>
      <c r="F56" s="100"/>
      <c r="G56" s="100"/>
      <c r="H56" s="100"/>
      <c r="I56" s="100"/>
      <c r="J56" s="101"/>
      <c r="X56" s="16"/>
      <c r="AD56" s="15"/>
      <c r="AH56" s="18"/>
      <c r="AI56" s="18"/>
      <c r="AJ56" s="18"/>
      <c r="AQ56" s="18"/>
      <c r="AU56" s="18"/>
      <c r="AV56" s="18"/>
      <c r="AW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</row>
    <row r="57" spans="1:1024" s="35" customFormat="1" ht="41.25" customHeight="1">
      <c r="A57" s="31" t="s">
        <v>191</v>
      </c>
      <c r="B57" s="32" t="s">
        <v>1</v>
      </c>
      <c r="C57" s="33"/>
      <c r="D57" s="33"/>
      <c r="E57" s="33"/>
      <c r="F57" s="33"/>
      <c r="G57" s="14" t="s">
        <v>192</v>
      </c>
      <c r="H57" s="14"/>
      <c r="I57" s="14"/>
      <c r="J57" s="14"/>
      <c r="K57" s="14"/>
      <c r="L57" s="14"/>
      <c r="M57" s="14"/>
      <c r="N57" s="14"/>
      <c r="O57" s="13" t="s">
        <v>3</v>
      </c>
      <c r="P57" s="12" t="s">
        <v>4</v>
      </c>
      <c r="Q57" s="12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ALZ57"/>
      <c r="AMA57"/>
      <c r="AMB57"/>
      <c r="AMC57"/>
      <c r="AMD57"/>
      <c r="AME57"/>
      <c r="AMF57"/>
      <c r="AMG57"/>
      <c r="AMH57"/>
      <c r="AMI57"/>
      <c r="AMJ57"/>
    </row>
    <row r="58" spans="1:1024" s="38" customFormat="1" ht="30.75" customHeight="1">
      <c r="A58" s="11" t="s">
        <v>5</v>
      </c>
      <c r="B58" s="10" t="s">
        <v>6</v>
      </c>
      <c r="C58" s="10" t="s">
        <v>7</v>
      </c>
      <c r="D58" s="10" t="s">
        <v>8</v>
      </c>
      <c r="E58" s="10" t="s">
        <v>9</v>
      </c>
      <c r="F58" s="10" t="s">
        <v>10</v>
      </c>
      <c r="G58" s="10" t="s">
        <v>11</v>
      </c>
      <c r="H58" s="10" t="s">
        <v>12</v>
      </c>
      <c r="I58" s="9" t="s">
        <v>13</v>
      </c>
      <c r="J58" s="9" t="s">
        <v>14</v>
      </c>
      <c r="K58" s="10" t="s">
        <v>15</v>
      </c>
      <c r="L58" s="10" t="s">
        <v>16</v>
      </c>
      <c r="M58" s="10" t="s">
        <v>17</v>
      </c>
      <c r="N58" s="8" t="s">
        <v>18</v>
      </c>
      <c r="O58" s="13"/>
      <c r="P58" s="12"/>
      <c r="Q58" s="12"/>
      <c r="R58" s="7" t="s">
        <v>19</v>
      </c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 t="s">
        <v>20</v>
      </c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 t="s">
        <v>21</v>
      </c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6" t="s">
        <v>22</v>
      </c>
      <c r="BF58" s="6"/>
      <c r="BG58" s="36"/>
      <c r="BH58" s="37"/>
      <c r="BI58" s="37"/>
      <c r="BJ58" s="37"/>
      <c r="BK58" s="37"/>
      <c r="BL58" s="37"/>
      <c r="BM58" s="37"/>
      <c r="ALZ58"/>
      <c r="AMA58"/>
      <c r="AMB58"/>
      <c r="AMC58"/>
      <c r="AMD58"/>
      <c r="AME58"/>
      <c r="AMF58"/>
      <c r="AMG58"/>
      <c r="AMH58"/>
      <c r="AMI58"/>
      <c r="AMJ58"/>
    </row>
    <row r="59" spans="1:1024" s="38" customFormat="1" ht="64.5" customHeight="1">
      <c r="A59" s="11"/>
      <c r="B59" s="10"/>
      <c r="C59" s="10"/>
      <c r="D59" s="10"/>
      <c r="E59" s="10"/>
      <c r="F59" s="10"/>
      <c r="G59" s="10"/>
      <c r="H59" s="10"/>
      <c r="I59" s="9"/>
      <c r="J59" s="9"/>
      <c r="K59" s="10"/>
      <c r="L59" s="10"/>
      <c r="M59" s="10"/>
      <c r="N59" s="8"/>
      <c r="O59" s="13"/>
      <c r="P59" s="39" t="s">
        <v>23</v>
      </c>
      <c r="Q59" s="39" t="s">
        <v>24</v>
      </c>
      <c r="R59" s="36" t="s">
        <v>25</v>
      </c>
      <c r="S59" s="36" t="s">
        <v>26</v>
      </c>
      <c r="T59" s="36" t="s">
        <v>27</v>
      </c>
      <c r="U59" s="36" t="s">
        <v>28</v>
      </c>
      <c r="V59" s="36" t="s">
        <v>29</v>
      </c>
      <c r="W59" s="36" t="s">
        <v>30</v>
      </c>
      <c r="X59" s="36" t="s">
        <v>31</v>
      </c>
      <c r="Y59" s="36" t="s">
        <v>32</v>
      </c>
      <c r="Z59" s="36" t="s">
        <v>33</v>
      </c>
      <c r="AA59" s="36" t="s">
        <v>34</v>
      </c>
      <c r="AB59" s="36" t="s">
        <v>35</v>
      </c>
      <c r="AC59" s="36" t="s">
        <v>36</v>
      </c>
      <c r="AD59" s="40" t="s">
        <v>37</v>
      </c>
      <c r="AE59" s="36" t="s">
        <v>25</v>
      </c>
      <c r="AF59" s="36" t="s">
        <v>26</v>
      </c>
      <c r="AG59" s="36" t="s">
        <v>27</v>
      </c>
      <c r="AH59" s="36" t="s">
        <v>28</v>
      </c>
      <c r="AI59" s="36" t="s">
        <v>29</v>
      </c>
      <c r="AJ59" s="36" t="s">
        <v>30</v>
      </c>
      <c r="AK59" s="36" t="s">
        <v>31</v>
      </c>
      <c r="AL59" s="36" t="s">
        <v>32</v>
      </c>
      <c r="AM59" s="36" t="s">
        <v>33</v>
      </c>
      <c r="AN59" s="36" t="s">
        <v>34</v>
      </c>
      <c r="AO59" s="36" t="s">
        <v>35</v>
      </c>
      <c r="AP59" s="36" t="s">
        <v>36</v>
      </c>
      <c r="AQ59" s="40" t="s">
        <v>37</v>
      </c>
      <c r="AR59" s="36" t="s">
        <v>25</v>
      </c>
      <c r="AS59" s="36" t="s">
        <v>26</v>
      </c>
      <c r="AT59" s="36" t="s">
        <v>27</v>
      </c>
      <c r="AU59" s="36" t="s">
        <v>28</v>
      </c>
      <c r="AV59" s="36" t="s">
        <v>29</v>
      </c>
      <c r="AW59" s="36" t="s">
        <v>30</v>
      </c>
      <c r="AX59" s="36" t="s">
        <v>31</v>
      </c>
      <c r="AY59" s="36" t="s">
        <v>32</v>
      </c>
      <c r="AZ59" s="36" t="s">
        <v>33</v>
      </c>
      <c r="BA59" s="36" t="s">
        <v>34</v>
      </c>
      <c r="BB59" s="36" t="s">
        <v>35</v>
      </c>
      <c r="BC59" s="36" t="s">
        <v>36</v>
      </c>
      <c r="BD59" s="40" t="s">
        <v>37</v>
      </c>
      <c r="BE59" s="36" t="s">
        <v>38</v>
      </c>
      <c r="BF59" s="36" t="s">
        <v>39</v>
      </c>
      <c r="BG59" s="41" t="s">
        <v>37</v>
      </c>
      <c r="BH59" s="42" t="s">
        <v>40</v>
      </c>
      <c r="BI59" s="43" t="s">
        <v>41</v>
      </c>
      <c r="BJ59" s="43" t="s">
        <v>42</v>
      </c>
      <c r="BK59" s="43" t="s">
        <v>43</v>
      </c>
      <c r="BL59" s="43" t="s">
        <v>44</v>
      </c>
      <c r="BM59" s="43" t="s">
        <v>45</v>
      </c>
      <c r="ALZ59"/>
      <c r="AMA59"/>
      <c r="AMB59"/>
      <c r="AMC59"/>
      <c r="AMD59"/>
      <c r="AME59"/>
      <c r="AMF59"/>
      <c r="AMG59"/>
      <c r="AMH59"/>
      <c r="AMI59"/>
      <c r="AMJ59"/>
    </row>
    <row r="60" spans="1:1024" s="57" customFormat="1" ht="42.75" customHeight="1">
      <c r="A60" s="44">
        <v>1</v>
      </c>
      <c r="B60" s="45" t="s">
        <v>150</v>
      </c>
      <c r="C60" s="45" t="s">
        <v>151</v>
      </c>
      <c r="D60" s="45" t="s">
        <v>192</v>
      </c>
      <c r="E60" s="45" t="s">
        <v>153</v>
      </c>
      <c r="F60" s="45" t="s">
        <v>193</v>
      </c>
      <c r="G60" s="45" t="s">
        <v>192</v>
      </c>
      <c r="H60" s="45" t="s">
        <v>193</v>
      </c>
      <c r="I60" s="46" t="s">
        <v>194</v>
      </c>
      <c r="J60" s="47" t="s">
        <v>195</v>
      </c>
      <c r="K60" s="48" t="s">
        <v>78</v>
      </c>
      <c r="L60" s="82" t="s">
        <v>53</v>
      </c>
      <c r="M60" s="49" t="s">
        <v>54</v>
      </c>
      <c r="N60" s="50" t="s">
        <v>157</v>
      </c>
      <c r="O60" s="83" t="s">
        <v>56</v>
      </c>
      <c r="P60" s="83" t="s">
        <v>57</v>
      </c>
      <c r="Q60" s="83" t="s">
        <v>58</v>
      </c>
      <c r="R60" s="51" t="s">
        <v>59</v>
      </c>
      <c r="S60" s="51" t="s">
        <v>59</v>
      </c>
      <c r="T60" s="51" t="s">
        <v>59</v>
      </c>
      <c r="U60" s="51" t="s">
        <v>59</v>
      </c>
      <c r="V60" s="51" t="s">
        <v>59</v>
      </c>
      <c r="W60" s="51" t="s">
        <v>59</v>
      </c>
      <c r="X60" s="51" t="s">
        <v>59</v>
      </c>
      <c r="Y60" s="61">
        <v>9000</v>
      </c>
      <c r="Z60" s="61">
        <v>12000</v>
      </c>
      <c r="AA60" s="61">
        <v>15000</v>
      </c>
      <c r="AB60" s="61">
        <v>15000</v>
      </c>
      <c r="AC60" s="61">
        <v>15000</v>
      </c>
      <c r="AD60" s="52">
        <f>SUM(R60:AC60)</f>
        <v>66000</v>
      </c>
      <c r="AE60" s="61">
        <v>15000</v>
      </c>
      <c r="AF60" s="61">
        <v>15000</v>
      </c>
      <c r="AG60" s="61">
        <v>15000</v>
      </c>
      <c r="AH60" s="61">
        <v>15000</v>
      </c>
      <c r="AI60" s="61">
        <v>12000</v>
      </c>
      <c r="AJ60" s="61">
        <v>9000</v>
      </c>
      <c r="AK60" s="61">
        <v>9000</v>
      </c>
      <c r="AL60" s="61">
        <v>9000</v>
      </c>
      <c r="AM60" s="61">
        <v>12000</v>
      </c>
      <c r="AN60" s="61">
        <v>15000</v>
      </c>
      <c r="AO60" s="61">
        <v>15000</v>
      </c>
      <c r="AP60" s="61">
        <v>15000</v>
      </c>
      <c r="AQ60" s="52">
        <f>SUM(AE60:AP60)</f>
        <v>156000</v>
      </c>
      <c r="AR60" s="51">
        <v>15000</v>
      </c>
      <c r="AS60" s="51">
        <v>15000</v>
      </c>
      <c r="AT60" s="51">
        <v>15000</v>
      </c>
      <c r="AU60" s="51">
        <v>15000</v>
      </c>
      <c r="AV60" s="51">
        <v>12000</v>
      </c>
      <c r="AW60" s="51">
        <v>9000</v>
      </c>
      <c r="AX60" s="51">
        <v>9000</v>
      </c>
      <c r="AY60" s="51" t="s">
        <v>59</v>
      </c>
      <c r="AZ60" s="51" t="s">
        <v>59</v>
      </c>
      <c r="BA60" s="51" t="s">
        <v>59</v>
      </c>
      <c r="BB60" s="51" t="s">
        <v>59</v>
      </c>
      <c r="BC60" s="51" t="s">
        <v>59</v>
      </c>
      <c r="BD60" s="52">
        <f>SUM(AR60:BC60)</f>
        <v>90000</v>
      </c>
      <c r="BE60" s="53" t="s">
        <v>158</v>
      </c>
      <c r="BF60" s="54">
        <v>45869</v>
      </c>
      <c r="BG60" s="52">
        <f>AD60+AQ60+BD60</f>
        <v>312000</v>
      </c>
      <c r="BH60" s="55" t="s">
        <v>61</v>
      </c>
      <c r="BI60" s="55" t="s">
        <v>62</v>
      </c>
      <c r="BJ60" s="55" t="s">
        <v>63</v>
      </c>
      <c r="BK60" s="55" t="s">
        <v>64</v>
      </c>
      <c r="BL60" s="55" t="s">
        <v>64</v>
      </c>
      <c r="BM60" s="60">
        <v>45138</v>
      </c>
      <c r="ALZ60"/>
      <c r="AMA60"/>
      <c r="AMB60"/>
      <c r="AMC60"/>
      <c r="AMD60"/>
      <c r="AME60"/>
      <c r="AMF60"/>
      <c r="AMG60"/>
      <c r="AMH60"/>
      <c r="AMI60"/>
      <c r="AMJ60"/>
    </row>
    <row r="61" spans="1:1024" s="68" customFormat="1" ht="30.75" customHeight="1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3"/>
      <c r="U61" s="64"/>
      <c r="V61" s="34"/>
      <c r="W61" s="34"/>
      <c r="X61" s="34"/>
      <c r="Y61" s="34"/>
      <c r="Z61" s="34"/>
      <c r="AA61" s="34"/>
      <c r="AB61" s="34"/>
      <c r="AC61" s="65" t="s">
        <v>107</v>
      </c>
      <c r="AD61" s="66">
        <f>SUM(AD60:AD60)</f>
        <v>66000</v>
      </c>
      <c r="AE61" s="34"/>
      <c r="AF61" s="34"/>
      <c r="AG61" s="63"/>
      <c r="AH61" s="64"/>
      <c r="AI61" s="62"/>
      <c r="AJ61" s="63"/>
      <c r="AK61" s="64"/>
      <c r="AL61" s="62"/>
      <c r="AM61" s="62"/>
      <c r="AN61" s="62"/>
      <c r="AO61" s="62"/>
      <c r="AP61" s="65" t="s">
        <v>107</v>
      </c>
      <c r="AQ61" s="66">
        <f>SUM(AQ60:AQ60)</f>
        <v>156000</v>
      </c>
      <c r="AR61" s="34"/>
      <c r="AS61" s="34"/>
      <c r="AT61" s="63"/>
      <c r="AU61" s="64"/>
      <c r="AV61" s="62"/>
      <c r="AW61" s="63"/>
      <c r="AX61" s="64"/>
      <c r="AY61" s="62"/>
      <c r="AZ61" s="62"/>
      <c r="BA61" s="62"/>
      <c r="BB61" s="62"/>
      <c r="BC61" s="65" t="s">
        <v>107</v>
      </c>
      <c r="BD61" s="66">
        <f>SUM(BD60:BD60)</f>
        <v>90000</v>
      </c>
      <c r="BE61" s="62"/>
      <c r="BF61" s="65" t="s">
        <v>107</v>
      </c>
      <c r="BG61" s="66">
        <f>SUM(BG60:BG60)</f>
        <v>312000</v>
      </c>
      <c r="BH61" s="62"/>
      <c r="BI61" s="62"/>
      <c r="BJ61" s="62"/>
      <c r="BK61" s="62"/>
      <c r="BL61" s="62"/>
      <c r="BM61" s="62"/>
      <c r="BN61" s="62"/>
      <c r="BO61" s="62"/>
      <c r="BP61" s="62"/>
      <c r="BQ61" s="62"/>
      <c r="BR61" s="62"/>
      <c r="BS61" s="62"/>
      <c r="BT61" s="62"/>
      <c r="BU61" s="62"/>
      <c r="BV61" s="62"/>
      <c r="BW61" s="62"/>
      <c r="BX61" s="67"/>
      <c r="ALZ61"/>
      <c r="AMA61"/>
      <c r="AMB61"/>
      <c r="AMC61"/>
      <c r="AMD61"/>
      <c r="AME61"/>
      <c r="AMF61"/>
      <c r="AMG61"/>
      <c r="AMH61"/>
      <c r="AMI61"/>
      <c r="AMJ61"/>
    </row>
    <row r="62" spans="1:1024" ht="16">
      <c r="B62" s="99"/>
      <c r="C62" s="99"/>
      <c r="D62" s="99"/>
      <c r="E62" s="99"/>
      <c r="F62" s="100"/>
      <c r="G62" s="100"/>
      <c r="H62" s="100"/>
      <c r="I62" s="100"/>
      <c r="J62" s="101"/>
      <c r="X62" s="16"/>
      <c r="AD62" s="15"/>
      <c r="AH62" s="18"/>
      <c r="AI62" s="18"/>
      <c r="AJ62" s="18"/>
      <c r="AQ62" s="18"/>
      <c r="AU62" s="18"/>
      <c r="AV62" s="18"/>
      <c r="AW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</row>
    <row r="63" spans="1:1024" s="35" customFormat="1" ht="41.25" customHeight="1">
      <c r="A63" s="31" t="s">
        <v>196</v>
      </c>
      <c r="B63" s="32" t="s">
        <v>1</v>
      </c>
      <c r="C63" s="33"/>
      <c r="D63" s="33"/>
      <c r="E63" s="33"/>
      <c r="F63" s="33"/>
      <c r="G63" s="14" t="s">
        <v>197</v>
      </c>
      <c r="H63" s="14"/>
      <c r="I63" s="14"/>
      <c r="J63" s="14"/>
      <c r="K63" s="14"/>
      <c r="L63" s="14"/>
      <c r="M63" s="14"/>
      <c r="N63" s="14"/>
      <c r="O63" s="13" t="s">
        <v>3</v>
      </c>
      <c r="P63" s="12" t="s">
        <v>4</v>
      </c>
      <c r="Q63" s="12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ALZ63"/>
      <c r="AMA63"/>
      <c r="AMB63"/>
      <c r="AMC63"/>
      <c r="AMD63"/>
      <c r="AME63"/>
      <c r="AMF63"/>
      <c r="AMG63"/>
      <c r="AMH63"/>
      <c r="AMI63"/>
      <c r="AMJ63"/>
    </row>
    <row r="64" spans="1:1024" s="38" customFormat="1" ht="30.75" customHeight="1">
      <c r="A64" s="11" t="s">
        <v>5</v>
      </c>
      <c r="B64" s="10" t="s">
        <v>6</v>
      </c>
      <c r="C64" s="10" t="s">
        <v>7</v>
      </c>
      <c r="D64" s="10" t="s">
        <v>8</v>
      </c>
      <c r="E64" s="10" t="s">
        <v>9</v>
      </c>
      <c r="F64" s="10" t="s">
        <v>10</v>
      </c>
      <c r="G64" s="10" t="s">
        <v>11</v>
      </c>
      <c r="H64" s="10" t="s">
        <v>12</v>
      </c>
      <c r="I64" s="9" t="s">
        <v>13</v>
      </c>
      <c r="J64" s="9" t="s">
        <v>14</v>
      </c>
      <c r="K64" s="10" t="s">
        <v>15</v>
      </c>
      <c r="L64" s="10" t="s">
        <v>16</v>
      </c>
      <c r="M64" s="10" t="s">
        <v>17</v>
      </c>
      <c r="N64" s="8" t="s">
        <v>18</v>
      </c>
      <c r="O64" s="13"/>
      <c r="P64" s="12"/>
      <c r="Q64" s="12"/>
      <c r="R64" s="7" t="s">
        <v>19</v>
      </c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 t="s">
        <v>20</v>
      </c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 t="s">
        <v>21</v>
      </c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6" t="s">
        <v>22</v>
      </c>
      <c r="BF64" s="6"/>
      <c r="BG64" s="36"/>
      <c r="BH64" s="37"/>
      <c r="BI64" s="37"/>
      <c r="BJ64" s="37"/>
      <c r="BK64" s="37"/>
      <c r="BL64" s="37"/>
      <c r="BM64" s="37"/>
      <c r="ALZ64"/>
      <c r="AMA64"/>
      <c r="AMB64"/>
      <c r="AMC64"/>
      <c r="AMD64"/>
      <c r="AME64"/>
      <c r="AMF64"/>
      <c r="AMG64"/>
      <c r="AMH64"/>
      <c r="AMI64"/>
      <c r="AMJ64"/>
    </row>
    <row r="65" spans="1:1024" s="38" customFormat="1" ht="64.5" customHeight="1">
      <c r="A65" s="11"/>
      <c r="B65" s="10"/>
      <c r="C65" s="10"/>
      <c r="D65" s="10"/>
      <c r="E65" s="10"/>
      <c r="F65" s="10"/>
      <c r="G65" s="10"/>
      <c r="H65" s="10"/>
      <c r="I65" s="9"/>
      <c r="J65" s="9"/>
      <c r="K65" s="10"/>
      <c r="L65" s="10"/>
      <c r="M65" s="10"/>
      <c r="N65" s="8"/>
      <c r="O65" s="13"/>
      <c r="P65" s="39" t="s">
        <v>23</v>
      </c>
      <c r="Q65" s="39" t="s">
        <v>24</v>
      </c>
      <c r="R65" s="36" t="s">
        <v>25</v>
      </c>
      <c r="S65" s="36" t="s">
        <v>26</v>
      </c>
      <c r="T65" s="36" t="s">
        <v>27</v>
      </c>
      <c r="U65" s="36" t="s">
        <v>28</v>
      </c>
      <c r="V65" s="36" t="s">
        <v>29</v>
      </c>
      <c r="W65" s="36" t="s">
        <v>30</v>
      </c>
      <c r="X65" s="36" t="s">
        <v>31</v>
      </c>
      <c r="Y65" s="36" t="s">
        <v>32</v>
      </c>
      <c r="Z65" s="36" t="s">
        <v>33</v>
      </c>
      <c r="AA65" s="36" t="s">
        <v>34</v>
      </c>
      <c r="AB65" s="36" t="s">
        <v>35</v>
      </c>
      <c r="AC65" s="36" t="s">
        <v>36</v>
      </c>
      <c r="AD65" s="40" t="s">
        <v>37</v>
      </c>
      <c r="AE65" s="36" t="s">
        <v>25</v>
      </c>
      <c r="AF65" s="36" t="s">
        <v>26</v>
      </c>
      <c r="AG65" s="36" t="s">
        <v>27</v>
      </c>
      <c r="AH65" s="36" t="s">
        <v>28</v>
      </c>
      <c r="AI65" s="36" t="s">
        <v>29</v>
      </c>
      <c r="AJ65" s="36" t="s">
        <v>30</v>
      </c>
      <c r="AK65" s="36" t="s">
        <v>31</v>
      </c>
      <c r="AL65" s="36" t="s">
        <v>32</v>
      </c>
      <c r="AM65" s="36" t="s">
        <v>33</v>
      </c>
      <c r="AN65" s="36" t="s">
        <v>34</v>
      </c>
      <c r="AO65" s="36" t="s">
        <v>35</v>
      </c>
      <c r="AP65" s="36" t="s">
        <v>36</v>
      </c>
      <c r="AQ65" s="40" t="s">
        <v>37</v>
      </c>
      <c r="AR65" s="36" t="s">
        <v>25</v>
      </c>
      <c r="AS65" s="36" t="s">
        <v>26</v>
      </c>
      <c r="AT65" s="36" t="s">
        <v>27</v>
      </c>
      <c r="AU65" s="36" t="s">
        <v>28</v>
      </c>
      <c r="AV65" s="36" t="s">
        <v>29</v>
      </c>
      <c r="AW65" s="36" t="s">
        <v>30</v>
      </c>
      <c r="AX65" s="36" t="s">
        <v>31</v>
      </c>
      <c r="AY65" s="36" t="s">
        <v>32</v>
      </c>
      <c r="AZ65" s="36" t="s">
        <v>33</v>
      </c>
      <c r="BA65" s="36" t="s">
        <v>34</v>
      </c>
      <c r="BB65" s="36" t="s">
        <v>35</v>
      </c>
      <c r="BC65" s="36" t="s">
        <v>36</v>
      </c>
      <c r="BD65" s="40" t="s">
        <v>37</v>
      </c>
      <c r="BE65" s="36" t="s">
        <v>38</v>
      </c>
      <c r="BF65" s="36" t="s">
        <v>39</v>
      </c>
      <c r="BG65" s="41" t="s">
        <v>37</v>
      </c>
      <c r="BH65" s="42" t="s">
        <v>40</v>
      </c>
      <c r="BI65" s="43" t="s">
        <v>41</v>
      </c>
      <c r="BJ65" s="43" t="s">
        <v>42</v>
      </c>
      <c r="BK65" s="43" t="s">
        <v>43</v>
      </c>
      <c r="BL65" s="43" t="s">
        <v>44</v>
      </c>
      <c r="BM65" s="43" t="s">
        <v>45</v>
      </c>
      <c r="ALZ65"/>
      <c r="AMA65"/>
      <c r="AMB65"/>
      <c r="AMC65"/>
      <c r="AMD65"/>
      <c r="AME65"/>
      <c r="AMF65"/>
      <c r="AMG65"/>
      <c r="AMH65"/>
      <c r="AMI65"/>
      <c r="AMJ65"/>
    </row>
    <row r="66" spans="1:1024" s="57" customFormat="1" ht="42.75" customHeight="1">
      <c r="A66" s="44">
        <v>1</v>
      </c>
      <c r="B66" s="45" t="s">
        <v>150</v>
      </c>
      <c r="C66" s="45" t="s">
        <v>151</v>
      </c>
      <c r="D66" s="45" t="s">
        <v>197</v>
      </c>
      <c r="E66" s="45" t="s">
        <v>153</v>
      </c>
      <c r="F66" s="45" t="s">
        <v>198</v>
      </c>
      <c r="G66" s="45" t="s">
        <v>197</v>
      </c>
      <c r="H66" s="45" t="s">
        <v>198</v>
      </c>
      <c r="I66" s="46" t="s">
        <v>199</v>
      </c>
      <c r="J66" s="47">
        <v>3348228</v>
      </c>
      <c r="K66" s="48" t="s">
        <v>92</v>
      </c>
      <c r="L66" s="82">
        <v>219</v>
      </c>
      <c r="M66" s="49" t="s">
        <v>54</v>
      </c>
      <c r="N66" s="50" t="s">
        <v>157</v>
      </c>
      <c r="O66" s="83" t="s">
        <v>56</v>
      </c>
      <c r="P66" s="83" t="s">
        <v>57</v>
      </c>
      <c r="Q66" s="83" t="s">
        <v>58</v>
      </c>
      <c r="R66" s="51" t="s">
        <v>59</v>
      </c>
      <c r="S66" s="51" t="s">
        <v>59</v>
      </c>
      <c r="T66" s="51" t="s">
        <v>59</v>
      </c>
      <c r="U66" s="51" t="s">
        <v>59</v>
      </c>
      <c r="V66" s="51" t="s">
        <v>59</v>
      </c>
      <c r="W66" s="51" t="s">
        <v>59</v>
      </c>
      <c r="X66" s="51" t="s">
        <v>59</v>
      </c>
      <c r="Y66" s="61">
        <v>7900</v>
      </c>
      <c r="Z66" s="61">
        <v>9800</v>
      </c>
      <c r="AA66" s="61">
        <v>10700</v>
      </c>
      <c r="AB66" s="61">
        <v>80500</v>
      </c>
      <c r="AC66" s="61">
        <v>81000</v>
      </c>
      <c r="AD66" s="52">
        <f>SUM(R66:AC66)</f>
        <v>189900</v>
      </c>
      <c r="AE66" s="61">
        <v>74000</v>
      </c>
      <c r="AF66" s="61">
        <v>55000</v>
      </c>
      <c r="AG66" s="61">
        <v>58000</v>
      </c>
      <c r="AH66" s="61">
        <v>40000</v>
      </c>
      <c r="AI66" s="61">
        <v>15900</v>
      </c>
      <c r="AJ66" s="61">
        <v>13700</v>
      </c>
      <c r="AK66" s="61">
        <v>12000</v>
      </c>
      <c r="AL66" s="61">
        <v>7900</v>
      </c>
      <c r="AM66" s="61">
        <v>9800</v>
      </c>
      <c r="AN66" s="61">
        <v>10700</v>
      </c>
      <c r="AO66" s="61">
        <v>80500</v>
      </c>
      <c r="AP66" s="61">
        <v>81000</v>
      </c>
      <c r="AQ66" s="52">
        <f>SUM(AE66:AP66)</f>
        <v>458500</v>
      </c>
      <c r="AR66" s="51">
        <v>74000</v>
      </c>
      <c r="AS66" s="51">
        <v>55000</v>
      </c>
      <c r="AT66" s="51">
        <v>58000</v>
      </c>
      <c r="AU66" s="51">
        <v>40000</v>
      </c>
      <c r="AV66" s="51">
        <v>15900</v>
      </c>
      <c r="AW66" s="51">
        <v>13700</v>
      </c>
      <c r="AX66" s="51">
        <v>12000</v>
      </c>
      <c r="AY66" s="51" t="s">
        <v>59</v>
      </c>
      <c r="AZ66" s="51" t="s">
        <v>59</v>
      </c>
      <c r="BA66" s="51" t="s">
        <v>59</v>
      </c>
      <c r="BB66" s="51" t="s">
        <v>59</v>
      </c>
      <c r="BC66" s="51" t="s">
        <v>59</v>
      </c>
      <c r="BD66" s="52">
        <f>SUM(AR66:BC66)</f>
        <v>268600</v>
      </c>
      <c r="BE66" s="53" t="s">
        <v>158</v>
      </c>
      <c r="BF66" s="54">
        <v>45869</v>
      </c>
      <c r="BG66" s="52">
        <f>AD66+AQ66+BD66</f>
        <v>917000</v>
      </c>
      <c r="BH66" s="55" t="s">
        <v>61</v>
      </c>
      <c r="BI66" s="55" t="s">
        <v>62</v>
      </c>
      <c r="BJ66" s="55" t="s">
        <v>63</v>
      </c>
      <c r="BK66" s="55" t="s">
        <v>64</v>
      </c>
      <c r="BL66" s="55" t="s">
        <v>64</v>
      </c>
      <c r="BM66" s="60">
        <v>45138</v>
      </c>
      <c r="ALZ66"/>
      <c r="AMA66"/>
      <c r="AMB66"/>
      <c r="AMC66"/>
      <c r="AMD66"/>
      <c r="AME66"/>
      <c r="AMF66"/>
      <c r="AMG66"/>
      <c r="AMH66"/>
      <c r="AMI66"/>
      <c r="AMJ66"/>
    </row>
    <row r="67" spans="1:1024" s="68" customFormat="1" ht="30.7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3"/>
      <c r="U67" s="64"/>
      <c r="V67" s="34"/>
      <c r="W67" s="34"/>
      <c r="X67" s="34"/>
      <c r="Y67" s="34"/>
      <c r="Z67" s="34"/>
      <c r="AA67" s="34"/>
      <c r="AB67" s="34"/>
      <c r="AC67" s="65" t="s">
        <v>107</v>
      </c>
      <c r="AD67" s="66">
        <f>SUM(AD66:AD66)</f>
        <v>189900</v>
      </c>
      <c r="AE67" s="34"/>
      <c r="AF67" s="34"/>
      <c r="AG67" s="63"/>
      <c r="AH67" s="64"/>
      <c r="AI67" s="62"/>
      <c r="AJ67" s="63"/>
      <c r="AK67" s="64"/>
      <c r="AL67" s="62"/>
      <c r="AM67" s="62"/>
      <c r="AN67" s="62"/>
      <c r="AO67" s="62"/>
      <c r="AP67" s="65" t="s">
        <v>107</v>
      </c>
      <c r="AQ67" s="66">
        <f>SUM(AQ66:AQ66)</f>
        <v>458500</v>
      </c>
      <c r="AR67" s="34"/>
      <c r="AS67" s="34"/>
      <c r="AT67" s="63"/>
      <c r="AU67" s="64"/>
      <c r="AV67" s="62"/>
      <c r="AW67" s="63"/>
      <c r="AX67" s="64"/>
      <c r="AY67" s="62"/>
      <c r="AZ67" s="62"/>
      <c r="BA67" s="62"/>
      <c r="BB67" s="62"/>
      <c r="BC67" s="65" t="s">
        <v>107</v>
      </c>
      <c r="BD67" s="66">
        <f>SUM(BD66:BD66)</f>
        <v>268600</v>
      </c>
      <c r="BE67" s="62"/>
      <c r="BF67" s="65" t="s">
        <v>107</v>
      </c>
      <c r="BG67" s="66">
        <f>SUM(BG66:BG66)</f>
        <v>917000</v>
      </c>
      <c r="BH67" s="62"/>
      <c r="BI67" s="62"/>
      <c r="BJ67" s="62"/>
      <c r="BK67" s="62"/>
      <c r="BL67" s="62"/>
      <c r="BM67" s="62"/>
      <c r="BN67" s="62"/>
      <c r="BO67" s="62"/>
      <c r="BP67" s="62"/>
      <c r="BQ67" s="62"/>
      <c r="BR67" s="62"/>
      <c r="BS67" s="62"/>
      <c r="BT67" s="62"/>
      <c r="BU67" s="62"/>
      <c r="BV67" s="62"/>
      <c r="BW67" s="62"/>
      <c r="BX67" s="67"/>
      <c r="ALZ67"/>
      <c r="AMA67"/>
      <c r="AMB67"/>
      <c r="AMC67"/>
      <c r="AMD67"/>
      <c r="AME67"/>
      <c r="AMF67"/>
      <c r="AMG67"/>
      <c r="AMH67"/>
      <c r="AMI67"/>
      <c r="AMJ67"/>
    </row>
    <row r="68" spans="1:1024" ht="16">
      <c r="B68" s="99"/>
      <c r="C68" s="99"/>
      <c r="D68" s="99"/>
      <c r="E68" s="99"/>
      <c r="F68" s="100"/>
      <c r="G68" s="100"/>
      <c r="H68" s="100"/>
      <c r="I68" s="100"/>
      <c r="J68" s="101"/>
      <c r="X68" s="16"/>
      <c r="AD68" s="15"/>
      <c r="AH68" s="18"/>
      <c r="AI68" s="18"/>
      <c r="AJ68" s="18"/>
      <c r="AQ68" s="18"/>
      <c r="AU68" s="18"/>
      <c r="AV68" s="18"/>
      <c r="AW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</row>
    <row r="69" spans="1:1024" s="35" customFormat="1" ht="41.25" customHeight="1">
      <c r="A69" s="31" t="s">
        <v>200</v>
      </c>
      <c r="B69" s="32" t="s">
        <v>1</v>
      </c>
      <c r="C69" s="33"/>
      <c r="D69" s="33"/>
      <c r="E69" s="33"/>
      <c r="F69" s="33"/>
      <c r="G69" s="14" t="s">
        <v>201</v>
      </c>
      <c r="H69" s="14"/>
      <c r="I69" s="14"/>
      <c r="J69" s="14"/>
      <c r="K69" s="14"/>
      <c r="L69" s="14"/>
      <c r="M69" s="14"/>
      <c r="N69" s="14"/>
      <c r="O69" s="13" t="s">
        <v>3</v>
      </c>
      <c r="P69" s="12" t="s">
        <v>4</v>
      </c>
      <c r="Q69" s="12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ALZ69"/>
      <c r="AMA69"/>
      <c r="AMB69"/>
      <c r="AMC69"/>
      <c r="AMD69"/>
      <c r="AME69"/>
      <c r="AMF69"/>
      <c r="AMG69"/>
      <c r="AMH69"/>
      <c r="AMI69"/>
      <c r="AMJ69"/>
    </row>
    <row r="70" spans="1:1024" s="38" customFormat="1" ht="30.75" customHeight="1">
      <c r="A70" s="11" t="s">
        <v>5</v>
      </c>
      <c r="B70" s="10" t="s">
        <v>6</v>
      </c>
      <c r="C70" s="10" t="s">
        <v>7</v>
      </c>
      <c r="D70" s="10" t="s">
        <v>8</v>
      </c>
      <c r="E70" s="10" t="s">
        <v>9</v>
      </c>
      <c r="F70" s="10" t="s">
        <v>10</v>
      </c>
      <c r="G70" s="10" t="s">
        <v>11</v>
      </c>
      <c r="H70" s="10" t="s">
        <v>12</v>
      </c>
      <c r="I70" s="9" t="s">
        <v>13</v>
      </c>
      <c r="J70" s="9" t="s">
        <v>14</v>
      </c>
      <c r="K70" s="10" t="s">
        <v>15</v>
      </c>
      <c r="L70" s="10" t="s">
        <v>16</v>
      </c>
      <c r="M70" s="10" t="s">
        <v>17</v>
      </c>
      <c r="N70" s="8" t="s">
        <v>18</v>
      </c>
      <c r="O70" s="13"/>
      <c r="P70" s="12"/>
      <c r="Q70" s="12"/>
      <c r="R70" s="7" t="s">
        <v>19</v>
      </c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 t="s">
        <v>20</v>
      </c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 t="s">
        <v>21</v>
      </c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6" t="s">
        <v>22</v>
      </c>
      <c r="BF70" s="6"/>
      <c r="BG70" s="36"/>
      <c r="BH70" s="37"/>
      <c r="BI70" s="37"/>
      <c r="BJ70" s="37"/>
      <c r="BK70" s="37"/>
      <c r="BL70" s="37"/>
      <c r="BM70" s="37"/>
      <c r="ALZ70"/>
      <c r="AMA70"/>
      <c r="AMB70"/>
      <c r="AMC70"/>
      <c r="AMD70"/>
      <c r="AME70"/>
      <c r="AMF70"/>
      <c r="AMG70"/>
      <c r="AMH70"/>
      <c r="AMI70"/>
      <c r="AMJ70"/>
    </row>
    <row r="71" spans="1:1024" s="38" customFormat="1" ht="64.5" customHeight="1">
      <c r="A71" s="11"/>
      <c r="B71" s="10"/>
      <c r="C71" s="10"/>
      <c r="D71" s="10"/>
      <c r="E71" s="10"/>
      <c r="F71" s="10"/>
      <c r="G71" s="10"/>
      <c r="H71" s="10"/>
      <c r="I71" s="9"/>
      <c r="J71" s="9"/>
      <c r="K71" s="10"/>
      <c r="L71" s="10"/>
      <c r="M71" s="10"/>
      <c r="N71" s="8"/>
      <c r="O71" s="13"/>
      <c r="P71" s="39" t="s">
        <v>23</v>
      </c>
      <c r="Q71" s="39" t="s">
        <v>24</v>
      </c>
      <c r="R71" s="36" t="s">
        <v>25</v>
      </c>
      <c r="S71" s="36" t="s">
        <v>26</v>
      </c>
      <c r="T71" s="36" t="s">
        <v>27</v>
      </c>
      <c r="U71" s="36" t="s">
        <v>28</v>
      </c>
      <c r="V71" s="36" t="s">
        <v>29</v>
      </c>
      <c r="W71" s="36" t="s">
        <v>30</v>
      </c>
      <c r="X71" s="36" t="s">
        <v>31</v>
      </c>
      <c r="Y71" s="36" t="s">
        <v>32</v>
      </c>
      <c r="Z71" s="36" t="s">
        <v>33</v>
      </c>
      <c r="AA71" s="36" t="s">
        <v>34</v>
      </c>
      <c r="AB71" s="36" t="s">
        <v>35</v>
      </c>
      <c r="AC71" s="36" t="s">
        <v>36</v>
      </c>
      <c r="AD71" s="40" t="s">
        <v>37</v>
      </c>
      <c r="AE71" s="36" t="s">
        <v>25</v>
      </c>
      <c r="AF71" s="36" t="s">
        <v>26</v>
      </c>
      <c r="AG71" s="36" t="s">
        <v>27</v>
      </c>
      <c r="AH71" s="36" t="s">
        <v>28</v>
      </c>
      <c r="AI71" s="36" t="s">
        <v>29</v>
      </c>
      <c r="AJ71" s="36" t="s">
        <v>30</v>
      </c>
      <c r="AK71" s="36" t="s">
        <v>31</v>
      </c>
      <c r="AL71" s="36" t="s">
        <v>32</v>
      </c>
      <c r="AM71" s="36" t="s">
        <v>33</v>
      </c>
      <c r="AN71" s="36" t="s">
        <v>34</v>
      </c>
      <c r="AO71" s="36" t="s">
        <v>35</v>
      </c>
      <c r="AP71" s="36" t="s">
        <v>36</v>
      </c>
      <c r="AQ71" s="40" t="s">
        <v>37</v>
      </c>
      <c r="AR71" s="36" t="s">
        <v>25</v>
      </c>
      <c r="AS71" s="36" t="s">
        <v>26</v>
      </c>
      <c r="AT71" s="36" t="s">
        <v>27</v>
      </c>
      <c r="AU71" s="36" t="s">
        <v>28</v>
      </c>
      <c r="AV71" s="36" t="s">
        <v>29</v>
      </c>
      <c r="AW71" s="36" t="s">
        <v>30</v>
      </c>
      <c r="AX71" s="36" t="s">
        <v>31</v>
      </c>
      <c r="AY71" s="36" t="s">
        <v>32</v>
      </c>
      <c r="AZ71" s="36" t="s">
        <v>33</v>
      </c>
      <c r="BA71" s="36" t="s">
        <v>34</v>
      </c>
      <c r="BB71" s="36" t="s">
        <v>35</v>
      </c>
      <c r="BC71" s="36" t="s">
        <v>36</v>
      </c>
      <c r="BD71" s="40" t="s">
        <v>37</v>
      </c>
      <c r="BE71" s="36" t="s">
        <v>38</v>
      </c>
      <c r="BF71" s="36" t="s">
        <v>39</v>
      </c>
      <c r="BG71" s="41" t="s">
        <v>37</v>
      </c>
      <c r="BH71" s="42" t="s">
        <v>40</v>
      </c>
      <c r="BI71" s="43" t="s">
        <v>41</v>
      </c>
      <c r="BJ71" s="43" t="s">
        <v>42</v>
      </c>
      <c r="BK71" s="43" t="s">
        <v>43</v>
      </c>
      <c r="BL71" s="43" t="s">
        <v>44</v>
      </c>
      <c r="BM71" s="43" t="s">
        <v>45</v>
      </c>
      <c r="ALZ71"/>
      <c r="AMA71"/>
      <c r="AMB71"/>
      <c r="AMC71"/>
      <c r="AMD71"/>
      <c r="AME71"/>
      <c r="AMF71"/>
      <c r="AMG71"/>
      <c r="AMH71"/>
      <c r="AMI71"/>
      <c r="AMJ71"/>
    </row>
    <row r="72" spans="1:1024" s="57" customFormat="1" ht="42.75" customHeight="1">
      <c r="A72" s="44">
        <v>1</v>
      </c>
      <c r="B72" s="45" t="s">
        <v>150</v>
      </c>
      <c r="C72" s="45" t="s">
        <v>151</v>
      </c>
      <c r="D72" s="45" t="s">
        <v>201</v>
      </c>
      <c r="E72" s="45" t="s">
        <v>153</v>
      </c>
      <c r="F72" s="45" t="s">
        <v>202</v>
      </c>
      <c r="G72" s="45" t="s">
        <v>201</v>
      </c>
      <c r="H72" s="45" t="s">
        <v>202</v>
      </c>
      <c r="I72" s="46" t="s">
        <v>203</v>
      </c>
      <c r="J72" s="47">
        <v>326499</v>
      </c>
      <c r="K72" s="48" t="s">
        <v>119</v>
      </c>
      <c r="L72" s="82" t="s">
        <v>53</v>
      </c>
      <c r="M72" s="49" t="s">
        <v>54</v>
      </c>
      <c r="N72" s="50" t="s">
        <v>157</v>
      </c>
      <c r="O72" s="83" t="s">
        <v>56</v>
      </c>
      <c r="P72" s="83" t="s">
        <v>57</v>
      </c>
      <c r="Q72" s="83" t="s">
        <v>58</v>
      </c>
      <c r="R72" s="51" t="s">
        <v>59</v>
      </c>
      <c r="S72" s="51" t="s">
        <v>59</v>
      </c>
      <c r="T72" s="51" t="s">
        <v>59</v>
      </c>
      <c r="U72" s="51" t="s">
        <v>59</v>
      </c>
      <c r="V72" s="51" t="s">
        <v>59</v>
      </c>
      <c r="W72" s="51" t="s">
        <v>59</v>
      </c>
      <c r="X72" s="51" t="s">
        <v>59</v>
      </c>
      <c r="Y72" s="61">
        <v>400</v>
      </c>
      <c r="Z72" s="61">
        <v>600</v>
      </c>
      <c r="AA72" s="61">
        <v>600</v>
      </c>
      <c r="AB72" s="61">
        <v>600</v>
      </c>
      <c r="AC72" s="61">
        <v>500</v>
      </c>
      <c r="AD72" s="52">
        <f>SUM(R72:AC72)</f>
        <v>2700</v>
      </c>
      <c r="AE72" s="61">
        <v>500</v>
      </c>
      <c r="AF72" s="61">
        <v>600</v>
      </c>
      <c r="AG72" s="61">
        <v>600</v>
      </c>
      <c r="AH72" s="61">
        <v>600</v>
      </c>
      <c r="AI72" s="61">
        <v>600</v>
      </c>
      <c r="AJ72" s="61">
        <v>500</v>
      </c>
      <c r="AK72" s="61">
        <v>450</v>
      </c>
      <c r="AL72" s="61">
        <v>400</v>
      </c>
      <c r="AM72" s="61">
        <v>600</v>
      </c>
      <c r="AN72" s="61">
        <v>600</v>
      </c>
      <c r="AO72" s="61">
        <v>500</v>
      </c>
      <c r="AP72" s="61">
        <v>500</v>
      </c>
      <c r="AQ72" s="52">
        <f>SUM(AE72:AP72)</f>
        <v>6450</v>
      </c>
      <c r="AR72" s="51">
        <v>500</v>
      </c>
      <c r="AS72" s="51">
        <v>600</v>
      </c>
      <c r="AT72" s="51">
        <v>600</v>
      </c>
      <c r="AU72" s="51">
        <v>600</v>
      </c>
      <c r="AV72" s="51">
        <v>600</v>
      </c>
      <c r="AW72" s="51">
        <v>500</v>
      </c>
      <c r="AX72" s="51">
        <v>450</v>
      </c>
      <c r="AY72" s="51" t="s">
        <v>59</v>
      </c>
      <c r="AZ72" s="51" t="s">
        <v>59</v>
      </c>
      <c r="BA72" s="51" t="s">
        <v>59</v>
      </c>
      <c r="BB72" s="51" t="s">
        <v>59</v>
      </c>
      <c r="BC72" s="51" t="s">
        <v>59</v>
      </c>
      <c r="BD72" s="52">
        <f>SUM(AR72:BC72)</f>
        <v>3850</v>
      </c>
      <c r="BE72" s="53" t="s">
        <v>158</v>
      </c>
      <c r="BF72" s="54">
        <v>45869</v>
      </c>
      <c r="BG72" s="52">
        <f>AD72+AQ72+BD72</f>
        <v>13000</v>
      </c>
      <c r="BH72" s="55" t="s">
        <v>61</v>
      </c>
      <c r="BI72" s="55" t="s">
        <v>62</v>
      </c>
      <c r="BJ72" s="55" t="s">
        <v>63</v>
      </c>
      <c r="BK72" s="55" t="s">
        <v>64</v>
      </c>
      <c r="BL72" s="55" t="s">
        <v>64</v>
      </c>
      <c r="BM72" s="60">
        <v>45138</v>
      </c>
      <c r="ALZ72"/>
      <c r="AMA72"/>
      <c r="AMB72"/>
      <c r="AMC72"/>
      <c r="AMD72"/>
      <c r="AME72"/>
      <c r="AMF72"/>
      <c r="AMG72"/>
      <c r="AMH72"/>
      <c r="AMI72"/>
      <c r="AMJ72"/>
    </row>
    <row r="73" spans="1:1024" s="57" customFormat="1" ht="42.75" customHeight="1">
      <c r="A73" s="44">
        <v>2</v>
      </c>
      <c r="B73" s="45" t="s">
        <v>150</v>
      </c>
      <c r="C73" s="45" t="s">
        <v>151</v>
      </c>
      <c r="D73" s="45" t="s">
        <v>201</v>
      </c>
      <c r="E73" s="45" t="s">
        <v>153</v>
      </c>
      <c r="F73" s="45" t="s">
        <v>202</v>
      </c>
      <c r="G73" s="45" t="s">
        <v>201</v>
      </c>
      <c r="H73" s="45" t="s">
        <v>202</v>
      </c>
      <c r="I73" s="46" t="s">
        <v>204</v>
      </c>
      <c r="J73" s="47">
        <v>326489</v>
      </c>
      <c r="K73" s="48" t="s">
        <v>78</v>
      </c>
      <c r="L73" s="82" t="s">
        <v>53</v>
      </c>
      <c r="M73" s="49" t="s">
        <v>54</v>
      </c>
      <c r="N73" s="50" t="s">
        <v>157</v>
      </c>
      <c r="O73" s="83" t="s">
        <v>56</v>
      </c>
      <c r="P73" s="83" t="s">
        <v>57</v>
      </c>
      <c r="Q73" s="83" t="s">
        <v>58</v>
      </c>
      <c r="R73" s="51" t="s">
        <v>59</v>
      </c>
      <c r="S73" s="51" t="s">
        <v>59</v>
      </c>
      <c r="T73" s="51" t="s">
        <v>59</v>
      </c>
      <c r="U73" s="51" t="s">
        <v>59</v>
      </c>
      <c r="V73" s="51" t="s">
        <v>59</v>
      </c>
      <c r="W73" s="51" t="s">
        <v>59</v>
      </c>
      <c r="X73" s="51" t="s">
        <v>59</v>
      </c>
      <c r="Y73" s="61">
        <v>800</v>
      </c>
      <c r="Z73" s="61">
        <v>2600</v>
      </c>
      <c r="AA73" s="61">
        <v>2600</v>
      </c>
      <c r="AB73" s="61">
        <v>2500</v>
      </c>
      <c r="AC73" s="61">
        <v>2000</v>
      </c>
      <c r="AD73" s="52">
        <f>SUM(R73:AC73)</f>
        <v>10500</v>
      </c>
      <c r="AE73" s="61">
        <v>2500</v>
      </c>
      <c r="AF73" s="61">
        <v>2000</v>
      </c>
      <c r="AG73" s="61">
        <v>2500</v>
      </c>
      <c r="AH73" s="61">
        <v>2500</v>
      </c>
      <c r="AI73" s="61">
        <v>2500</v>
      </c>
      <c r="AJ73" s="61">
        <v>2200</v>
      </c>
      <c r="AK73" s="61">
        <v>800</v>
      </c>
      <c r="AL73" s="61">
        <v>800</v>
      </c>
      <c r="AM73" s="61">
        <v>2600</v>
      </c>
      <c r="AN73" s="61">
        <v>2600</v>
      </c>
      <c r="AO73" s="61">
        <v>2500</v>
      </c>
      <c r="AP73" s="61">
        <v>2000</v>
      </c>
      <c r="AQ73" s="52">
        <f>SUM(AE73:AP73)</f>
        <v>25500</v>
      </c>
      <c r="AR73" s="51">
        <v>2500</v>
      </c>
      <c r="AS73" s="51">
        <v>2000</v>
      </c>
      <c r="AT73" s="51">
        <v>2500</v>
      </c>
      <c r="AU73" s="51">
        <v>2500</v>
      </c>
      <c r="AV73" s="51">
        <v>2500</v>
      </c>
      <c r="AW73" s="51">
        <v>2200</v>
      </c>
      <c r="AX73" s="51">
        <v>800</v>
      </c>
      <c r="AY73" s="51" t="s">
        <v>59</v>
      </c>
      <c r="AZ73" s="51" t="s">
        <v>59</v>
      </c>
      <c r="BA73" s="51" t="s">
        <v>59</v>
      </c>
      <c r="BB73" s="51" t="s">
        <v>59</v>
      </c>
      <c r="BC73" s="51" t="s">
        <v>59</v>
      </c>
      <c r="BD73" s="52">
        <f>SUM(AR73:BC73)</f>
        <v>15000</v>
      </c>
      <c r="BE73" s="53" t="s">
        <v>158</v>
      </c>
      <c r="BF73" s="54">
        <v>45869</v>
      </c>
      <c r="BG73" s="52">
        <f>AD73+AQ73+BD73</f>
        <v>51000</v>
      </c>
      <c r="BH73" s="55" t="s">
        <v>61</v>
      </c>
      <c r="BI73" s="55" t="s">
        <v>62</v>
      </c>
      <c r="BJ73" s="55" t="s">
        <v>63</v>
      </c>
      <c r="BK73" s="55" t="s">
        <v>64</v>
      </c>
      <c r="BL73" s="55" t="s">
        <v>64</v>
      </c>
      <c r="BM73" s="60">
        <v>45138</v>
      </c>
      <c r="ALZ73"/>
      <c r="AMA73"/>
      <c r="AMB73"/>
      <c r="AMC73"/>
      <c r="AMD73"/>
      <c r="AME73"/>
      <c r="AMF73"/>
      <c r="AMG73"/>
      <c r="AMH73"/>
      <c r="AMI73"/>
      <c r="AMJ73"/>
    </row>
    <row r="74" spans="1:1024" s="57" customFormat="1" ht="42.75" customHeight="1">
      <c r="A74" s="44">
        <v>3</v>
      </c>
      <c r="B74" s="45" t="s">
        <v>150</v>
      </c>
      <c r="C74" s="45" t="s">
        <v>151</v>
      </c>
      <c r="D74" s="45" t="s">
        <v>201</v>
      </c>
      <c r="E74" s="45" t="s">
        <v>153</v>
      </c>
      <c r="F74" s="45" t="s">
        <v>202</v>
      </c>
      <c r="G74" s="45" t="s">
        <v>201</v>
      </c>
      <c r="H74" s="45" t="s">
        <v>202</v>
      </c>
      <c r="I74" s="46" t="s">
        <v>205</v>
      </c>
      <c r="J74" s="47">
        <v>2332579</v>
      </c>
      <c r="K74" s="48" t="s">
        <v>92</v>
      </c>
      <c r="L74" s="82">
        <v>150</v>
      </c>
      <c r="M74" s="49" t="s">
        <v>54</v>
      </c>
      <c r="N74" s="50" t="s">
        <v>157</v>
      </c>
      <c r="O74" s="83" t="s">
        <v>56</v>
      </c>
      <c r="P74" s="83" t="s">
        <v>57</v>
      </c>
      <c r="Q74" s="83" t="s">
        <v>58</v>
      </c>
      <c r="R74" s="51" t="s">
        <v>59</v>
      </c>
      <c r="S74" s="51" t="s">
        <v>59</v>
      </c>
      <c r="T74" s="51" t="s">
        <v>59</v>
      </c>
      <c r="U74" s="51" t="s">
        <v>59</v>
      </c>
      <c r="V74" s="51" t="s">
        <v>59</v>
      </c>
      <c r="W74" s="51" t="s">
        <v>59</v>
      </c>
      <c r="X74" s="51" t="s">
        <v>59</v>
      </c>
      <c r="Y74" s="61">
        <v>0</v>
      </c>
      <c r="Z74" s="61">
        <v>0</v>
      </c>
      <c r="AA74" s="61">
        <v>18000</v>
      </c>
      <c r="AB74" s="61">
        <v>25000</v>
      </c>
      <c r="AC74" s="61">
        <v>32000</v>
      </c>
      <c r="AD74" s="52">
        <f>SUM(R74:AC74)</f>
        <v>75000</v>
      </c>
      <c r="AE74" s="61">
        <v>31000</v>
      </c>
      <c r="AF74" s="61">
        <v>28000</v>
      </c>
      <c r="AG74" s="61">
        <v>24000</v>
      </c>
      <c r="AH74" s="61">
        <v>22000</v>
      </c>
      <c r="AI74" s="61">
        <v>0</v>
      </c>
      <c r="AJ74" s="61">
        <v>0</v>
      </c>
      <c r="AK74" s="61">
        <v>0</v>
      </c>
      <c r="AL74" s="61">
        <v>0</v>
      </c>
      <c r="AM74" s="61">
        <v>0</v>
      </c>
      <c r="AN74" s="61">
        <v>18000</v>
      </c>
      <c r="AO74" s="61">
        <v>25000</v>
      </c>
      <c r="AP74" s="61">
        <v>32000</v>
      </c>
      <c r="AQ74" s="52">
        <f>SUM(AE74:AP74)</f>
        <v>180000</v>
      </c>
      <c r="AR74" s="51">
        <v>31000</v>
      </c>
      <c r="AS74" s="51">
        <v>28000</v>
      </c>
      <c r="AT74" s="51">
        <v>24000</v>
      </c>
      <c r="AU74" s="51">
        <v>22000</v>
      </c>
      <c r="AV74" s="51">
        <v>0</v>
      </c>
      <c r="AW74" s="51">
        <v>0</v>
      </c>
      <c r="AX74" s="51">
        <v>0</v>
      </c>
      <c r="AY74" s="51" t="s">
        <v>59</v>
      </c>
      <c r="AZ74" s="51" t="s">
        <v>59</v>
      </c>
      <c r="BA74" s="51" t="s">
        <v>59</v>
      </c>
      <c r="BB74" s="51" t="s">
        <v>59</v>
      </c>
      <c r="BC74" s="51" t="s">
        <v>59</v>
      </c>
      <c r="BD74" s="52">
        <f>SUM(AR74:BC74)</f>
        <v>105000</v>
      </c>
      <c r="BE74" s="53" t="s">
        <v>158</v>
      </c>
      <c r="BF74" s="54">
        <v>45869</v>
      </c>
      <c r="BG74" s="52">
        <f>AD74+AQ74+BD74</f>
        <v>360000</v>
      </c>
      <c r="BH74" s="55" t="s">
        <v>61</v>
      </c>
      <c r="BI74" s="55" t="s">
        <v>62</v>
      </c>
      <c r="BJ74" s="55" t="s">
        <v>63</v>
      </c>
      <c r="BK74" s="55" t="s">
        <v>64</v>
      </c>
      <c r="BL74" s="55" t="s">
        <v>64</v>
      </c>
      <c r="BM74" s="60">
        <v>45138</v>
      </c>
      <c r="ALZ74"/>
      <c r="AMA74"/>
      <c r="AMB74"/>
      <c r="AMC74"/>
      <c r="AMD74"/>
      <c r="AME74"/>
      <c r="AMF74"/>
      <c r="AMG74"/>
      <c r="AMH74"/>
      <c r="AMI74"/>
      <c r="AMJ74"/>
    </row>
    <row r="75" spans="1:1024" s="68" customFormat="1" ht="30.75" customHeight="1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3"/>
      <c r="U75" s="64"/>
      <c r="V75" s="34"/>
      <c r="W75" s="34"/>
      <c r="X75" s="34"/>
      <c r="Y75" s="34"/>
      <c r="Z75" s="34"/>
      <c r="AA75" s="34"/>
      <c r="AB75" s="34"/>
      <c r="AC75" s="65" t="s">
        <v>107</v>
      </c>
      <c r="AD75" s="66">
        <f>SUM(AD72:AD74)</f>
        <v>88200</v>
      </c>
      <c r="AE75" s="34"/>
      <c r="AF75" s="34"/>
      <c r="AG75" s="63"/>
      <c r="AH75" s="64"/>
      <c r="AI75" s="62"/>
      <c r="AJ75" s="63"/>
      <c r="AK75" s="64"/>
      <c r="AL75" s="62"/>
      <c r="AM75" s="62"/>
      <c r="AN75" s="62"/>
      <c r="AO75" s="62"/>
      <c r="AP75" s="65" t="s">
        <v>107</v>
      </c>
      <c r="AQ75" s="66">
        <f>SUM(AQ72:AQ74)</f>
        <v>211950</v>
      </c>
      <c r="AR75" s="34"/>
      <c r="AS75" s="34"/>
      <c r="AT75" s="63"/>
      <c r="AU75" s="64"/>
      <c r="AV75" s="62"/>
      <c r="AW75" s="63"/>
      <c r="AX75" s="64"/>
      <c r="AY75" s="62"/>
      <c r="AZ75" s="62"/>
      <c r="BA75" s="62"/>
      <c r="BB75" s="62"/>
      <c r="BC75" s="65" t="s">
        <v>107</v>
      </c>
      <c r="BD75" s="66">
        <f>SUM(BD72:BD74)</f>
        <v>123850</v>
      </c>
      <c r="BE75" s="62"/>
      <c r="BF75" s="65" t="s">
        <v>107</v>
      </c>
      <c r="BG75" s="66">
        <f>SUM(BG72:BG74)</f>
        <v>424000</v>
      </c>
      <c r="BH75" s="62"/>
      <c r="BI75" s="62"/>
      <c r="BJ75" s="62"/>
      <c r="BK75" s="62"/>
      <c r="BL75" s="62"/>
      <c r="BM75" s="62"/>
      <c r="BN75" s="62"/>
      <c r="BO75" s="62"/>
      <c r="BP75" s="62"/>
      <c r="BQ75" s="62"/>
      <c r="BR75" s="62"/>
      <c r="BS75" s="62"/>
      <c r="BT75" s="62"/>
      <c r="BU75" s="62"/>
      <c r="BV75" s="62"/>
      <c r="BW75" s="62"/>
      <c r="BX75" s="67"/>
      <c r="ALZ75"/>
      <c r="AMA75"/>
      <c r="AMB75"/>
      <c r="AMC75"/>
      <c r="AMD75"/>
      <c r="AME75"/>
      <c r="AMF75"/>
      <c r="AMG75"/>
      <c r="AMH75"/>
      <c r="AMI75"/>
      <c r="AMJ75"/>
    </row>
    <row r="76" spans="1:1024" ht="16">
      <c r="B76" s="99"/>
      <c r="C76" s="99"/>
      <c r="D76" s="99"/>
      <c r="E76" s="99"/>
      <c r="F76" s="100"/>
      <c r="G76" s="100"/>
      <c r="H76" s="100"/>
      <c r="I76" s="100"/>
      <c r="J76" s="101"/>
      <c r="X76" s="16"/>
      <c r="AD76" s="15"/>
      <c r="AH76" s="18"/>
      <c r="AI76" s="18"/>
      <c r="AJ76" s="18"/>
      <c r="AQ76" s="18"/>
      <c r="AU76" s="18"/>
      <c r="AV76" s="18"/>
      <c r="AW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</row>
    <row r="77" spans="1:1024" s="35" customFormat="1" ht="41.25" customHeight="1">
      <c r="A77" s="31" t="s">
        <v>206</v>
      </c>
      <c r="B77" s="32" t="s">
        <v>1</v>
      </c>
      <c r="C77" s="33"/>
      <c r="D77" s="33"/>
      <c r="E77" s="33"/>
      <c r="F77" s="33"/>
      <c r="G77" s="14" t="s">
        <v>207</v>
      </c>
      <c r="H77" s="14"/>
      <c r="I77" s="14"/>
      <c r="J77" s="14"/>
      <c r="K77" s="14"/>
      <c r="L77" s="14"/>
      <c r="M77" s="14"/>
      <c r="N77" s="14"/>
      <c r="O77" s="13" t="s">
        <v>3</v>
      </c>
      <c r="P77" s="12" t="s">
        <v>4</v>
      </c>
      <c r="Q77" s="12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ALZ77"/>
      <c r="AMA77"/>
      <c r="AMB77"/>
      <c r="AMC77"/>
      <c r="AMD77"/>
      <c r="AME77"/>
      <c r="AMF77"/>
      <c r="AMG77"/>
      <c r="AMH77"/>
      <c r="AMI77"/>
      <c r="AMJ77"/>
    </row>
    <row r="78" spans="1:1024" s="38" customFormat="1" ht="30.75" customHeight="1">
      <c r="A78" s="11" t="s">
        <v>5</v>
      </c>
      <c r="B78" s="10" t="s">
        <v>6</v>
      </c>
      <c r="C78" s="10" t="s">
        <v>7</v>
      </c>
      <c r="D78" s="10" t="s">
        <v>8</v>
      </c>
      <c r="E78" s="10" t="s">
        <v>9</v>
      </c>
      <c r="F78" s="10" t="s">
        <v>10</v>
      </c>
      <c r="G78" s="10" t="s">
        <v>11</v>
      </c>
      <c r="H78" s="10" t="s">
        <v>12</v>
      </c>
      <c r="I78" s="9" t="s">
        <v>13</v>
      </c>
      <c r="J78" s="9" t="s">
        <v>14</v>
      </c>
      <c r="K78" s="10" t="s">
        <v>15</v>
      </c>
      <c r="L78" s="10" t="s">
        <v>16</v>
      </c>
      <c r="M78" s="10" t="s">
        <v>17</v>
      </c>
      <c r="N78" s="8" t="s">
        <v>18</v>
      </c>
      <c r="O78" s="13"/>
      <c r="P78" s="12"/>
      <c r="Q78" s="12"/>
      <c r="R78" s="7" t="s">
        <v>19</v>
      </c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 t="s">
        <v>20</v>
      </c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 t="s">
        <v>21</v>
      </c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6" t="s">
        <v>22</v>
      </c>
      <c r="BF78" s="6"/>
      <c r="BG78" s="36"/>
      <c r="BH78" s="37"/>
      <c r="BI78" s="37"/>
      <c r="BJ78" s="37"/>
      <c r="BK78" s="37"/>
      <c r="BL78" s="37"/>
      <c r="BM78" s="37"/>
      <c r="ALZ78"/>
      <c r="AMA78"/>
      <c r="AMB78"/>
      <c r="AMC78"/>
      <c r="AMD78"/>
      <c r="AME78"/>
      <c r="AMF78"/>
      <c r="AMG78"/>
      <c r="AMH78"/>
      <c r="AMI78"/>
      <c r="AMJ78"/>
    </row>
    <row r="79" spans="1:1024" s="38" customFormat="1" ht="64.5" customHeight="1">
      <c r="A79" s="11"/>
      <c r="B79" s="10"/>
      <c r="C79" s="10"/>
      <c r="D79" s="10"/>
      <c r="E79" s="10"/>
      <c r="F79" s="10"/>
      <c r="G79" s="10"/>
      <c r="H79" s="10"/>
      <c r="I79" s="9"/>
      <c r="J79" s="9"/>
      <c r="K79" s="10"/>
      <c r="L79" s="10"/>
      <c r="M79" s="10"/>
      <c r="N79" s="8"/>
      <c r="O79" s="13"/>
      <c r="P79" s="39" t="s">
        <v>23</v>
      </c>
      <c r="Q79" s="39" t="s">
        <v>24</v>
      </c>
      <c r="R79" s="36" t="s">
        <v>25</v>
      </c>
      <c r="S79" s="36" t="s">
        <v>26</v>
      </c>
      <c r="T79" s="36" t="s">
        <v>27</v>
      </c>
      <c r="U79" s="36" t="s">
        <v>28</v>
      </c>
      <c r="V79" s="36" t="s">
        <v>29</v>
      </c>
      <c r="W79" s="36" t="s">
        <v>30</v>
      </c>
      <c r="X79" s="36" t="s">
        <v>31</v>
      </c>
      <c r="Y79" s="36" t="s">
        <v>32</v>
      </c>
      <c r="Z79" s="36" t="s">
        <v>33</v>
      </c>
      <c r="AA79" s="36" t="s">
        <v>34</v>
      </c>
      <c r="AB79" s="36" t="s">
        <v>35</v>
      </c>
      <c r="AC79" s="36" t="s">
        <v>36</v>
      </c>
      <c r="AD79" s="40" t="s">
        <v>37</v>
      </c>
      <c r="AE79" s="36" t="s">
        <v>25</v>
      </c>
      <c r="AF79" s="36" t="s">
        <v>26</v>
      </c>
      <c r="AG79" s="36" t="s">
        <v>27</v>
      </c>
      <c r="AH79" s="36" t="s">
        <v>28</v>
      </c>
      <c r="AI79" s="36" t="s">
        <v>29</v>
      </c>
      <c r="AJ79" s="36" t="s">
        <v>30</v>
      </c>
      <c r="AK79" s="36" t="s">
        <v>31</v>
      </c>
      <c r="AL79" s="36" t="s">
        <v>32</v>
      </c>
      <c r="AM79" s="36" t="s">
        <v>33</v>
      </c>
      <c r="AN79" s="36" t="s">
        <v>34</v>
      </c>
      <c r="AO79" s="36" t="s">
        <v>35</v>
      </c>
      <c r="AP79" s="36" t="s">
        <v>36</v>
      </c>
      <c r="AQ79" s="40" t="s">
        <v>37</v>
      </c>
      <c r="AR79" s="36" t="s">
        <v>25</v>
      </c>
      <c r="AS79" s="36" t="s">
        <v>26</v>
      </c>
      <c r="AT79" s="36" t="s">
        <v>27</v>
      </c>
      <c r="AU79" s="36" t="s">
        <v>28</v>
      </c>
      <c r="AV79" s="36" t="s">
        <v>29</v>
      </c>
      <c r="AW79" s="36" t="s">
        <v>30</v>
      </c>
      <c r="AX79" s="36" t="s">
        <v>31</v>
      </c>
      <c r="AY79" s="36" t="s">
        <v>32</v>
      </c>
      <c r="AZ79" s="36" t="s">
        <v>33</v>
      </c>
      <c r="BA79" s="36" t="s">
        <v>34</v>
      </c>
      <c r="BB79" s="36" t="s">
        <v>35</v>
      </c>
      <c r="BC79" s="36" t="s">
        <v>36</v>
      </c>
      <c r="BD79" s="40" t="s">
        <v>37</v>
      </c>
      <c r="BE79" s="36" t="s">
        <v>38</v>
      </c>
      <c r="BF79" s="36" t="s">
        <v>39</v>
      </c>
      <c r="BG79" s="41" t="s">
        <v>37</v>
      </c>
      <c r="BH79" s="42" t="s">
        <v>40</v>
      </c>
      <c r="BI79" s="43" t="s">
        <v>41</v>
      </c>
      <c r="BJ79" s="43" t="s">
        <v>42</v>
      </c>
      <c r="BK79" s="43" t="s">
        <v>43</v>
      </c>
      <c r="BL79" s="43" t="s">
        <v>44</v>
      </c>
      <c r="BM79" s="43" t="s">
        <v>45</v>
      </c>
      <c r="ALZ79"/>
      <c r="AMA79"/>
      <c r="AMB79"/>
      <c r="AMC79"/>
      <c r="AMD79"/>
      <c r="AME79"/>
      <c r="AMF79"/>
      <c r="AMG79"/>
      <c r="AMH79"/>
      <c r="AMI79"/>
      <c r="AMJ79"/>
    </row>
    <row r="80" spans="1:1024" s="57" customFormat="1" ht="42.75" customHeight="1">
      <c r="A80" s="44">
        <v>1</v>
      </c>
      <c r="B80" s="45" t="s">
        <v>150</v>
      </c>
      <c r="C80" s="45" t="s">
        <v>151</v>
      </c>
      <c r="D80" s="45" t="s">
        <v>207</v>
      </c>
      <c r="E80" s="45" t="s">
        <v>153</v>
      </c>
      <c r="F80" s="45" t="s">
        <v>208</v>
      </c>
      <c r="G80" s="45" t="s">
        <v>207</v>
      </c>
      <c r="H80" s="45" t="s">
        <v>208</v>
      </c>
      <c r="I80" s="46" t="s">
        <v>209</v>
      </c>
      <c r="J80" s="47">
        <v>16043158</v>
      </c>
      <c r="K80" s="48" t="s">
        <v>92</v>
      </c>
      <c r="L80" s="82">
        <v>150</v>
      </c>
      <c r="M80" s="49" t="s">
        <v>54</v>
      </c>
      <c r="N80" s="50" t="s">
        <v>157</v>
      </c>
      <c r="O80" s="83" t="s">
        <v>56</v>
      </c>
      <c r="P80" s="83" t="s">
        <v>57</v>
      </c>
      <c r="Q80" s="83" t="s">
        <v>58</v>
      </c>
      <c r="R80" s="51" t="s">
        <v>59</v>
      </c>
      <c r="S80" s="51" t="s">
        <v>59</v>
      </c>
      <c r="T80" s="51" t="s">
        <v>59</v>
      </c>
      <c r="U80" s="51" t="s">
        <v>59</v>
      </c>
      <c r="V80" s="51" t="s">
        <v>59</v>
      </c>
      <c r="W80" s="51" t="s">
        <v>59</v>
      </c>
      <c r="X80" s="51" t="s">
        <v>59</v>
      </c>
      <c r="Y80" s="61">
        <v>980</v>
      </c>
      <c r="Z80" s="61">
        <v>5800</v>
      </c>
      <c r="AA80" s="61">
        <v>11600</v>
      </c>
      <c r="AB80" s="61">
        <v>28000</v>
      </c>
      <c r="AC80" s="61">
        <v>38390</v>
      </c>
      <c r="AD80" s="52">
        <f>SUM(R80:AC80)</f>
        <v>84770</v>
      </c>
      <c r="AE80" s="61">
        <v>40200</v>
      </c>
      <c r="AF80" s="61">
        <v>34000</v>
      </c>
      <c r="AG80" s="61">
        <v>31500</v>
      </c>
      <c r="AH80" s="61">
        <v>21200</v>
      </c>
      <c r="AI80" s="61">
        <v>5100</v>
      </c>
      <c r="AJ80" s="61">
        <v>2100</v>
      </c>
      <c r="AK80" s="61">
        <v>980</v>
      </c>
      <c r="AL80" s="61">
        <v>970</v>
      </c>
      <c r="AM80" s="61">
        <v>5800</v>
      </c>
      <c r="AN80" s="61">
        <v>11600</v>
      </c>
      <c r="AO80" s="61">
        <v>28000</v>
      </c>
      <c r="AP80" s="61">
        <v>38500</v>
      </c>
      <c r="AQ80" s="52">
        <f>SUM(AE80:AP80)</f>
        <v>219950</v>
      </c>
      <c r="AR80" s="51">
        <v>40500</v>
      </c>
      <c r="AS80" s="51">
        <v>34000</v>
      </c>
      <c r="AT80" s="51">
        <v>31500</v>
      </c>
      <c r="AU80" s="51">
        <v>21200</v>
      </c>
      <c r="AV80" s="51">
        <v>5000</v>
      </c>
      <c r="AW80" s="51">
        <v>2100</v>
      </c>
      <c r="AX80" s="51">
        <v>980</v>
      </c>
      <c r="AY80" s="51" t="s">
        <v>59</v>
      </c>
      <c r="AZ80" s="51" t="s">
        <v>59</v>
      </c>
      <c r="BA80" s="51" t="s">
        <v>59</v>
      </c>
      <c r="BB80" s="51" t="s">
        <v>59</v>
      </c>
      <c r="BC80" s="51" t="s">
        <v>59</v>
      </c>
      <c r="BD80" s="52">
        <f>SUM(AR80:BC80)</f>
        <v>135280</v>
      </c>
      <c r="BE80" s="53" t="s">
        <v>158</v>
      </c>
      <c r="BF80" s="54">
        <v>45869</v>
      </c>
      <c r="BG80" s="52">
        <f>AD80+AQ80+BD80</f>
        <v>440000</v>
      </c>
      <c r="BH80" s="55" t="s">
        <v>61</v>
      </c>
      <c r="BI80" s="55" t="s">
        <v>62</v>
      </c>
      <c r="BJ80" s="55" t="s">
        <v>63</v>
      </c>
      <c r="BK80" s="55" t="s">
        <v>64</v>
      </c>
      <c r="BL80" s="55" t="s">
        <v>64</v>
      </c>
      <c r="BM80" s="60">
        <v>45138</v>
      </c>
      <c r="ALZ80"/>
      <c r="AMA80"/>
      <c r="AMB80"/>
      <c r="AMC80"/>
      <c r="AMD80"/>
      <c r="AME80"/>
      <c r="AMF80"/>
      <c r="AMG80"/>
      <c r="AMH80"/>
      <c r="AMI80"/>
      <c r="AMJ80"/>
    </row>
    <row r="81" spans="1:1024" s="68" customFormat="1" ht="30.75" customHeight="1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3"/>
      <c r="U81" s="64"/>
      <c r="V81" s="34"/>
      <c r="W81" s="34"/>
      <c r="X81" s="34"/>
      <c r="Y81" s="34"/>
      <c r="Z81" s="34"/>
      <c r="AA81" s="34"/>
      <c r="AB81" s="34"/>
      <c r="AC81" s="65" t="s">
        <v>107</v>
      </c>
      <c r="AD81" s="66">
        <f>SUM(AD80:AD80)</f>
        <v>84770</v>
      </c>
      <c r="AE81" s="34"/>
      <c r="AF81" s="34"/>
      <c r="AG81" s="63"/>
      <c r="AH81" s="64"/>
      <c r="AI81" s="62"/>
      <c r="AJ81" s="63"/>
      <c r="AK81" s="64"/>
      <c r="AL81" s="62"/>
      <c r="AM81" s="62"/>
      <c r="AN81" s="62"/>
      <c r="AO81" s="62"/>
      <c r="AP81" s="65" t="s">
        <v>107</v>
      </c>
      <c r="AQ81" s="66">
        <f>SUM(AQ80:AQ80)</f>
        <v>219950</v>
      </c>
      <c r="AR81" s="34"/>
      <c r="AS81" s="34"/>
      <c r="AT81" s="63"/>
      <c r="AU81" s="64"/>
      <c r="AV81" s="62"/>
      <c r="AW81" s="63"/>
      <c r="AX81" s="64"/>
      <c r="AY81" s="62"/>
      <c r="AZ81" s="62"/>
      <c r="BA81" s="62"/>
      <c r="BB81" s="62"/>
      <c r="BC81" s="65" t="s">
        <v>107</v>
      </c>
      <c r="BD81" s="66">
        <f>SUM(BD80:BD80)</f>
        <v>135280</v>
      </c>
      <c r="BE81" s="62"/>
      <c r="BF81" s="65" t="s">
        <v>107</v>
      </c>
      <c r="BG81" s="66">
        <f>SUM(BG80:BG80)</f>
        <v>440000</v>
      </c>
      <c r="BH81" s="62"/>
      <c r="BI81" s="62"/>
      <c r="BJ81" s="62"/>
      <c r="BK81" s="62"/>
      <c r="BL81" s="62"/>
      <c r="BM81" s="62"/>
      <c r="BN81" s="62"/>
      <c r="BO81" s="62"/>
      <c r="BP81" s="62"/>
      <c r="BQ81" s="62"/>
      <c r="BR81" s="62"/>
      <c r="BS81" s="62"/>
      <c r="BT81" s="62"/>
      <c r="BU81" s="62"/>
      <c r="BV81" s="62"/>
      <c r="BW81" s="62"/>
      <c r="BX81" s="67"/>
      <c r="ALZ81"/>
      <c r="AMA81"/>
      <c r="AMB81"/>
      <c r="AMC81"/>
      <c r="AMD81"/>
      <c r="AME81"/>
      <c r="AMF81"/>
      <c r="AMG81"/>
      <c r="AMH81"/>
      <c r="AMI81"/>
      <c r="AMJ81"/>
    </row>
    <row r="82" spans="1:1024" ht="16">
      <c r="B82" s="99"/>
      <c r="C82" s="99"/>
      <c r="D82" s="99"/>
      <c r="E82" s="99"/>
      <c r="F82" s="100"/>
      <c r="G82" s="100"/>
      <c r="H82" s="100"/>
      <c r="I82" s="100"/>
      <c r="J82" s="101"/>
      <c r="X82" s="16"/>
      <c r="AD82" s="15"/>
      <c r="AH82" s="18"/>
      <c r="AI82" s="18"/>
      <c r="AJ82" s="18"/>
      <c r="AQ82" s="18"/>
      <c r="AU82" s="18"/>
      <c r="AV82" s="18"/>
      <c r="AW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</row>
    <row r="83" spans="1:1024" s="35" customFormat="1" ht="41.25" customHeight="1">
      <c r="A83" s="31" t="s">
        <v>210</v>
      </c>
      <c r="B83" s="32" t="s">
        <v>1</v>
      </c>
      <c r="C83" s="33"/>
      <c r="D83" s="33"/>
      <c r="E83" s="33"/>
      <c r="F83" s="33"/>
      <c r="G83" s="14" t="s">
        <v>211</v>
      </c>
      <c r="H83" s="14"/>
      <c r="I83" s="14"/>
      <c r="J83" s="14"/>
      <c r="K83" s="14"/>
      <c r="L83" s="14"/>
      <c r="M83" s="14"/>
      <c r="N83" s="14"/>
      <c r="O83" s="13" t="s">
        <v>3</v>
      </c>
      <c r="P83" s="12" t="s">
        <v>4</v>
      </c>
      <c r="Q83" s="12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  <c r="AX83" s="34"/>
      <c r="AY83" s="34"/>
      <c r="AZ83" s="34"/>
      <c r="BA83" s="34"/>
      <c r="BB83" s="34"/>
      <c r="BC83" s="34"/>
      <c r="BD83" s="34"/>
      <c r="ALZ83"/>
      <c r="AMA83"/>
      <c r="AMB83"/>
      <c r="AMC83"/>
      <c r="AMD83"/>
      <c r="AME83"/>
      <c r="AMF83"/>
      <c r="AMG83"/>
      <c r="AMH83"/>
      <c r="AMI83"/>
      <c r="AMJ83"/>
    </row>
    <row r="84" spans="1:1024" s="38" customFormat="1" ht="30.75" customHeight="1">
      <c r="A84" s="11" t="s">
        <v>5</v>
      </c>
      <c r="B84" s="10" t="s">
        <v>6</v>
      </c>
      <c r="C84" s="10" t="s">
        <v>7</v>
      </c>
      <c r="D84" s="10" t="s">
        <v>8</v>
      </c>
      <c r="E84" s="10" t="s">
        <v>9</v>
      </c>
      <c r="F84" s="10" t="s">
        <v>10</v>
      </c>
      <c r="G84" s="10" t="s">
        <v>11</v>
      </c>
      <c r="H84" s="10" t="s">
        <v>12</v>
      </c>
      <c r="I84" s="9" t="s">
        <v>13</v>
      </c>
      <c r="J84" s="9" t="s">
        <v>14</v>
      </c>
      <c r="K84" s="10" t="s">
        <v>15</v>
      </c>
      <c r="L84" s="10" t="s">
        <v>16</v>
      </c>
      <c r="M84" s="10" t="s">
        <v>17</v>
      </c>
      <c r="N84" s="8" t="s">
        <v>18</v>
      </c>
      <c r="O84" s="13"/>
      <c r="P84" s="12"/>
      <c r="Q84" s="12"/>
      <c r="R84" s="7" t="s">
        <v>19</v>
      </c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 t="s">
        <v>20</v>
      </c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 t="s">
        <v>21</v>
      </c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6" t="s">
        <v>22</v>
      </c>
      <c r="BF84" s="6"/>
      <c r="BG84" s="36"/>
      <c r="BH84" s="37"/>
      <c r="BI84" s="37"/>
      <c r="BJ84" s="37"/>
      <c r="BK84" s="37"/>
      <c r="BL84" s="37"/>
      <c r="BM84" s="37"/>
      <c r="ALZ84"/>
      <c r="AMA84"/>
      <c r="AMB84"/>
      <c r="AMC84"/>
      <c r="AMD84"/>
      <c r="AME84"/>
      <c r="AMF84"/>
      <c r="AMG84"/>
      <c r="AMH84"/>
      <c r="AMI84"/>
      <c r="AMJ84"/>
    </row>
    <row r="85" spans="1:1024" s="38" customFormat="1" ht="64.5" customHeight="1">
      <c r="A85" s="11"/>
      <c r="B85" s="10"/>
      <c r="C85" s="10"/>
      <c r="D85" s="10"/>
      <c r="E85" s="10"/>
      <c r="F85" s="10"/>
      <c r="G85" s="10"/>
      <c r="H85" s="10"/>
      <c r="I85" s="9"/>
      <c r="J85" s="9"/>
      <c r="K85" s="10"/>
      <c r="L85" s="10"/>
      <c r="M85" s="10"/>
      <c r="N85" s="8"/>
      <c r="O85" s="13"/>
      <c r="P85" s="39" t="s">
        <v>23</v>
      </c>
      <c r="Q85" s="39" t="s">
        <v>24</v>
      </c>
      <c r="R85" s="36" t="s">
        <v>25</v>
      </c>
      <c r="S85" s="36" t="s">
        <v>26</v>
      </c>
      <c r="T85" s="36" t="s">
        <v>27</v>
      </c>
      <c r="U85" s="36" t="s">
        <v>28</v>
      </c>
      <c r="V85" s="36" t="s">
        <v>29</v>
      </c>
      <c r="W85" s="36" t="s">
        <v>30</v>
      </c>
      <c r="X85" s="36" t="s">
        <v>31</v>
      </c>
      <c r="Y85" s="36" t="s">
        <v>32</v>
      </c>
      <c r="Z85" s="36" t="s">
        <v>33</v>
      </c>
      <c r="AA85" s="36" t="s">
        <v>34</v>
      </c>
      <c r="AB85" s="36" t="s">
        <v>35</v>
      </c>
      <c r="AC85" s="36" t="s">
        <v>36</v>
      </c>
      <c r="AD85" s="40" t="s">
        <v>37</v>
      </c>
      <c r="AE85" s="36" t="s">
        <v>25</v>
      </c>
      <c r="AF85" s="36" t="s">
        <v>26</v>
      </c>
      <c r="AG85" s="36" t="s">
        <v>27</v>
      </c>
      <c r="AH85" s="36" t="s">
        <v>28</v>
      </c>
      <c r="AI85" s="36" t="s">
        <v>29</v>
      </c>
      <c r="AJ85" s="36" t="s">
        <v>30</v>
      </c>
      <c r="AK85" s="36" t="s">
        <v>31</v>
      </c>
      <c r="AL85" s="36" t="s">
        <v>32</v>
      </c>
      <c r="AM85" s="36" t="s">
        <v>33</v>
      </c>
      <c r="AN85" s="36" t="s">
        <v>34</v>
      </c>
      <c r="AO85" s="36" t="s">
        <v>35</v>
      </c>
      <c r="AP85" s="36" t="s">
        <v>36</v>
      </c>
      <c r="AQ85" s="40" t="s">
        <v>37</v>
      </c>
      <c r="AR85" s="36" t="s">
        <v>25</v>
      </c>
      <c r="AS85" s="36" t="s">
        <v>26</v>
      </c>
      <c r="AT85" s="36" t="s">
        <v>27</v>
      </c>
      <c r="AU85" s="36" t="s">
        <v>28</v>
      </c>
      <c r="AV85" s="36" t="s">
        <v>29</v>
      </c>
      <c r="AW85" s="36" t="s">
        <v>30</v>
      </c>
      <c r="AX85" s="36" t="s">
        <v>31</v>
      </c>
      <c r="AY85" s="36" t="s">
        <v>32</v>
      </c>
      <c r="AZ85" s="36" t="s">
        <v>33</v>
      </c>
      <c r="BA85" s="36" t="s">
        <v>34</v>
      </c>
      <c r="BB85" s="36" t="s">
        <v>35</v>
      </c>
      <c r="BC85" s="36" t="s">
        <v>36</v>
      </c>
      <c r="BD85" s="40" t="s">
        <v>37</v>
      </c>
      <c r="BE85" s="36" t="s">
        <v>38</v>
      </c>
      <c r="BF85" s="36" t="s">
        <v>39</v>
      </c>
      <c r="BG85" s="41" t="s">
        <v>37</v>
      </c>
      <c r="BH85" s="42" t="s">
        <v>40</v>
      </c>
      <c r="BI85" s="43" t="s">
        <v>41</v>
      </c>
      <c r="BJ85" s="43" t="s">
        <v>42</v>
      </c>
      <c r="BK85" s="43" t="s">
        <v>43</v>
      </c>
      <c r="BL85" s="43" t="s">
        <v>44</v>
      </c>
      <c r="BM85" s="43" t="s">
        <v>45</v>
      </c>
      <c r="ALZ85"/>
      <c r="AMA85"/>
      <c r="AMB85"/>
      <c r="AMC85"/>
      <c r="AMD85"/>
      <c r="AME85"/>
      <c r="AMF85"/>
      <c r="AMG85"/>
      <c r="AMH85"/>
      <c r="AMI85"/>
      <c r="AMJ85"/>
    </row>
    <row r="86" spans="1:1024" s="57" customFormat="1" ht="42.75" customHeight="1">
      <c r="A86" s="44">
        <v>1</v>
      </c>
      <c r="B86" s="45" t="s">
        <v>150</v>
      </c>
      <c r="C86" s="45" t="s">
        <v>151</v>
      </c>
      <c r="D86" s="45" t="s">
        <v>211</v>
      </c>
      <c r="E86" s="45" t="s">
        <v>153</v>
      </c>
      <c r="F86" s="45" t="s">
        <v>212</v>
      </c>
      <c r="G86" s="45" t="s">
        <v>211</v>
      </c>
      <c r="H86" s="45" t="s">
        <v>212</v>
      </c>
      <c r="I86" s="46" t="s">
        <v>213</v>
      </c>
      <c r="J86" s="47" t="s">
        <v>214</v>
      </c>
      <c r="K86" s="48" t="s">
        <v>92</v>
      </c>
      <c r="L86" s="82">
        <v>120</v>
      </c>
      <c r="M86" s="49" t="s">
        <v>54</v>
      </c>
      <c r="N86" s="50" t="s">
        <v>157</v>
      </c>
      <c r="O86" s="83" t="s">
        <v>56</v>
      </c>
      <c r="P86" s="83" t="s">
        <v>57</v>
      </c>
      <c r="Q86" s="83" t="s">
        <v>58</v>
      </c>
      <c r="R86" s="51" t="s">
        <v>59</v>
      </c>
      <c r="S86" s="51" t="s">
        <v>59</v>
      </c>
      <c r="T86" s="51" t="s">
        <v>59</v>
      </c>
      <c r="U86" s="51" t="s">
        <v>59</v>
      </c>
      <c r="V86" s="51" t="s">
        <v>59</v>
      </c>
      <c r="W86" s="51" t="s">
        <v>59</v>
      </c>
      <c r="X86" s="51" t="s">
        <v>59</v>
      </c>
      <c r="Y86" s="61">
        <v>100</v>
      </c>
      <c r="Z86" s="61">
        <v>150</v>
      </c>
      <c r="AA86" s="61">
        <v>2500</v>
      </c>
      <c r="AB86" s="61">
        <v>27000</v>
      </c>
      <c r="AC86" s="61">
        <v>35000</v>
      </c>
      <c r="AD86" s="52">
        <f>SUM(R86:AC86)</f>
        <v>64750</v>
      </c>
      <c r="AE86" s="61">
        <v>40000</v>
      </c>
      <c r="AF86" s="61">
        <v>32000</v>
      </c>
      <c r="AG86" s="61">
        <v>28000</v>
      </c>
      <c r="AH86" s="61">
        <v>20000</v>
      </c>
      <c r="AI86" s="61">
        <v>500</v>
      </c>
      <c r="AJ86" s="61">
        <v>300</v>
      </c>
      <c r="AK86" s="61">
        <v>100</v>
      </c>
      <c r="AL86" s="61">
        <v>100</v>
      </c>
      <c r="AM86" s="61">
        <v>150</v>
      </c>
      <c r="AN86" s="61">
        <v>2500</v>
      </c>
      <c r="AO86" s="61">
        <v>28000</v>
      </c>
      <c r="AP86" s="61">
        <v>40000</v>
      </c>
      <c r="AQ86" s="52">
        <f>SUM(AE86:AP86)</f>
        <v>191650</v>
      </c>
      <c r="AR86" s="51">
        <v>40000</v>
      </c>
      <c r="AS86" s="51">
        <v>30000</v>
      </c>
      <c r="AT86" s="51">
        <v>28000</v>
      </c>
      <c r="AU86" s="51">
        <v>20000</v>
      </c>
      <c r="AV86" s="51">
        <v>500</v>
      </c>
      <c r="AW86" s="51">
        <v>300</v>
      </c>
      <c r="AX86" s="51">
        <v>100</v>
      </c>
      <c r="AY86" s="51" t="s">
        <v>59</v>
      </c>
      <c r="AZ86" s="51" t="s">
        <v>59</v>
      </c>
      <c r="BA86" s="51" t="s">
        <v>59</v>
      </c>
      <c r="BB86" s="51" t="s">
        <v>59</v>
      </c>
      <c r="BC86" s="51" t="s">
        <v>59</v>
      </c>
      <c r="BD86" s="52">
        <f>SUM(AR86:BC86)</f>
        <v>118900</v>
      </c>
      <c r="BE86" s="53" t="s">
        <v>158</v>
      </c>
      <c r="BF86" s="54">
        <v>45869</v>
      </c>
      <c r="BG86" s="52">
        <f>AD86+AQ86+BD86</f>
        <v>375300</v>
      </c>
      <c r="BH86" s="55" t="s">
        <v>61</v>
      </c>
      <c r="BI86" s="55" t="s">
        <v>62</v>
      </c>
      <c r="BJ86" s="55" t="s">
        <v>63</v>
      </c>
      <c r="BK86" s="55" t="s">
        <v>64</v>
      </c>
      <c r="BL86" s="55" t="s">
        <v>64</v>
      </c>
      <c r="BM86" s="60">
        <v>45138</v>
      </c>
      <c r="ALZ86"/>
      <c r="AMA86"/>
      <c r="AMB86"/>
      <c r="AMC86"/>
      <c r="AMD86"/>
      <c r="AME86"/>
      <c r="AMF86"/>
      <c r="AMG86"/>
      <c r="AMH86"/>
      <c r="AMI86"/>
      <c r="AMJ86"/>
    </row>
    <row r="87" spans="1:1024" s="57" customFormat="1" ht="42.75" customHeight="1">
      <c r="A87" s="44">
        <v>2</v>
      </c>
      <c r="B87" s="45" t="s">
        <v>150</v>
      </c>
      <c r="C87" s="45" t="s">
        <v>151</v>
      </c>
      <c r="D87" s="45" t="s">
        <v>211</v>
      </c>
      <c r="E87" s="45" t="s">
        <v>153</v>
      </c>
      <c r="F87" s="45" t="s">
        <v>212</v>
      </c>
      <c r="G87" s="45" t="s">
        <v>211</v>
      </c>
      <c r="H87" s="45" t="s">
        <v>212</v>
      </c>
      <c r="I87" s="46" t="s">
        <v>215</v>
      </c>
      <c r="J87" s="47" t="s">
        <v>216</v>
      </c>
      <c r="K87" s="48" t="s">
        <v>119</v>
      </c>
      <c r="L87" s="82" t="s">
        <v>53</v>
      </c>
      <c r="M87" s="49" t="s">
        <v>54</v>
      </c>
      <c r="N87" s="50" t="s">
        <v>157</v>
      </c>
      <c r="O87" s="83" t="s">
        <v>56</v>
      </c>
      <c r="P87" s="83" t="s">
        <v>57</v>
      </c>
      <c r="Q87" s="83" t="s">
        <v>58</v>
      </c>
      <c r="R87" s="51" t="s">
        <v>59</v>
      </c>
      <c r="S87" s="51" t="s">
        <v>59</v>
      </c>
      <c r="T87" s="51" t="s">
        <v>59</v>
      </c>
      <c r="U87" s="51" t="s">
        <v>59</v>
      </c>
      <c r="V87" s="51" t="s">
        <v>59</v>
      </c>
      <c r="W87" s="51" t="s">
        <v>59</v>
      </c>
      <c r="X87" s="51" t="s">
        <v>59</v>
      </c>
      <c r="Y87" s="61">
        <v>900</v>
      </c>
      <c r="Z87" s="61">
        <v>1200</v>
      </c>
      <c r="AA87" s="61">
        <v>1200</v>
      </c>
      <c r="AB87" s="61">
        <v>1200</v>
      </c>
      <c r="AC87" s="61">
        <v>1200</v>
      </c>
      <c r="AD87" s="52">
        <f>SUM(R87:AC87)</f>
        <v>5700</v>
      </c>
      <c r="AE87" s="61">
        <v>1200</v>
      </c>
      <c r="AF87" s="61">
        <v>1200</v>
      </c>
      <c r="AG87" s="61">
        <v>1200</v>
      </c>
      <c r="AH87" s="61">
        <v>1200</v>
      </c>
      <c r="AI87" s="61">
        <v>1200</v>
      </c>
      <c r="AJ87" s="61">
        <v>1200</v>
      </c>
      <c r="AK87" s="61">
        <v>1000</v>
      </c>
      <c r="AL87" s="61">
        <v>800</v>
      </c>
      <c r="AM87" s="61">
        <v>1200</v>
      </c>
      <c r="AN87" s="61">
        <v>1200</v>
      </c>
      <c r="AO87" s="61">
        <v>1200</v>
      </c>
      <c r="AP87" s="61">
        <v>1200</v>
      </c>
      <c r="AQ87" s="52">
        <f>SUM(AE87:AP87)</f>
        <v>13800</v>
      </c>
      <c r="AR87" s="51">
        <v>1200</v>
      </c>
      <c r="AS87" s="51">
        <v>1200</v>
      </c>
      <c r="AT87" s="51">
        <v>1200</v>
      </c>
      <c r="AU87" s="51">
        <v>1200</v>
      </c>
      <c r="AV87" s="51">
        <v>1200</v>
      </c>
      <c r="AW87" s="51">
        <v>1200</v>
      </c>
      <c r="AX87" s="51">
        <v>900</v>
      </c>
      <c r="AY87" s="51" t="s">
        <v>59</v>
      </c>
      <c r="AZ87" s="51" t="s">
        <v>59</v>
      </c>
      <c r="BA87" s="51" t="s">
        <v>59</v>
      </c>
      <c r="BB87" s="51" t="s">
        <v>59</v>
      </c>
      <c r="BC87" s="51" t="s">
        <v>59</v>
      </c>
      <c r="BD87" s="52">
        <f>SUM(AR87:BC87)</f>
        <v>8100</v>
      </c>
      <c r="BE87" s="53" t="s">
        <v>158</v>
      </c>
      <c r="BF87" s="54">
        <v>45869</v>
      </c>
      <c r="BG87" s="52">
        <f>AD87+AQ87+BD87</f>
        <v>27600</v>
      </c>
      <c r="BH87" s="55" t="s">
        <v>61</v>
      </c>
      <c r="BI87" s="55" t="s">
        <v>62</v>
      </c>
      <c r="BJ87" s="55" t="s">
        <v>63</v>
      </c>
      <c r="BK87" s="55" t="s">
        <v>64</v>
      </c>
      <c r="BL87" s="55" t="s">
        <v>64</v>
      </c>
      <c r="BM87" s="60">
        <v>45138</v>
      </c>
      <c r="ALZ87"/>
      <c r="AMA87"/>
      <c r="AMB87"/>
      <c r="AMC87"/>
      <c r="AMD87"/>
      <c r="AME87"/>
      <c r="AMF87"/>
      <c r="AMG87"/>
      <c r="AMH87"/>
      <c r="AMI87"/>
      <c r="AMJ87"/>
    </row>
    <row r="88" spans="1:1024" s="68" customFormat="1" ht="30.75" customHeight="1">
      <c r="A88" s="62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3"/>
      <c r="U88" s="64"/>
      <c r="V88" s="34"/>
      <c r="W88" s="34"/>
      <c r="X88" s="34"/>
      <c r="Y88" s="34"/>
      <c r="Z88" s="34"/>
      <c r="AA88" s="34"/>
      <c r="AB88" s="34"/>
      <c r="AC88" s="65" t="s">
        <v>107</v>
      </c>
      <c r="AD88" s="66">
        <f>SUM(AD86:AD87)</f>
        <v>70450</v>
      </c>
      <c r="AE88" s="34"/>
      <c r="AF88" s="34"/>
      <c r="AG88" s="63"/>
      <c r="AH88" s="64"/>
      <c r="AI88" s="62"/>
      <c r="AJ88" s="63"/>
      <c r="AK88" s="64"/>
      <c r="AL88" s="62"/>
      <c r="AM88" s="62"/>
      <c r="AN88" s="62"/>
      <c r="AO88" s="62"/>
      <c r="AP88" s="65" t="s">
        <v>107</v>
      </c>
      <c r="AQ88" s="66">
        <f>SUM(AQ86:AQ87)</f>
        <v>205450</v>
      </c>
      <c r="AR88" s="34"/>
      <c r="AS88" s="34"/>
      <c r="AT88" s="63"/>
      <c r="AU88" s="64"/>
      <c r="AV88" s="62"/>
      <c r="AW88" s="63"/>
      <c r="AX88" s="64"/>
      <c r="AY88" s="62"/>
      <c r="AZ88" s="62"/>
      <c r="BA88" s="62"/>
      <c r="BB88" s="62"/>
      <c r="BC88" s="65" t="s">
        <v>107</v>
      </c>
      <c r="BD88" s="66">
        <f>SUM(BD86:BD87)</f>
        <v>127000</v>
      </c>
      <c r="BE88" s="62"/>
      <c r="BF88" s="65" t="s">
        <v>107</v>
      </c>
      <c r="BG88" s="66">
        <f>SUM(BG86:BG87)</f>
        <v>402900</v>
      </c>
      <c r="BH88" s="62"/>
      <c r="BI88" s="62"/>
      <c r="BJ88" s="62"/>
      <c r="BK88" s="62"/>
      <c r="BL88" s="62"/>
      <c r="BM88" s="62"/>
      <c r="BN88" s="62"/>
      <c r="BO88" s="62"/>
      <c r="BP88" s="62"/>
      <c r="BQ88" s="62"/>
      <c r="BR88" s="62"/>
      <c r="BS88" s="62"/>
      <c r="BT88" s="62"/>
      <c r="BU88" s="62"/>
      <c r="BV88" s="62"/>
      <c r="BW88" s="62"/>
      <c r="BX88" s="67"/>
      <c r="ALZ88"/>
      <c r="AMA88"/>
      <c r="AMB88"/>
      <c r="AMC88"/>
      <c r="AMD88"/>
      <c r="AME88"/>
      <c r="AMF88"/>
      <c r="AMG88"/>
      <c r="AMH88"/>
      <c r="AMI88"/>
      <c r="AMJ88"/>
    </row>
    <row r="89" spans="1:1024" ht="16">
      <c r="B89" s="99"/>
      <c r="C89" s="99"/>
      <c r="D89" s="99"/>
      <c r="E89" s="99"/>
      <c r="F89" s="100"/>
      <c r="G89" s="100"/>
      <c r="H89" s="100"/>
      <c r="I89" s="100"/>
      <c r="J89" s="101"/>
      <c r="X89" s="16"/>
      <c r="AD89" s="15"/>
      <c r="AH89" s="18"/>
      <c r="AI89" s="18"/>
      <c r="AJ89" s="18"/>
      <c r="AQ89" s="18"/>
      <c r="AU89" s="18"/>
      <c r="AV89" s="18"/>
      <c r="AW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</row>
    <row r="90" spans="1:1024" s="35" customFormat="1" ht="41.25" customHeight="1">
      <c r="A90" s="31" t="s">
        <v>217</v>
      </c>
      <c r="B90" s="32" t="s">
        <v>1</v>
      </c>
      <c r="C90" s="33"/>
      <c r="D90" s="33"/>
      <c r="E90" s="33"/>
      <c r="F90" s="33"/>
      <c r="G90" s="14" t="s">
        <v>218</v>
      </c>
      <c r="H90" s="14"/>
      <c r="I90" s="14"/>
      <c r="J90" s="14"/>
      <c r="K90" s="14"/>
      <c r="L90" s="14"/>
      <c r="M90" s="14"/>
      <c r="N90" s="14"/>
      <c r="O90" s="13" t="s">
        <v>3</v>
      </c>
      <c r="P90" s="12" t="s">
        <v>4</v>
      </c>
      <c r="Q90" s="12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ALZ90"/>
      <c r="AMA90"/>
      <c r="AMB90"/>
      <c r="AMC90"/>
      <c r="AMD90"/>
      <c r="AME90"/>
      <c r="AMF90"/>
      <c r="AMG90"/>
      <c r="AMH90"/>
      <c r="AMI90"/>
      <c r="AMJ90"/>
    </row>
    <row r="91" spans="1:1024" s="38" customFormat="1" ht="30.75" customHeight="1">
      <c r="A91" s="11" t="s">
        <v>5</v>
      </c>
      <c r="B91" s="10" t="s">
        <v>6</v>
      </c>
      <c r="C91" s="10" t="s">
        <v>7</v>
      </c>
      <c r="D91" s="10" t="s">
        <v>8</v>
      </c>
      <c r="E91" s="10" t="s">
        <v>9</v>
      </c>
      <c r="F91" s="10" t="s">
        <v>10</v>
      </c>
      <c r="G91" s="10" t="s">
        <v>11</v>
      </c>
      <c r="H91" s="10" t="s">
        <v>12</v>
      </c>
      <c r="I91" s="9" t="s">
        <v>13</v>
      </c>
      <c r="J91" s="9" t="s">
        <v>14</v>
      </c>
      <c r="K91" s="10" t="s">
        <v>15</v>
      </c>
      <c r="L91" s="10" t="s">
        <v>16</v>
      </c>
      <c r="M91" s="10" t="s">
        <v>17</v>
      </c>
      <c r="N91" s="8" t="s">
        <v>18</v>
      </c>
      <c r="O91" s="13"/>
      <c r="P91" s="12"/>
      <c r="Q91" s="12"/>
      <c r="R91" s="7" t="s">
        <v>19</v>
      </c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 t="s">
        <v>20</v>
      </c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 t="s">
        <v>21</v>
      </c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6" t="s">
        <v>22</v>
      </c>
      <c r="BF91" s="6"/>
      <c r="BG91" s="36"/>
      <c r="BH91" s="37"/>
      <c r="BI91" s="37"/>
      <c r="BJ91" s="37"/>
      <c r="BK91" s="37"/>
      <c r="BL91" s="37"/>
      <c r="BM91" s="37"/>
      <c r="ALZ91"/>
      <c r="AMA91"/>
      <c r="AMB91"/>
      <c r="AMC91"/>
      <c r="AMD91"/>
      <c r="AME91"/>
      <c r="AMF91"/>
      <c r="AMG91"/>
      <c r="AMH91"/>
      <c r="AMI91"/>
      <c r="AMJ91"/>
    </row>
    <row r="92" spans="1:1024" s="38" customFormat="1" ht="64.5" customHeight="1">
      <c r="A92" s="11"/>
      <c r="B92" s="10"/>
      <c r="C92" s="10"/>
      <c r="D92" s="10"/>
      <c r="E92" s="10"/>
      <c r="F92" s="10"/>
      <c r="G92" s="10"/>
      <c r="H92" s="10"/>
      <c r="I92" s="9"/>
      <c r="J92" s="9"/>
      <c r="K92" s="10"/>
      <c r="L92" s="10"/>
      <c r="M92" s="10"/>
      <c r="N92" s="8"/>
      <c r="O92" s="13"/>
      <c r="P92" s="39" t="s">
        <v>23</v>
      </c>
      <c r="Q92" s="39" t="s">
        <v>24</v>
      </c>
      <c r="R92" s="36" t="s">
        <v>25</v>
      </c>
      <c r="S92" s="36" t="s">
        <v>26</v>
      </c>
      <c r="T92" s="36" t="s">
        <v>27</v>
      </c>
      <c r="U92" s="36" t="s">
        <v>28</v>
      </c>
      <c r="V92" s="36" t="s">
        <v>29</v>
      </c>
      <c r="W92" s="36" t="s">
        <v>30</v>
      </c>
      <c r="X92" s="36" t="s">
        <v>31</v>
      </c>
      <c r="Y92" s="36" t="s">
        <v>32</v>
      </c>
      <c r="Z92" s="36" t="s">
        <v>33</v>
      </c>
      <c r="AA92" s="36" t="s">
        <v>34</v>
      </c>
      <c r="AB92" s="36" t="s">
        <v>35</v>
      </c>
      <c r="AC92" s="36" t="s">
        <v>36</v>
      </c>
      <c r="AD92" s="40" t="s">
        <v>37</v>
      </c>
      <c r="AE92" s="36" t="s">
        <v>25</v>
      </c>
      <c r="AF92" s="36" t="s">
        <v>26</v>
      </c>
      <c r="AG92" s="36" t="s">
        <v>27</v>
      </c>
      <c r="AH92" s="36" t="s">
        <v>28</v>
      </c>
      <c r="AI92" s="36" t="s">
        <v>29</v>
      </c>
      <c r="AJ92" s="36" t="s">
        <v>30</v>
      </c>
      <c r="AK92" s="36" t="s">
        <v>31</v>
      </c>
      <c r="AL92" s="36" t="s">
        <v>32</v>
      </c>
      <c r="AM92" s="36" t="s">
        <v>33</v>
      </c>
      <c r="AN92" s="36" t="s">
        <v>34</v>
      </c>
      <c r="AO92" s="36" t="s">
        <v>35</v>
      </c>
      <c r="AP92" s="36" t="s">
        <v>36</v>
      </c>
      <c r="AQ92" s="40" t="s">
        <v>37</v>
      </c>
      <c r="AR92" s="36" t="s">
        <v>25</v>
      </c>
      <c r="AS92" s="36" t="s">
        <v>26</v>
      </c>
      <c r="AT92" s="36" t="s">
        <v>27</v>
      </c>
      <c r="AU92" s="36" t="s">
        <v>28</v>
      </c>
      <c r="AV92" s="36" t="s">
        <v>29</v>
      </c>
      <c r="AW92" s="36" t="s">
        <v>30</v>
      </c>
      <c r="AX92" s="36" t="s">
        <v>31</v>
      </c>
      <c r="AY92" s="36" t="s">
        <v>32</v>
      </c>
      <c r="AZ92" s="36" t="s">
        <v>33</v>
      </c>
      <c r="BA92" s="36" t="s">
        <v>34</v>
      </c>
      <c r="BB92" s="36" t="s">
        <v>35</v>
      </c>
      <c r="BC92" s="36" t="s">
        <v>36</v>
      </c>
      <c r="BD92" s="40" t="s">
        <v>37</v>
      </c>
      <c r="BE92" s="36" t="s">
        <v>38</v>
      </c>
      <c r="BF92" s="36" t="s">
        <v>39</v>
      </c>
      <c r="BG92" s="41" t="s">
        <v>37</v>
      </c>
      <c r="BH92" s="42" t="s">
        <v>40</v>
      </c>
      <c r="BI92" s="43" t="s">
        <v>41</v>
      </c>
      <c r="BJ92" s="43" t="s">
        <v>42</v>
      </c>
      <c r="BK92" s="43" t="s">
        <v>43</v>
      </c>
      <c r="BL92" s="43" t="s">
        <v>44</v>
      </c>
      <c r="BM92" s="43" t="s">
        <v>45</v>
      </c>
      <c r="ALZ92"/>
      <c r="AMA92"/>
      <c r="AMB92"/>
      <c r="AMC92"/>
      <c r="AMD92"/>
      <c r="AME92"/>
      <c r="AMF92"/>
      <c r="AMG92"/>
      <c r="AMH92"/>
      <c r="AMI92"/>
      <c r="AMJ92"/>
    </row>
    <row r="93" spans="1:1024" s="57" customFormat="1" ht="42.75" customHeight="1">
      <c r="A93" s="44">
        <v>1</v>
      </c>
      <c r="B93" s="45" t="s">
        <v>150</v>
      </c>
      <c r="C93" s="45" t="s">
        <v>151</v>
      </c>
      <c r="D93" s="45" t="s">
        <v>219</v>
      </c>
      <c r="E93" s="45" t="s">
        <v>153</v>
      </c>
      <c r="F93" s="45" t="s">
        <v>220</v>
      </c>
      <c r="G93" s="45" t="s">
        <v>219</v>
      </c>
      <c r="H93" s="45" t="s">
        <v>220</v>
      </c>
      <c r="I93" s="46" t="s">
        <v>221</v>
      </c>
      <c r="J93" s="47">
        <v>5874765</v>
      </c>
      <c r="K93" s="48" t="s">
        <v>92</v>
      </c>
      <c r="L93" s="82">
        <v>154</v>
      </c>
      <c r="M93" s="49" t="s">
        <v>54</v>
      </c>
      <c r="N93" s="50" t="s">
        <v>157</v>
      </c>
      <c r="O93" s="83" t="s">
        <v>56</v>
      </c>
      <c r="P93" s="83" t="s">
        <v>57</v>
      </c>
      <c r="Q93" s="83" t="s">
        <v>58</v>
      </c>
      <c r="R93" s="51" t="s">
        <v>59</v>
      </c>
      <c r="S93" s="51" t="s">
        <v>59</v>
      </c>
      <c r="T93" s="51" t="s">
        <v>59</v>
      </c>
      <c r="U93" s="51" t="s">
        <v>59</v>
      </c>
      <c r="V93" s="51" t="s">
        <v>59</v>
      </c>
      <c r="W93" s="51" t="s">
        <v>59</v>
      </c>
      <c r="X93" s="51" t="s">
        <v>59</v>
      </c>
      <c r="Y93" s="61">
        <v>2000</v>
      </c>
      <c r="Z93" s="61">
        <v>9900</v>
      </c>
      <c r="AA93" s="61">
        <v>15000</v>
      </c>
      <c r="AB93" s="61">
        <v>37000</v>
      </c>
      <c r="AC93" s="61">
        <v>47000</v>
      </c>
      <c r="AD93" s="52">
        <f>SUM(R93:AC93)</f>
        <v>110900</v>
      </c>
      <c r="AE93" s="61">
        <v>52503</v>
      </c>
      <c r="AF93" s="61">
        <v>40000</v>
      </c>
      <c r="AG93" s="61">
        <v>41500</v>
      </c>
      <c r="AH93" s="61">
        <v>28000</v>
      </c>
      <c r="AI93" s="61">
        <v>6300</v>
      </c>
      <c r="AJ93" s="61">
        <v>3500</v>
      </c>
      <c r="AK93" s="61">
        <v>1850</v>
      </c>
      <c r="AL93" s="61">
        <v>2000</v>
      </c>
      <c r="AM93" s="61">
        <v>9900</v>
      </c>
      <c r="AN93" s="61">
        <v>15000</v>
      </c>
      <c r="AO93" s="61">
        <v>37000</v>
      </c>
      <c r="AP93" s="61">
        <v>47000</v>
      </c>
      <c r="AQ93" s="52">
        <f>SUM(AE93:AP93)</f>
        <v>284553</v>
      </c>
      <c r="AR93" s="51">
        <v>52503</v>
      </c>
      <c r="AS93" s="51">
        <v>40000</v>
      </c>
      <c r="AT93" s="51">
        <v>41500</v>
      </c>
      <c r="AU93" s="51">
        <v>28000</v>
      </c>
      <c r="AV93" s="51">
        <v>6300</v>
      </c>
      <c r="AW93" s="51">
        <v>3500</v>
      </c>
      <c r="AX93" s="51">
        <v>1850</v>
      </c>
      <c r="AY93" s="51" t="s">
        <v>59</v>
      </c>
      <c r="AZ93" s="51" t="s">
        <v>59</v>
      </c>
      <c r="BA93" s="51" t="s">
        <v>59</v>
      </c>
      <c r="BB93" s="51" t="s">
        <v>59</v>
      </c>
      <c r="BC93" s="51" t="s">
        <v>59</v>
      </c>
      <c r="BD93" s="52">
        <f>SUM(AR93:BC93)</f>
        <v>173653</v>
      </c>
      <c r="BE93" s="53" t="s">
        <v>158</v>
      </c>
      <c r="BF93" s="54">
        <v>45869</v>
      </c>
      <c r="BG93" s="52">
        <f>AD93+AQ93+BD93</f>
        <v>569106</v>
      </c>
      <c r="BH93" s="55" t="s">
        <v>61</v>
      </c>
      <c r="BI93" s="55" t="s">
        <v>62</v>
      </c>
      <c r="BJ93" s="55" t="s">
        <v>63</v>
      </c>
      <c r="BK93" s="55" t="s">
        <v>64</v>
      </c>
      <c r="BL93" s="55" t="s">
        <v>64</v>
      </c>
      <c r="BM93" s="60">
        <v>45138</v>
      </c>
      <c r="ALZ93"/>
      <c r="AMA93"/>
      <c r="AMB93"/>
      <c r="AMC93"/>
      <c r="AMD93"/>
      <c r="AME93"/>
      <c r="AMF93"/>
      <c r="AMG93"/>
      <c r="AMH93"/>
      <c r="AMI93"/>
      <c r="AMJ93"/>
    </row>
    <row r="94" spans="1:1024" s="57" customFormat="1" ht="42.75" customHeight="1">
      <c r="A94" s="44">
        <v>2</v>
      </c>
      <c r="B94" s="45" t="s">
        <v>150</v>
      </c>
      <c r="C94" s="45" t="s">
        <v>151</v>
      </c>
      <c r="D94" s="45" t="s">
        <v>219</v>
      </c>
      <c r="E94" s="45" t="s">
        <v>153</v>
      </c>
      <c r="F94" s="45" t="s">
        <v>220</v>
      </c>
      <c r="G94" s="45" t="s">
        <v>222</v>
      </c>
      <c r="H94" s="45" t="s">
        <v>223</v>
      </c>
      <c r="I94" s="46" t="s">
        <v>224</v>
      </c>
      <c r="J94" s="47">
        <v>3872800</v>
      </c>
      <c r="K94" s="48" t="s">
        <v>78</v>
      </c>
      <c r="L94" s="82" t="s">
        <v>53</v>
      </c>
      <c r="M94" s="49" t="s">
        <v>54</v>
      </c>
      <c r="N94" s="50" t="s">
        <v>157</v>
      </c>
      <c r="O94" s="83" t="s">
        <v>56</v>
      </c>
      <c r="P94" s="83" t="s">
        <v>57</v>
      </c>
      <c r="Q94" s="83" t="s">
        <v>58</v>
      </c>
      <c r="R94" s="51" t="s">
        <v>59</v>
      </c>
      <c r="S94" s="51" t="s">
        <v>59</v>
      </c>
      <c r="T94" s="51" t="s">
        <v>59</v>
      </c>
      <c r="U94" s="51" t="s">
        <v>59</v>
      </c>
      <c r="V94" s="51" t="s">
        <v>59</v>
      </c>
      <c r="W94" s="51" t="s">
        <v>59</v>
      </c>
      <c r="X94" s="51" t="s">
        <v>59</v>
      </c>
      <c r="Y94" s="61">
        <v>800</v>
      </c>
      <c r="Z94" s="61">
        <v>1200</v>
      </c>
      <c r="AA94" s="61">
        <v>2500</v>
      </c>
      <c r="AB94" s="61">
        <v>2500</v>
      </c>
      <c r="AC94" s="61">
        <v>8000</v>
      </c>
      <c r="AD94" s="52">
        <f>SUM(R94:AC94)</f>
        <v>15000</v>
      </c>
      <c r="AE94" s="61">
        <v>9800</v>
      </c>
      <c r="AF94" s="61">
        <v>8500</v>
      </c>
      <c r="AG94" s="61">
        <v>6500</v>
      </c>
      <c r="AH94" s="61">
        <v>4500</v>
      </c>
      <c r="AI94" s="61">
        <v>3500</v>
      </c>
      <c r="AJ94" s="61">
        <v>1000</v>
      </c>
      <c r="AK94" s="61">
        <v>800</v>
      </c>
      <c r="AL94" s="61">
        <v>800</v>
      </c>
      <c r="AM94" s="61">
        <v>1200</v>
      </c>
      <c r="AN94" s="61">
        <v>2500</v>
      </c>
      <c r="AO94" s="61">
        <v>2500</v>
      </c>
      <c r="AP94" s="61">
        <v>4000</v>
      </c>
      <c r="AQ94" s="52">
        <f>SUM(AE94:AP94)</f>
        <v>45600</v>
      </c>
      <c r="AR94" s="51">
        <v>9800</v>
      </c>
      <c r="AS94" s="51">
        <v>8500</v>
      </c>
      <c r="AT94" s="51">
        <v>6500</v>
      </c>
      <c r="AU94" s="51">
        <v>4500</v>
      </c>
      <c r="AV94" s="51">
        <v>3500</v>
      </c>
      <c r="AW94" s="51">
        <v>1000</v>
      </c>
      <c r="AX94" s="51">
        <v>800</v>
      </c>
      <c r="AY94" s="51" t="s">
        <v>59</v>
      </c>
      <c r="AZ94" s="51" t="s">
        <v>59</v>
      </c>
      <c r="BA94" s="51" t="s">
        <v>59</v>
      </c>
      <c r="BB94" s="51" t="s">
        <v>59</v>
      </c>
      <c r="BC94" s="51" t="s">
        <v>59</v>
      </c>
      <c r="BD94" s="52">
        <f>SUM(AR94:BC94)</f>
        <v>34600</v>
      </c>
      <c r="BE94" s="53" t="s">
        <v>158</v>
      </c>
      <c r="BF94" s="54">
        <v>45869</v>
      </c>
      <c r="BG94" s="52">
        <f>AD94+AQ94+BD94</f>
        <v>95200</v>
      </c>
      <c r="BH94" s="55" t="s">
        <v>61</v>
      </c>
      <c r="BI94" s="55" t="s">
        <v>62</v>
      </c>
      <c r="BJ94" s="55" t="s">
        <v>63</v>
      </c>
      <c r="BK94" s="55" t="s">
        <v>64</v>
      </c>
      <c r="BL94" s="55" t="s">
        <v>64</v>
      </c>
      <c r="BM94" s="60">
        <v>45138</v>
      </c>
      <c r="ALZ94"/>
      <c r="AMA94"/>
      <c r="AMB94"/>
      <c r="AMC94"/>
      <c r="AMD94"/>
      <c r="AME94"/>
      <c r="AMF94"/>
      <c r="AMG94"/>
      <c r="AMH94"/>
      <c r="AMI94"/>
      <c r="AMJ94"/>
    </row>
    <row r="95" spans="1:1024" s="68" customFormat="1" ht="30.75" customHeight="1">
      <c r="A95" s="62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3"/>
      <c r="U95" s="64"/>
      <c r="V95" s="34"/>
      <c r="W95" s="34"/>
      <c r="X95" s="34"/>
      <c r="Y95" s="34"/>
      <c r="Z95" s="34"/>
      <c r="AA95" s="34"/>
      <c r="AB95" s="34"/>
      <c r="AC95" s="65" t="s">
        <v>107</v>
      </c>
      <c r="AD95" s="66">
        <f>SUM(AD93:AD94)</f>
        <v>125900</v>
      </c>
      <c r="AE95" s="34"/>
      <c r="AF95" s="34"/>
      <c r="AG95" s="63"/>
      <c r="AH95" s="64"/>
      <c r="AI95" s="62"/>
      <c r="AJ95" s="63"/>
      <c r="AK95" s="64"/>
      <c r="AL95" s="62"/>
      <c r="AM95" s="62"/>
      <c r="AN95" s="62"/>
      <c r="AO95" s="62"/>
      <c r="AP95" s="65" t="s">
        <v>107</v>
      </c>
      <c r="AQ95" s="66">
        <f>SUM(AQ93:AQ94)</f>
        <v>330153</v>
      </c>
      <c r="AR95" s="34"/>
      <c r="AS95" s="34"/>
      <c r="AT95" s="63"/>
      <c r="AU95" s="64"/>
      <c r="AV95" s="62"/>
      <c r="AW95" s="63"/>
      <c r="AX95" s="64"/>
      <c r="AY95" s="62"/>
      <c r="AZ95" s="62"/>
      <c r="BA95" s="62"/>
      <c r="BB95" s="62"/>
      <c r="BC95" s="65" t="s">
        <v>107</v>
      </c>
      <c r="BD95" s="66">
        <f>SUM(BD93:BD94)</f>
        <v>208253</v>
      </c>
      <c r="BE95" s="62"/>
      <c r="BF95" s="65" t="s">
        <v>107</v>
      </c>
      <c r="BG95" s="66">
        <f>SUM(BG93:BG94)</f>
        <v>664306</v>
      </c>
      <c r="BH95" s="62"/>
      <c r="BI95" s="62"/>
      <c r="BJ95" s="62"/>
      <c r="BK95" s="62"/>
      <c r="BL95" s="62"/>
      <c r="BM95" s="62"/>
      <c r="BN95" s="62"/>
      <c r="BO95" s="62"/>
      <c r="BP95" s="62"/>
      <c r="BQ95" s="62"/>
      <c r="BR95" s="62"/>
      <c r="BS95" s="62"/>
      <c r="BT95" s="62"/>
      <c r="BU95" s="62"/>
      <c r="BV95" s="62"/>
      <c r="BW95" s="62"/>
      <c r="BX95" s="67"/>
      <c r="ALZ95"/>
      <c r="AMA95"/>
      <c r="AMB95"/>
      <c r="AMC95"/>
      <c r="AMD95"/>
      <c r="AME95"/>
      <c r="AMF95"/>
      <c r="AMG95"/>
      <c r="AMH95"/>
      <c r="AMI95"/>
      <c r="AMJ95"/>
    </row>
    <row r="96" spans="1:1024" ht="16">
      <c r="B96" s="99"/>
      <c r="C96" s="99"/>
      <c r="D96" s="99"/>
      <c r="E96" s="99"/>
      <c r="F96" s="100"/>
      <c r="G96" s="100"/>
      <c r="H96" s="100"/>
      <c r="I96" s="100"/>
      <c r="J96" s="101"/>
      <c r="X96" s="16"/>
      <c r="AD96" s="15"/>
      <c r="AH96" s="18"/>
      <c r="AI96" s="18"/>
      <c r="AJ96" s="18"/>
      <c r="AQ96" s="18"/>
      <c r="AU96" s="18"/>
      <c r="AV96" s="18"/>
      <c r="AW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</row>
    <row r="97" spans="1:1024" s="35" customFormat="1" ht="41.25" customHeight="1">
      <c r="A97" s="31" t="s">
        <v>225</v>
      </c>
      <c r="B97" s="32" t="s">
        <v>1</v>
      </c>
      <c r="C97" s="33"/>
      <c r="D97" s="33"/>
      <c r="E97" s="33"/>
      <c r="F97" s="33"/>
      <c r="G97" s="14" t="s">
        <v>226</v>
      </c>
      <c r="H97" s="14"/>
      <c r="I97" s="14"/>
      <c r="J97" s="14"/>
      <c r="K97" s="14"/>
      <c r="L97" s="14"/>
      <c r="M97" s="14"/>
      <c r="N97" s="14"/>
      <c r="O97" s="13" t="s">
        <v>3</v>
      </c>
      <c r="P97" s="12" t="s">
        <v>4</v>
      </c>
      <c r="Q97" s="12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ALZ97"/>
      <c r="AMA97"/>
      <c r="AMB97"/>
      <c r="AMC97"/>
      <c r="AMD97"/>
      <c r="AME97"/>
      <c r="AMF97"/>
      <c r="AMG97"/>
      <c r="AMH97"/>
      <c r="AMI97"/>
      <c r="AMJ97"/>
    </row>
    <row r="98" spans="1:1024" s="38" customFormat="1" ht="30.75" customHeight="1">
      <c r="A98" s="11" t="s">
        <v>5</v>
      </c>
      <c r="B98" s="10" t="s">
        <v>6</v>
      </c>
      <c r="C98" s="10" t="s">
        <v>7</v>
      </c>
      <c r="D98" s="10" t="s">
        <v>8</v>
      </c>
      <c r="E98" s="10" t="s">
        <v>9</v>
      </c>
      <c r="F98" s="10" t="s">
        <v>10</v>
      </c>
      <c r="G98" s="10" t="s">
        <v>11</v>
      </c>
      <c r="H98" s="10" t="s">
        <v>12</v>
      </c>
      <c r="I98" s="9" t="s">
        <v>13</v>
      </c>
      <c r="J98" s="9" t="s">
        <v>14</v>
      </c>
      <c r="K98" s="10" t="s">
        <v>15</v>
      </c>
      <c r="L98" s="10" t="s">
        <v>16</v>
      </c>
      <c r="M98" s="10" t="s">
        <v>17</v>
      </c>
      <c r="N98" s="8" t="s">
        <v>18</v>
      </c>
      <c r="O98" s="13"/>
      <c r="P98" s="12"/>
      <c r="Q98" s="12"/>
      <c r="R98" s="7" t="s">
        <v>19</v>
      </c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 t="s">
        <v>20</v>
      </c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 t="s">
        <v>21</v>
      </c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6" t="s">
        <v>22</v>
      </c>
      <c r="BF98" s="6"/>
      <c r="BG98" s="36"/>
      <c r="BH98" s="37"/>
      <c r="BI98" s="37"/>
      <c r="BJ98" s="37"/>
      <c r="BK98" s="37"/>
      <c r="BL98" s="37"/>
      <c r="BM98" s="37"/>
      <c r="ALZ98"/>
      <c r="AMA98"/>
      <c r="AMB98"/>
      <c r="AMC98"/>
      <c r="AMD98"/>
      <c r="AME98"/>
      <c r="AMF98"/>
      <c r="AMG98"/>
      <c r="AMH98"/>
      <c r="AMI98"/>
      <c r="AMJ98"/>
    </row>
    <row r="99" spans="1:1024" s="38" customFormat="1" ht="64.5" customHeight="1">
      <c r="A99" s="11"/>
      <c r="B99" s="10"/>
      <c r="C99" s="10"/>
      <c r="D99" s="10"/>
      <c r="E99" s="10"/>
      <c r="F99" s="10"/>
      <c r="G99" s="10"/>
      <c r="H99" s="10"/>
      <c r="I99" s="9"/>
      <c r="J99" s="9"/>
      <c r="K99" s="10"/>
      <c r="L99" s="10"/>
      <c r="M99" s="10"/>
      <c r="N99" s="8"/>
      <c r="O99" s="13"/>
      <c r="P99" s="39" t="s">
        <v>23</v>
      </c>
      <c r="Q99" s="39" t="s">
        <v>24</v>
      </c>
      <c r="R99" s="36" t="s">
        <v>25</v>
      </c>
      <c r="S99" s="36" t="s">
        <v>26</v>
      </c>
      <c r="T99" s="36" t="s">
        <v>27</v>
      </c>
      <c r="U99" s="36" t="s">
        <v>28</v>
      </c>
      <c r="V99" s="36" t="s">
        <v>29</v>
      </c>
      <c r="W99" s="36" t="s">
        <v>30</v>
      </c>
      <c r="X99" s="36" t="s">
        <v>31</v>
      </c>
      <c r="Y99" s="36" t="s">
        <v>32</v>
      </c>
      <c r="Z99" s="36" t="s">
        <v>33</v>
      </c>
      <c r="AA99" s="36" t="s">
        <v>34</v>
      </c>
      <c r="AB99" s="36" t="s">
        <v>35</v>
      </c>
      <c r="AC99" s="36" t="s">
        <v>36</v>
      </c>
      <c r="AD99" s="40" t="s">
        <v>37</v>
      </c>
      <c r="AE99" s="36" t="s">
        <v>25</v>
      </c>
      <c r="AF99" s="36" t="s">
        <v>26</v>
      </c>
      <c r="AG99" s="36" t="s">
        <v>27</v>
      </c>
      <c r="AH99" s="36" t="s">
        <v>28</v>
      </c>
      <c r="AI99" s="36" t="s">
        <v>29</v>
      </c>
      <c r="AJ99" s="36" t="s">
        <v>30</v>
      </c>
      <c r="AK99" s="36" t="s">
        <v>31</v>
      </c>
      <c r="AL99" s="36" t="s">
        <v>32</v>
      </c>
      <c r="AM99" s="36" t="s">
        <v>33</v>
      </c>
      <c r="AN99" s="36" t="s">
        <v>34</v>
      </c>
      <c r="AO99" s="36" t="s">
        <v>35</v>
      </c>
      <c r="AP99" s="36" t="s">
        <v>36</v>
      </c>
      <c r="AQ99" s="40" t="s">
        <v>37</v>
      </c>
      <c r="AR99" s="36" t="s">
        <v>25</v>
      </c>
      <c r="AS99" s="36" t="s">
        <v>26</v>
      </c>
      <c r="AT99" s="36" t="s">
        <v>27</v>
      </c>
      <c r="AU99" s="36" t="s">
        <v>28</v>
      </c>
      <c r="AV99" s="36" t="s">
        <v>29</v>
      </c>
      <c r="AW99" s="36" t="s">
        <v>30</v>
      </c>
      <c r="AX99" s="36" t="s">
        <v>31</v>
      </c>
      <c r="AY99" s="36" t="s">
        <v>32</v>
      </c>
      <c r="AZ99" s="36" t="s">
        <v>33</v>
      </c>
      <c r="BA99" s="36" t="s">
        <v>34</v>
      </c>
      <c r="BB99" s="36" t="s">
        <v>35</v>
      </c>
      <c r="BC99" s="36" t="s">
        <v>36</v>
      </c>
      <c r="BD99" s="40" t="s">
        <v>37</v>
      </c>
      <c r="BE99" s="36" t="s">
        <v>38</v>
      </c>
      <c r="BF99" s="36" t="s">
        <v>39</v>
      </c>
      <c r="BG99" s="41" t="s">
        <v>37</v>
      </c>
      <c r="BH99" s="42" t="s">
        <v>40</v>
      </c>
      <c r="BI99" s="43" t="s">
        <v>41</v>
      </c>
      <c r="BJ99" s="43" t="s">
        <v>42</v>
      </c>
      <c r="BK99" s="43" t="s">
        <v>43</v>
      </c>
      <c r="BL99" s="43" t="s">
        <v>44</v>
      </c>
      <c r="BM99" s="43" t="s">
        <v>45</v>
      </c>
      <c r="ALZ99"/>
      <c r="AMA99"/>
      <c r="AMB99"/>
      <c r="AMC99"/>
      <c r="AMD99"/>
      <c r="AME99"/>
      <c r="AMF99"/>
      <c r="AMG99"/>
      <c r="AMH99"/>
      <c r="AMI99"/>
      <c r="AMJ99"/>
    </row>
    <row r="100" spans="1:1024" s="57" customFormat="1" ht="42.75" customHeight="1">
      <c r="A100" s="44">
        <v>1</v>
      </c>
      <c r="B100" s="45" t="s">
        <v>150</v>
      </c>
      <c r="C100" s="45" t="s">
        <v>151</v>
      </c>
      <c r="D100" s="45" t="s">
        <v>226</v>
      </c>
      <c r="E100" s="45" t="s">
        <v>153</v>
      </c>
      <c r="F100" s="45" t="s">
        <v>227</v>
      </c>
      <c r="G100" s="45" t="s">
        <v>226</v>
      </c>
      <c r="H100" s="45" t="s">
        <v>227</v>
      </c>
      <c r="I100" s="46" t="s">
        <v>228</v>
      </c>
      <c r="J100" s="47">
        <v>6115273</v>
      </c>
      <c r="K100" s="48" t="s">
        <v>92</v>
      </c>
      <c r="L100" s="82">
        <v>176</v>
      </c>
      <c r="M100" s="49" t="s">
        <v>54</v>
      </c>
      <c r="N100" s="50" t="s">
        <v>157</v>
      </c>
      <c r="O100" s="83" t="s">
        <v>56</v>
      </c>
      <c r="P100" s="83" t="s">
        <v>57</v>
      </c>
      <c r="Q100" s="83" t="s">
        <v>58</v>
      </c>
      <c r="R100" s="51" t="s">
        <v>59</v>
      </c>
      <c r="S100" s="51" t="s">
        <v>59</v>
      </c>
      <c r="T100" s="51" t="s">
        <v>59</v>
      </c>
      <c r="U100" s="51" t="s">
        <v>59</v>
      </c>
      <c r="V100" s="51" t="s">
        <v>59</v>
      </c>
      <c r="W100" s="51" t="s">
        <v>59</v>
      </c>
      <c r="X100" s="51" t="s">
        <v>59</v>
      </c>
      <c r="Y100" s="61">
        <v>2900</v>
      </c>
      <c r="Z100" s="61">
        <v>7500</v>
      </c>
      <c r="AA100" s="61">
        <v>8500</v>
      </c>
      <c r="AB100" s="61">
        <v>35000</v>
      </c>
      <c r="AC100" s="61">
        <v>48000</v>
      </c>
      <c r="AD100" s="52">
        <f>SUM(R100:AC100)</f>
        <v>101900</v>
      </c>
      <c r="AE100" s="61">
        <v>50000</v>
      </c>
      <c r="AF100" s="61">
        <v>40000</v>
      </c>
      <c r="AG100" s="61">
        <v>35000</v>
      </c>
      <c r="AH100" s="61">
        <v>23000</v>
      </c>
      <c r="AI100" s="61">
        <v>6000</v>
      </c>
      <c r="AJ100" s="61">
        <v>4500</v>
      </c>
      <c r="AK100" s="61">
        <v>2700</v>
      </c>
      <c r="AL100" s="61">
        <v>2900</v>
      </c>
      <c r="AM100" s="61">
        <v>7500</v>
      </c>
      <c r="AN100" s="61">
        <v>8500</v>
      </c>
      <c r="AO100" s="61">
        <v>35000</v>
      </c>
      <c r="AP100" s="61">
        <v>48000</v>
      </c>
      <c r="AQ100" s="52">
        <f>SUM(AE100:AP100)</f>
        <v>263100</v>
      </c>
      <c r="AR100" s="51">
        <v>50000</v>
      </c>
      <c r="AS100" s="51">
        <v>40000</v>
      </c>
      <c r="AT100" s="51">
        <v>35000</v>
      </c>
      <c r="AU100" s="51">
        <v>23000</v>
      </c>
      <c r="AV100" s="51">
        <v>6000</v>
      </c>
      <c r="AW100" s="51">
        <v>4500</v>
      </c>
      <c r="AX100" s="51">
        <v>2700</v>
      </c>
      <c r="AY100" s="51" t="s">
        <v>59</v>
      </c>
      <c r="AZ100" s="51" t="s">
        <v>59</v>
      </c>
      <c r="BA100" s="51" t="s">
        <v>59</v>
      </c>
      <c r="BB100" s="51" t="s">
        <v>59</v>
      </c>
      <c r="BC100" s="51" t="s">
        <v>59</v>
      </c>
      <c r="BD100" s="52">
        <f>SUM(AR100:BC100)</f>
        <v>161200</v>
      </c>
      <c r="BE100" s="53" t="s">
        <v>158</v>
      </c>
      <c r="BF100" s="54">
        <v>45869</v>
      </c>
      <c r="BG100" s="52">
        <f>AD100+AQ100+BD100</f>
        <v>526200</v>
      </c>
      <c r="BH100" s="55" t="s">
        <v>61</v>
      </c>
      <c r="BI100" s="55" t="s">
        <v>62</v>
      </c>
      <c r="BJ100" s="55" t="s">
        <v>63</v>
      </c>
      <c r="BK100" s="55" t="s">
        <v>64</v>
      </c>
      <c r="BL100" s="55" t="s">
        <v>64</v>
      </c>
      <c r="BM100" s="60">
        <v>45138</v>
      </c>
      <c r="ALZ100"/>
      <c r="AMA100"/>
      <c r="AMB100"/>
      <c r="AMC100"/>
      <c r="AMD100"/>
      <c r="AME100"/>
      <c r="AMF100"/>
      <c r="AMG100"/>
      <c r="AMH100"/>
      <c r="AMI100"/>
      <c r="AMJ100"/>
    </row>
    <row r="101" spans="1:1024" s="68" customFormat="1" ht="30.75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3"/>
      <c r="U101" s="64"/>
      <c r="V101" s="34"/>
      <c r="W101" s="34"/>
      <c r="X101" s="34"/>
      <c r="Y101" s="34"/>
      <c r="Z101" s="34"/>
      <c r="AA101" s="34"/>
      <c r="AB101" s="34"/>
      <c r="AC101" s="65" t="s">
        <v>107</v>
      </c>
      <c r="AD101" s="66">
        <f>SUM(AD100:AD100)</f>
        <v>101900</v>
      </c>
      <c r="AE101" s="34"/>
      <c r="AF101" s="34"/>
      <c r="AG101" s="63"/>
      <c r="AH101" s="64"/>
      <c r="AI101" s="62"/>
      <c r="AJ101" s="63"/>
      <c r="AK101" s="64"/>
      <c r="AL101" s="62"/>
      <c r="AM101" s="62"/>
      <c r="AN101" s="62"/>
      <c r="AO101" s="62"/>
      <c r="AP101" s="65" t="s">
        <v>107</v>
      </c>
      <c r="AQ101" s="66">
        <f>SUM(AQ100:AQ100)</f>
        <v>263100</v>
      </c>
      <c r="AR101" s="34"/>
      <c r="AS101" s="34"/>
      <c r="AT101" s="63"/>
      <c r="AU101" s="64"/>
      <c r="AV101" s="62"/>
      <c r="AW101" s="63"/>
      <c r="AX101" s="64"/>
      <c r="AY101" s="62"/>
      <c r="AZ101" s="62"/>
      <c r="BA101" s="62"/>
      <c r="BB101" s="62"/>
      <c r="BC101" s="65" t="s">
        <v>107</v>
      </c>
      <c r="BD101" s="66">
        <f>SUM(BD100:BD100)</f>
        <v>161200</v>
      </c>
      <c r="BE101" s="62"/>
      <c r="BF101" s="65" t="s">
        <v>107</v>
      </c>
      <c r="BG101" s="66">
        <f>SUM(BG100:BG100)</f>
        <v>526200</v>
      </c>
      <c r="BH101" s="62"/>
      <c r="BI101" s="62"/>
      <c r="BJ101" s="62"/>
      <c r="BK101" s="62"/>
      <c r="BL101" s="62"/>
      <c r="BM101" s="62"/>
      <c r="BN101" s="62"/>
      <c r="BO101" s="62"/>
      <c r="BP101" s="62"/>
      <c r="BQ101" s="62"/>
      <c r="BR101" s="62"/>
      <c r="BS101" s="62"/>
      <c r="BT101" s="62"/>
      <c r="BU101" s="62"/>
      <c r="BV101" s="62"/>
      <c r="BW101" s="62"/>
      <c r="BX101" s="67"/>
      <c r="ALZ101"/>
      <c r="AMA101"/>
      <c r="AMB101"/>
      <c r="AMC101"/>
      <c r="AMD101"/>
      <c r="AME101"/>
      <c r="AMF101"/>
      <c r="AMG101"/>
      <c r="AMH101"/>
      <c r="AMI101"/>
      <c r="AMJ101"/>
    </row>
    <row r="102" spans="1:1024" ht="16">
      <c r="B102" s="99"/>
      <c r="C102" s="99"/>
      <c r="D102" s="99"/>
      <c r="E102" s="99"/>
      <c r="F102" s="100"/>
      <c r="G102" s="100"/>
      <c r="H102" s="100"/>
      <c r="I102" s="100"/>
      <c r="J102" s="101"/>
      <c r="X102" s="16"/>
      <c r="AD102" s="15"/>
      <c r="AH102" s="18"/>
      <c r="AI102" s="18"/>
      <c r="AJ102" s="18"/>
      <c r="AQ102" s="18"/>
      <c r="AU102" s="18"/>
      <c r="AV102" s="18"/>
      <c r="AW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</row>
    <row r="103" spans="1:1024" s="35" customFormat="1" ht="41.25" customHeight="1">
      <c r="A103" s="31" t="s">
        <v>229</v>
      </c>
      <c r="B103" s="32" t="s">
        <v>1</v>
      </c>
      <c r="C103" s="33"/>
      <c r="D103" s="33"/>
      <c r="E103" s="33"/>
      <c r="F103" s="33"/>
      <c r="G103" s="14" t="s">
        <v>230</v>
      </c>
      <c r="H103" s="14"/>
      <c r="I103" s="14"/>
      <c r="J103" s="14"/>
      <c r="K103" s="14"/>
      <c r="L103" s="14"/>
      <c r="M103" s="14"/>
      <c r="N103" s="14"/>
      <c r="O103" s="13" t="s">
        <v>3</v>
      </c>
      <c r="P103" s="12" t="s">
        <v>4</v>
      </c>
      <c r="Q103" s="12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ALZ103"/>
      <c r="AMA103"/>
      <c r="AMB103"/>
      <c r="AMC103"/>
      <c r="AMD103"/>
      <c r="AME103"/>
      <c r="AMF103"/>
      <c r="AMG103"/>
      <c r="AMH103"/>
      <c r="AMI103"/>
      <c r="AMJ103"/>
    </row>
    <row r="104" spans="1:1024" s="38" customFormat="1" ht="30.75" customHeight="1">
      <c r="A104" s="11" t="s">
        <v>5</v>
      </c>
      <c r="B104" s="10" t="s">
        <v>6</v>
      </c>
      <c r="C104" s="10" t="s">
        <v>7</v>
      </c>
      <c r="D104" s="10" t="s">
        <v>8</v>
      </c>
      <c r="E104" s="10" t="s">
        <v>9</v>
      </c>
      <c r="F104" s="10" t="s">
        <v>10</v>
      </c>
      <c r="G104" s="10" t="s">
        <v>11</v>
      </c>
      <c r="H104" s="10" t="s">
        <v>12</v>
      </c>
      <c r="I104" s="9" t="s">
        <v>13</v>
      </c>
      <c r="J104" s="9" t="s">
        <v>14</v>
      </c>
      <c r="K104" s="10" t="s">
        <v>15</v>
      </c>
      <c r="L104" s="10" t="s">
        <v>16</v>
      </c>
      <c r="M104" s="10" t="s">
        <v>17</v>
      </c>
      <c r="N104" s="8" t="s">
        <v>18</v>
      </c>
      <c r="O104" s="13"/>
      <c r="P104" s="12"/>
      <c r="Q104" s="12"/>
      <c r="R104" s="7" t="s">
        <v>19</v>
      </c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 t="s">
        <v>20</v>
      </c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 t="s">
        <v>21</v>
      </c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6" t="s">
        <v>22</v>
      </c>
      <c r="BF104" s="6"/>
      <c r="BG104" s="36"/>
      <c r="BH104" s="37"/>
      <c r="BI104" s="37"/>
      <c r="BJ104" s="37"/>
      <c r="BK104" s="37"/>
      <c r="BL104" s="37"/>
      <c r="BM104" s="37"/>
      <c r="ALZ104"/>
      <c r="AMA104"/>
      <c r="AMB104"/>
      <c r="AMC104"/>
      <c r="AMD104"/>
      <c r="AME104"/>
      <c r="AMF104"/>
      <c r="AMG104"/>
      <c r="AMH104"/>
      <c r="AMI104"/>
      <c r="AMJ104"/>
    </row>
    <row r="105" spans="1:1024" s="38" customFormat="1" ht="64.5" customHeight="1">
      <c r="A105" s="11"/>
      <c r="B105" s="10"/>
      <c r="C105" s="10"/>
      <c r="D105" s="10"/>
      <c r="E105" s="10"/>
      <c r="F105" s="10"/>
      <c r="G105" s="10"/>
      <c r="H105" s="10"/>
      <c r="I105" s="9"/>
      <c r="J105" s="9"/>
      <c r="K105" s="10"/>
      <c r="L105" s="10"/>
      <c r="M105" s="10"/>
      <c r="N105" s="8"/>
      <c r="O105" s="13"/>
      <c r="P105" s="39" t="s">
        <v>23</v>
      </c>
      <c r="Q105" s="39" t="s">
        <v>24</v>
      </c>
      <c r="R105" s="36" t="s">
        <v>25</v>
      </c>
      <c r="S105" s="36" t="s">
        <v>26</v>
      </c>
      <c r="T105" s="36" t="s">
        <v>27</v>
      </c>
      <c r="U105" s="36" t="s">
        <v>28</v>
      </c>
      <c r="V105" s="36" t="s">
        <v>29</v>
      </c>
      <c r="W105" s="36" t="s">
        <v>30</v>
      </c>
      <c r="X105" s="36" t="s">
        <v>31</v>
      </c>
      <c r="Y105" s="36" t="s">
        <v>32</v>
      </c>
      <c r="Z105" s="36" t="s">
        <v>33</v>
      </c>
      <c r="AA105" s="36" t="s">
        <v>34</v>
      </c>
      <c r="AB105" s="36" t="s">
        <v>35</v>
      </c>
      <c r="AC105" s="36" t="s">
        <v>36</v>
      </c>
      <c r="AD105" s="40" t="s">
        <v>37</v>
      </c>
      <c r="AE105" s="36" t="s">
        <v>25</v>
      </c>
      <c r="AF105" s="36" t="s">
        <v>26</v>
      </c>
      <c r="AG105" s="36" t="s">
        <v>27</v>
      </c>
      <c r="AH105" s="36" t="s">
        <v>28</v>
      </c>
      <c r="AI105" s="36" t="s">
        <v>29</v>
      </c>
      <c r="AJ105" s="36" t="s">
        <v>30</v>
      </c>
      <c r="AK105" s="36" t="s">
        <v>31</v>
      </c>
      <c r="AL105" s="36" t="s">
        <v>32</v>
      </c>
      <c r="AM105" s="36" t="s">
        <v>33</v>
      </c>
      <c r="AN105" s="36" t="s">
        <v>34</v>
      </c>
      <c r="AO105" s="36" t="s">
        <v>35</v>
      </c>
      <c r="AP105" s="36" t="s">
        <v>36</v>
      </c>
      <c r="AQ105" s="40" t="s">
        <v>37</v>
      </c>
      <c r="AR105" s="36" t="s">
        <v>25</v>
      </c>
      <c r="AS105" s="36" t="s">
        <v>26</v>
      </c>
      <c r="AT105" s="36" t="s">
        <v>27</v>
      </c>
      <c r="AU105" s="36" t="s">
        <v>28</v>
      </c>
      <c r="AV105" s="36" t="s">
        <v>29</v>
      </c>
      <c r="AW105" s="36" t="s">
        <v>30</v>
      </c>
      <c r="AX105" s="36" t="s">
        <v>31</v>
      </c>
      <c r="AY105" s="36" t="s">
        <v>32</v>
      </c>
      <c r="AZ105" s="36" t="s">
        <v>33</v>
      </c>
      <c r="BA105" s="36" t="s">
        <v>34</v>
      </c>
      <c r="BB105" s="36" t="s">
        <v>35</v>
      </c>
      <c r="BC105" s="36" t="s">
        <v>36</v>
      </c>
      <c r="BD105" s="40" t="s">
        <v>37</v>
      </c>
      <c r="BE105" s="36" t="s">
        <v>38</v>
      </c>
      <c r="BF105" s="36" t="s">
        <v>39</v>
      </c>
      <c r="BG105" s="41" t="s">
        <v>37</v>
      </c>
      <c r="BH105" s="42" t="s">
        <v>40</v>
      </c>
      <c r="BI105" s="43" t="s">
        <v>41</v>
      </c>
      <c r="BJ105" s="43" t="s">
        <v>42</v>
      </c>
      <c r="BK105" s="43" t="s">
        <v>43</v>
      </c>
      <c r="BL105" s="43" t="s">
        <v>44</v>
      </c>
      <c r="BM105" s="43" t="s">
        <v>45</v>
      </c>
      <c r="ALZ105"/>
      <c r="AMA105"/>
      <c r="AMB105"/>
      <c r="AMC105"/>
      <c r="AMD105"/>
      <c r="AME105"/>
      <c r="AMF105"/>
      <c r="AMG105"/>
      <c r="AMH105"/>
      <c r="AMI105"/>
      <c r="AMJ105"/>
    </row>
    <row r="106" spans="1:1024" s="57" customFormat="1" ht="42.75" customHeight="1">
      <c r="A106" s="44">
        <v>1</v>
      </c>
      <c r="B106" s="45" t="s">
        <v>150</v>
      </c>
      <c r="C106" s="45" t="s">
        <v>151</v>
      </c>
      <c r="D106" s="45" t="s">
        <v>230</v>
      </c>
      <c r="E106" s="45" t="s">
        <v>153</v>
      </c>
      <c r="F106" s="45" t="s">
        <v>231</v>
      </c>
      <c r="G106" s="45" t="s">
        <v>230</v>
      </c>
      <c r="H106" s="45" t="s">
        <v>231</v>
      </c>
      <c r="I106" s="46" t="s">
        <v>232</v>
      </c>
      <c r="J106" s="47" t="s">
        <v>233</v>
      </c>
      <c r="K106" s="48" t="s">
        <v>78</v>
      </c>
      <c r="L106" s="82" t="s">
        <v>53</v>
      </c>
      <c r="M106" s="49" t="s">
        <v>54</v>
      </c>
      <c r="N106" s="50" t="s">
        <v>157</v>
      </c>
      <c r="O106" s="83" t="s">
        <v>56</v>
      </c>
      <c r="P106" s="83" t="s">
        <v>57</v>
      </c>
      <c r="Q106" s="83" t="s">
        <v>58</v>
      </c>
      <c r="R106" s="51" t="s">
        <v>59</v>
      </c>
      <c r="S106" s="51" t="s">
        <v>59</v>
      </c>
      <c r="T106" s="51" t="s">
        <v>59</v>
      </c>
      <c r="U106" s="51" t="s">
        <v>59</v>
      </c>
      <c r="V106" s="51" t="s">
        <v>59</v>
      </c>
      <c r="W106" s="51" t="s">
        <v>59</v>
      </c>
      <c r="X106" s="51" t="s">
        <v>59</v>
      </c>
      <c r="Y106" s="61">
        <v>4000</v>
      </c>
      <c r="Z106" s="61">
        <v>4000</v>
      </c>
      <c r="AA106" s="61">
        <v>12000</v>
      </c>
      <c r="AB106" s="61">
        <v>12000</v>
      </c>
      <c r="AC106" s="61">
        <v>12000</v>
      </c>
      <c r="AD106" s="52">
        <f>SUM(R106:AC106)</f>
        <v>44000</v>
      </c>
      <c r="AE106" s="61">
        <v>12000</v>
      </c>
      <c r="AF106" s="61">
        <v>12000</v>
      </c>
      <c r="AG106" s="61">
        <v>12000</v>
      </c>
      <c r="AH106" s="61">
        <v>4000</v>
      </c>
      <c r="AI106" s="61">
        <v>4000</v>
      </c>
      <c r="AJ106" s="61">
        <v>4000</v>
      </c>
      <c r="AK106" s="61">
        <v>4000</v>
      </c>
      <c r="AL106" s="61">
        <v>4000</v>
      </c>
      <c r="AM106" s="61">
        <v>4000</v>
      </c>
      <c r="AN106" s="61">
        <v>12000</v>
      </c>
      <c r="AO106" s="61">
        <v>12000</v>
      </c>
      <c r="AP106" s="61">
        <v>12000</v>
      </c>
      <c r="AQ106" s="52">
        <f>SUM(AE106:AP106)</f>
        <v>96000</v>
      </c>
      <c r="AR106" s="51">
        <v>12000</v>
      </c>
      <c r="AS106" s="51">
        <v>12000</v>
      </c>
      <c r="AT106" s="51">
        <v>12000</v>
      </c>
      <c r="AU106" s="51">
        <v>4000</v>
      </c>
      <c r="AV106" s="51">
        <v>4000</v>
      </c>
      <c r="AW106" s="51">
        <v>4000</v>
      </c>
      <c r="AX106" s="51">
        <v>4000</v>
      </c>
      <c r="AY106" s="51" t="s">
        <v>59</v>
      </c>
      <c r="AZ106" s="51" t="s">
        <v>59</v>
      </c>
      <c r="BA106" s="51" t="s">
        <v>59</v>
      </c>
      <c r="BB106" s="51" t="s">
        <v>59</v>
      </c>
      <c r="BC106" s="51" t="s">
        <v>59</v>
      </c>
      <c r="BD106" s="52">
        <f>SUM(AR106:BC106)</f>
        <v>52000</v>
      </c>
      <c r="BE106" s="53" t="s">
        <v>158</v>
      </c>
      <c r="BF106" s="54">
        <v>45869</v>
      </c>
      <c r="BG106" s="52">
        <f>AD106+AQ106+BD106</f>
        <v>192000</v>
      </c>
      <c r="BH106" s="55" t="s">
        <v>61</v>
      </c>
      <c r="BI106" s="55" t="s">
        <v>62</v>
      </c>
      <c r="BJ106" s="55" t="s">
        <v>63</v>
      </c>
      <c r="BK106" s="55" t="s">
        <v>64</v>
      </c>
      <c r="BL106" s="55" t="s">
        <v>64</v>
      </c>
      <c r="BM106" s="60">
        <v>45138</v>
      </c>
      <c r="ALZ106"/>
      <c r="AMA106"/>
      <c r="AMB106"/>
      <c r="AMC106"/>
      <c r="AMD106"/>
      <c r="AME106"/>
      <c r="AMF106"/>
      <c r="AMG106"/>
      <c r="AMH106"/>
      <c r="AMI106"/>
      <c r="AMJ106"/>
    </row>
    <row r="107" spans="1:1024" s="68" customFormat="1" ht="30.75" customHeight="1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3"/>
      <c r="U107" s="64"/>
      <c r="V107" s="34"/>
      <c r="W107" s="34"/>
      <c r="X107" s="34"/>
      <c r="Y107" s="34"/>
      <c r="Z107" s="34"/>
      <c r="AA107" s="34"/>
      <c r="AB107" s="34"/>
      <c r="AC107" s="65" t="s">
        <v>107</v>
      </c>
      <c r="AD107" s="66">
        <f>SUM(AD106:AD106)</f>
        <v>44000</v>
      </c>
      <c r="AE107" s="34"/>
      <c r="AF107" s="34"/>
      <c r="AG107" s="63"/>
      <c r="AH107" s="64"/>
      <c r="AI107" s="62"/>
      <c r="AJ107" s="63"/>
      <c r="AK107" s="64"/>
      <c r="AL107" s="62"/>
      <c r="AM107" s="62"/>
      <c r="AN107" s="62"/>
      <c r="AO107" s="62"/>
      <c r="AP107" s="65" t="s">
        <v>107</v>
      </c>
      <c r="AQ107" s="66">
        <f>SUM(AQ106:AQ106)</f>
        <v>96000</v>
      </c>
      <c r="AR107" s="34"/>
      <c r="AS107" s="34"/>
      <c r="AT107" s="63"/>
      <c r="AU107" s="64"/>
      <c r="AV107" s="62"/>
      <c r="AW107" s="63"/>
      <c r="AX107" s="64"/>
      <c r="AY107" s="62"/>
      <c r="AZ107" s="62"/>
      <c r="BA107" s="62"/>
      <c r="BB107" s="62"/>
      <c r="BC107" s="65" t="s">
        <v>107</v>
      </c>
      <c r="BD107" s="66">
        <f>SUM(BD106:BD106)</f>
        <v>52000</v>
      </c>
      <c r="BE107" s="62"/>
      <c r="BF107" s="65" t="s">
        <v>107</v>
      </c>
      <c r="BG107" s="66">
        <f>SUM(BG106:BG106)</f>
        <v>192000</v>
      </c>
      <c r="BH107" s="62"/>
      <c r="BI107" s="62"/>
      <c r="BJ107" s="62"/>
      <c r="BK107" s="62"/>
      <c r="BL107" s="62"/>
      <c r="BM107" s="62"/>
      <c r="BN107" s="62"/>
      <c r="BO107" s="62"/>
      <c r="BP107" s="62"/>
      <c r="BQ107" s="62"/>
      <c r="BR107" s="62"/>
      <c r="BS107" s="62"/>
      <c r="BT107" s="62"/>
      <c r="BU107" s="62"/>
      <c r="BV107" s="62"/>
      <c r="BW107" s="62"/>
      <c r="BX107" s="67"/>
      <c r="ALZ107"/>
      <c r="AMA107"/>
      <c r="AMB107"/>
      <c r="AMC107"/>
      <c r="AMD107"/>
      <c r="AME107"/>
      <c r="AMF107"/>
      <c r="AMG107"/>
      <c r="AMH107"/>
      <c r="AMI107"/>
      <c r="AMJ107"/>
    </row>
    <row r="108" spans="1:1024" ht="16">
      <c r="B108" s="99"/>
      <c r="C108" s="99"/>
      <c r="D108" s="99"/>
      <c r="E108" s="99"/>
      <c r="F108" s="100"/>
      <c r="G108" s="100"/>
      <c r="H108" s="100"/>
      <c r="I108" s="100"/>
      <c r="J108" s="101"/>
      <c r="X108" s="16"/>
      <c r="AD108" s="15"/>
      <c r="AH108" s="18"/>
      <c r="AI108" s="18"/>
      <c r="AJ108" s="18"/>
      <c r="AQ108" s="18"/>
      <c r="AU108" s="18"/>
      <c r="AV108" s="18"/>
      <c r="AW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</row>
    <row r="109" spans="1:1024" s="35" customFormat="1" ht="41.25" customHeight="1">
      <c r="A109" s="31" t="s">
        <v>234</v>
      </c>
      <c r="B109" s="32" t="s">
        <v>1</v>
      </c>
      <c r="C109" s="33"/>
      <c r="D109" s="33"/>
      <c r="E109" s="33"/>
      <c r="F109" s="33"/>
      <c r="G109" s="14" t="s">
        <v>235</v>
      </c>
      <c r="H109" s="14"/>
      <c r="I109" s="14"/>
      <c r="J109" s="14"/>
      <c r="K109" s="14"/>
      <c r="L109" s="14"/>
      <c r="M109" s="14"/>
      <c r="N109" s="14"/>
      <c r="O109" s="13" t="s">
        <v>3</v>
      </c>
      <c r="P109" s="12" t="s">
        <v>4</v>
      </c>
      <c r="Q109" s="12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ALZ109"/>
      <c r="AMA109"/>
      <c r="AMB109"/>
      <c r="AMC109"/>
      <c r="AMD109"/>
      <c r="AME109"/>
      <c r="AMF109"/>
      <c r="AMG109"/>
      <c r="AMH109"/>
      <c r="AMI109"/>
      <c r="AMJ109"/>
    </row>
    <row r="110" spans="1:1024" s="38" customFormat="1" ht="30.75" customHeight="1">
      <c r="A110" s="11" t="s">
        <v>5</v>
      </c>
      <c r="B110" s="10" t="s">
        <v>6</v>
      </c>
      <c r="C110" s="10" t="s">
        <v>7</v>
      </c>
      <c r="D110" s="10" t="s">
        <v>8</v>
      </c>
      <c r="E110" s="10" t="s">
        <v>9</v>
      </c>
      <c r="F110" s="10" t="s">
        <v>10</v>
      </c>
      <c r="G110" s="10" t="s">
        <v>11</v>
      </c>
      <c r="H110" s="10" t="s">
        <v>12</v>
      </c>
      <c r="I110" s="9" t="s">
        <v>13</v>
      </c>
      <c r="J110" s="9" t="s">
        <v>14</v>
      </c>
      <c r="K110" s="10" t="s">
        <v>15</v>
      </c>
      <c r="L110" s="10" t="s">
        <v>16</v>
      </c>
      <c r="M110" s="10" t="s">
        <v>17</v>
      </c>
      <c r="N110" s="8" t="s">
        <v>18</v>
      </c>
      <c r="O110" s="13"/>
      <c r="P110" s="12"/>
      <c r="Q110" s="12"/>
      <c r="R110" s="7" t="s">
        <v>19</v>
      </c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 t="s">
        <v>20</v>
      </c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 t="s">
        <v>21</v>
      </c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6" t="s">
        <v>22</v>
      </c>
      <c r="BF110" s="6"/>
      <c r="BG110" s="36"/>
      <c r="BH110" s="37"/>
      <c r="BI110" s="37"/>
      <c r="BJ110" s="37"/>
      <c r="BK110" s="37"/>
      <c r="BL110" s="37"/>
      <c r="BM110" s="37"/>
      <c r="ALZ110"/>
      <c r="AMA110"/>
      <c r="AMB110"/>
      <c r="AMC110"/>
      <c r="AMD110"/>
      <c r="AME110"/>
      <c r="AMF110"/>
      <c r="AMG110"/>
      <c r="AMH110"/>
      <c r="AMI110"/>
      <c r="AMJ110"/>
    </row>
    <row r="111" spans="1:1024" s="38" customFormat="1" ht="64.5" customHeight="1">
      <c r="A111" s="11"/>
      <c r="B111" s="10"/>
      <c r="C111" s="10"/>
      <c r="D111" s="10"/>
      <c r="E111" s="10"/>
      <c r="F111" s="10"/>
      <c r="G111" s="10"/>
      <c r="H111" s="10"/>
      <c r="I111" s="9"/>
      <c r="J111" s="9"/>
      <c r="K111" s="10"/>
      <c r="L111" s="10"/>
      <c r="M111" s="10"/>
      <c r="N111" s="8"/>
      <c r="O111" s="13"/>
      <c r="P111" s="39" t="s">
        <v>23</v>
      </c>
      <c r="Q111" s="39" t="s">
        <v>24</v>
      </c>
      <c r="R111" s="36" t="s">
        <v>25</v>
      </c>
      <c r="S111" s="36" t="s">
        <v>26</v>
      </c>
      <c r="T111" s="36" t="s">
        <v>27</v>
      </c>
      <c r="U111" s="36" t="s">
        <v>28</v>
      </c>
      <c r="V111" s="36" t="s">
        <v>29</v>
      </c>
      <c r="W111" s="36" t="s">
        <v>30</v>
      </c>
      <c r="X111" s="36" t="s">
        <v>31</v>
      </c>
      <c r="Y111" s="36" t="s">
        <v>32</v>
      </c>
      <c r="Z111" s="36" t="s">
        <v>33</v>
      </c>
      <c r="AA111" s="36" t="s">
        <v>34</v>
      </c>
      <c r="AB111" s="36" t="s">
        <v>35</v>
      </c>
      <c r="AC111" s="36" t="s">
        <v>36</v>
      </c>
      <c r="AD111" s="40" t="s">
        <v>37</v>
      </c>
      <c r="AE111" s="36" t="s">
        <v>25</v>
      </c>
      <c r="AF111" s="36" t="s">
        <v>26</v>
      </c>
      <c r="AG111" s="36" t="s">
        <v>27</v>
      </c>
      <c r="AH111" s="36" t="s">
        <v>28</v>
      </c>
      <c r="AI111" s="36" t="s">
        <v>29</v>
      </c>
      <c r="AJ111" s="36" t="s">
        <v>30</v>
      </c>
      <c r="AK111" s="36" t="s">
        <v>31</v>
      </c>
      <c r="AL111" s="36" t="s">
        <v>32</v>
      </c>
      <c r="AM111" s="36" t="s">
        <v>33</v>
      </c>
      <c r="AN111" s="36" t="s">
        <v>34</v>
      </c>
      <c r="AO111" s="36" t="s">
        <v>35</v>
      </c>
      <c r="AP111" s="36" t="s">
        <v>36</v>
      </c>
      <c r="AQ111" s="40" t="s">
        <v>37</v>
      </c>
      <c r="AR111" s="36" t="s">
        <v>25</v>
      </c>
      <c r="AS111" s="36" t="s">
        <v>26</v>
      </c>
      <c r="AT111" s="36" t="s">
        <v>27</v>
      </c>
      <c r="AU111" s="36" t="s">
        <v>28</v>
      </c>
      <c r="AV111" s="36" t="s">
        <v>29</v>
      </c>
      <c r="AW111" s="36" t="s">
        <v>30</v>
      </c>
      <c r="AX111" s="36" t="s">
        <v>31</v>
      </c>
      <c r="AY111" s="36" t="s">
        <v>32</v>
      </c>
      <c r="AZ111" s="36" t="s">
        <v>33</v>
      </c>
      <c r="BA111" s="36" t="s">
        <v>34</v>
      </c>
      <c r="BB111" s="36" t="s">
        <v>35</v>
      </c>
      <c r="BC111" s="36" t="s">
        <v>36</v>
      </c>
      <c r="BD111" s="40" t="s">
        <v>37</v>
      </c>
      <c r="BE111" s="36" t="s">
        <v>38</v>
      </c>
      <c r="BF111" s="36" t="s">
        <v>39</v>
      </c>
      <c r="BG111" s="41" t="s">
        <v>37</v>
      </c>
      <c r="BH111" s="42" t="s">
        <v>40</v>
      </c>
      <c r="BI111" s="43" t="s">
        <v>41</v>
      </c>
      <c r="BJ111" s="43" t="s">
        <v>42</v>
      </c>
      <c r="BK111" s="43" t="s">
        <v>43</v>
      </c>
      <c r="BL111" s="43" t="s">
        <v>44</v>
      </c>
      <c r="BM111" s="43" t="s">
        <v>45</v>
      </c>
      <c r="ALZ111"/>
      <c r="AMA111"/>
      <c r="AMB111"/>
      <c r="AMC111"/>
      <c r="AMD111"/>
      <c r="AME111"/>
      <c r="AMF111"/>
      <c r="AMG111"/>
      <c r="AMH111"/>
      <c r="AMI111"/>
      <c r="AMJ111"/>
    </row>
    <row r="112" spans="1:1024" s="57" customFormat="1" ht="42.75" customHeight="1">
      <c r="A112" s="44">
        <v>1</v>
      </c>
      <c r="B112" s="45" t="s">
        <v>150</v>
      </c>
      <c r="C112" s="45" t="s">
        <v>151</v>
      </c>
      <c r="D112" s="45" t="s">
        <v>235</v>
      </c>
      <c r="E112" s="45" t="s">
        <v>153</v>
      </c>
      <c r="F112" s="45" t="s">
        <v>155</v>
      </c>
      <c r="G112" s="45" t="s">
        <v>236</v>
      </c>
      <c r="H112" s="45" t="s">
        <v>237</v>
      </c>
      <c r="I112" s="46" t="s">
        <v>238</v>
      </c>
      <c r="J112" s="47">
        <v>2395122</v>
      </c>
      <c r="K112" s="48" t="s">
        <v>78</v>
      </c>
      <c r="L112" s="82" t="s">
        <v>53</v>
      </c>
      <c r="M112" s="49" t="s">
        <v>137</v>
      </c>
      <c r="N112" s="50" t="s">
        <v>157</v>
      </c>
      <c r="O112" s="83" t="s">
        <v>124</v>
      </c>
      <c r="P112" s="83" t="s">
        <v>58</v>
      </c>
      <c r="Q112" s="83" t="s">
        <v>57</v>
      </c>
      <c r="R112" s="51" t="s">
        <v>59</v>
      </c>
      <c r="S112" s="51" t="s">
        <v>59</v>
      </c>
      <c r="T112" s="51" t="s">
        <v>59</v>
      </c>
      <c r="U112" s="51" t="s">
        <v>59</v>
      </c>
      <c r="V112" s="51" t="s">
        <v>59</v>
      </c>
      <c r="W112" s="51" t="s">
        <v>59</v>
      </c>
      <c r="X112" s="51" t="s">
        <v>59</v>
      </c>
      <c r="Y112" s="61">
        <v>500</v>
      </c>
      <c r="Z112" s="61">
        <v>700</v>
      </c>
      <c r="AA112" s="61">
        <v>3350</v>
      </c>
      <c r="AB112" s="61">
        <v>5000</v>
      </c>
      <c r="AC112" s="61">
        <v>10000</v>
      </c>
      <c r="AD112" s="52">
        <f>SUM(R112:AC112)</f>
        <v>19550</v>
      </c>
      <c r="AE112" s="61">
        <v>13800</v>
      </c>
      <c r="AF112" s="61">
        <v>13000</v>
      </c>
      <c r="AG112" s="61">
        <v>7000</v>
      </c>
      <c r="AH112" s="61">
        <v>4000</v>
      </c>
      <c r="AI112" s="61">
        <v>2800</v>
      </c>
      <c r="AJ112" s="61">
        <v>700</v>
      </c>
      <c r="AK112" s="61">
        <v>450</v>
      </c>
      <c r="AL112" s="61">
        <v>500</v>
      </c>
      <c r="AM112" s="61">
        <v>700</v>
      </c>
      <c r="AN112" s="61">
        <v>3350</v>
      </c>
      <c r="AO112" s="61">
        <v>5000</v>
      </c>
      <c r="AP112" s="61">
        <v>10000</v>
      </c>
      <c r="AQ112" s="52">
        <f>SUM(AE112:AP112)</f>
        <v>61300</v>
      </c>
      <c r="AR112" s="51">
        <v>13800</v>
      </c>
      <c r="AS112" s="51">
        <v>13000</v>
      </c>
      <c r="AT112" s="51">
        <v>7000</v>
      </c>
      <c r="AU112" s="51">
        <v>4000</v>
      </c>
      <c r="AV112" s="51">
        <v>2800</v>
      </c>
      <c r="AW112" s="51">
        <v>700</v>
      </c>
      <c r="AX112" s="51">
        <v>450</v>
      </c>
      <c r="AY112" s="51" t="s">
        <v>59</v>
      </c>
      <c r="AZ112" s="51" t="s">
        <v>59</v>
      </c>
      <c r="BA112" s="51" t="s">
        <v>59</v>
      </c>
      <c r="BB112" s="51" t="s">
        <v>59</v>
      </c>
      <c r="BC112" s="51" t="s">
        <v>59</v>
      </c>
      <c r="BD112" s="52">
        <f>SUM(AR112:BC112)</f>
        <v>41750</v>
      </c>
      <c r="BE112" s="53" t="s">
        <v>158</v>
      </c>
      <c r="BF112" s="54">
        <v>45869</v>
      </c>
      <c r="BG112" s="52">
        <f>AD112+AQ112+BD112</f>
        <v>122600</v>
      </c>
      <c r="BH112" s="55" t="s">
        <v>61</v>
      </c>
      <c r="BI112" s="55" t="s">
        <v>62</v>
      </c>
      <c r="BJ112" s="55" t="s">
        <v>63</v>
      </c>
      <c r="BK112" s="55" t="s">
        <v>64</v>
      </c>
      <c r="BL112" s="55" t="s">
        <v>64</v>
      </c>
      <c r="BM112" s="60">
        <v>45138</v>
      </c>
      <c r="ALZ112"/>
      <c r="AMA112"/>
      <c r="AMB112"/>
      <c r="AMC112"/>
      <c r="AMD112"/>
      <c r="AME112"/>
      <c r="AMF112"/>
      <c r="AMG112"/>
      <c r="AMH112"/>
      <c r="AMI112"/>
      <c r="AMJ112"/>
    </row>
    <row r="113" spans="1:1024" s="68" customFormat="1" ht="30.75" customHeight="1">
      <c r="A113" s="62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3"/>
      <c r="U113" s="64"/>
      <c r="V113" s="34"/>
      <c r="W113" s="34"/>
      <c r="X113" s="34"/>
      <c r="Y113" s="34"/>
      <c r="Z113" s="34"/>
      <c r="AA113" s="34"/>
      <c r="AB113" s="34"/>
      <c r="AC113" s="65" t="s">
        <v>107</v>
      </c>
      <c r="AD113" s="66">
        <f>SUM(AD112:AD112)</f>
        <v>19550</v>
      </c>
      <c r="AE113" s="34"/>
      <c r="AF113" s="34"/>
      <c r="AG113" s="63"/>
      <c r="AH113" s="64"/>
      <c r="AI113" s="62"/>
      <c r="AJ113" s="63"/>
      <c r="AK113" s="64"/>
      <c r="AL113" s="62"/>
      <c r="AM113" s="62"/>
      <c r="AN113" s="62"/>
      <c r="AO113" s="62"/>
      <c r="AP113" s="65" t="s">
        <v>107</v>
      </c>
      <c r="AQ113" s="66">
        <f>SUM(AQ112:AQ112)</f>
        <v>61300</v>
      </c>
      <c r="AR113" s="34"/>
      <c r="AS113" s="34"/>
      <c r="AT113" s="63"/>
      <c r="AU113" s="64"/>
      <c r="AV113" s="62"/>
      <c r="AW113" s="63"/>
      <c r="AX113" s="64"/>
      <c r="AY113" s="62"/>
      <c r="AZ113" s="62"/>
      <c r="BA113" s="62"/>
      <c r="BB113" s="62"/>
      <c r="BC113" s="65" t="s">
        <v>107</v>
      </c>
      <c r="BD113" s="66">
        <f>SUM(BD112:BD112)</f>
        <v>41750</v>
      </c>
      <c r="BE113" s="62"/>
      <c r="BF113" s="65" t="s">
        <v>107</v>
      </c>
      <c r="BG113" s="66">
        <f>SUM(BG112:BG112)</f>
        <v>122600</v>
      </c>
      <c r="BH113" s="62"/>
      <c r="BI113" s="62"/>
      <c r="BJ113" s="62"/>
      <c r="BK113" s="62"/>
      <c r="BL113" s="62"/>
      <c r="BM113" s="62"/>
      <c r="BN113" s="62"/>
      <c r="BO113" s="62"/>
      <c r="BP113" s="62"/>
      <c r="BQ113" s="62"/>
      <c r="BR113" s="62"/>
      <c r="BS113" s="62"/>
      <c r="BT113" s="62"/>
      <c r="BU113" s="62"/>
      <c r="BV113" s="62"/>
      <c r="BW113" s="62"/>
      <c r="BX113" s="67"/>
      <c r="ALZ113"/>
      <c r="AMA113"/>
      <c r="AMB113"/>
      <c r="AMC113"/>
      <c r="AMD113"/>
      <c r="AME113"/>
      <c r="AMF113"/>
      <c r="AMG113"/>
      <c r="AMH113"/>
      <c r="AMI113"/>
      <c r="AMJ113"/>
    </row>
    <row r="114" spans="1:1024" ht="16">
      <c r="B114" s="99"/>
      <c r="C114" s="99"/>
      <c r="D114" s="99"/>
      <c r="E114" s="99"/>
      <c r="F114" s="100"/>
      <c r="G114" s="100"/>
      <c r="H114" s="100"/>
      <c r="I114" s="100"/>
      <c r="J114" s="101"/>
      <c r="X114" s="16"/>
      <c r="AD114" s="15"/>
      <c r="AH114" s="18"/>
      <c r="AI114" s="18"/>
      <c r="AJ114" s="18"/>
      <c r="AQ114" s="18"/>
      <c r="AU114" s="18"/>
      <c r="AV114" s="18"/>
      <c r="AW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</row>
    <row r="115" spans="1:1024" s="35" customFormat="1" ht="41.25" customHeight="1">
      <c r="A115" s="31" t="s">
        <v>239</v>
      </c>
      <c r="B115" s="32" t="s">
        <v>1</v>
      </c>
      <c r="C115" s="33"/>
      <c r="D115" s="33"/>
      <c r="E115" s="33"/>
      <c r="F115" s="33"/>
      <c r="G115" s="14" t="s">
        <v>240</v>
      </c>
      <c r="H115" s="14"/>
      <c r="I115" s="14"/>
      <c r="J115" s="14"/>
      <c r="K115" s="14"/>
      <c r="L115" s="14"/>
      <c r="M115" s="14"/>
      <c r="N115" s="14"/>
      <c r="O115" s="13" t="s">
        <v>3</v>
      </c>
      <c r="P115" s="12" t="s">
        <v>4</v>
      </c>
      <c r="Q115" s="12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F115" s="34"/>
      <c r="AG115" s="34"/>
      <c r="AH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  <c r="AX115" s="34"/>
      <c r="AY115" s="34"/>
      <c r="AZ115" s="34"/>
      <c r="BA115" s="34"/>
      <c r="BB115" s="34"/>
      <c r="BC115" s="34"/>
      <c r="BD115" s="34"/>
      <c r="ALZ115"/>
      <c r="AMA115"/>
      <c r="AMB115"/>
      <c r="AMC115"/>
      <c r="AMD115"/>
      <c r="AME115"/>
      <c r="AMF115"/>
      <c r="AMG115"/>
      <c r="AMH115"/>
      <c r="AMI115"/>
      <c r="AMJ115"/>
    </row>
    <row r="116" spans="1:1024" s="38" customFormat="1" ht="30.75" customHeight="1">
      <c r="A116" s="11" t="s">
        <v>5</v>
      </c>
      <c r="B116" s="10" t="s">
        <v>6</v>
      </c>
      <c r="C116" s="10" t="s">
        <v>7</v>
      </c>
      <c r="D116" s="10" t="s">
        <v>8</v>
      </c>
      <c r="E116" s="10" t="s">
        <v>9</v>
      </c>
      <c r="F116" s="10" t="s">
        <v>10</v>
      </c>
      <c r="G116" s="10" t="s">
        <v>11</v>
      </c>
      <c r="H116" s="10" t="s">
        <v>12</v>
      </c>
      <c r="I116" s="9" t="s">
        <v>13</v>
      </c>
      <c r="J116" s="9" t="s">
        <v>14</v>
      </c>
      <c r="K116" s="10" t="s">
        <v>15</v>
      </c>
      <c r="L116" s="10" t="s">
        <v>16</v>
      </c>
      <c r="M116" s="10" t="s">
        <v>17</v>
      </c>
      <c r="N116" s="8" t="s">
        <v>18</v>
      </c>
      <c r="O116" s="13"/>
      <c r="P116" s="12"/>
      <c r="Q116" s="12"/>
      <c r="R116" s="7" t="s">
        <v>19</v>
      </c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 t="s">
        <v>20</v>
      </c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 t="s">
        <v>21</v>
      </c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6" t="s">
        <v>22</v>
      </c>
      <c r="BF116" s="6"/>
      <c r="BG116" s="36"/>
      <c r="BH116" s="37"/>
      <c r="BI116" s="37"/>
      <c r="BJ116" s="37"/>
      <c r="BK116" s="37"/>
      <c r="BL116" s="37"/>
      <c r="BM116" s="37"/>
      <c r="ALZ116"/>
      <c r="AMA116"/>
      <c r="AMB116"/>
      <c r="AMC116"/>
      <c r="AMD116"/>
      <c r="AME116"/>
      <c r="AMF116"/>
      <c r="AMG116"/>
      <c r="AMH116"/>
      <c r="AMI116"/>
      <c r="AMJ116"/>
    </row>
    <row r="117" spans="1:1024" s="38" customFormat="1" ht="64.5" customHeight="1">
      <c r="A117" s="11"/>
      <c r="B117" s="10"/>
      <c r="C117" s="10"/>
      <c r="D117" s="10"/>
      <c r="E117" s="10"/>
      <c r="F117" s="10"/>
      <c r="G117" s="10"/>
      <c r="H117" s="10"/>
      <c r="I117" s="9"/>
      <c r="J117" s="9"/>
      <c r="K117" s="10"/>
      <c r="L117" s="10"/>
      <c r="M117" s="10"/>
      <c r="N117" s="8"/>
      <c r="O117" s="13"/>
      <c r="P117" s="39" t="s">
        <v>23</v>
      </c>
      <c r="Q117" s="39" t="s">
        <v>24</v>
      </c>
      <c r="R117" s="36" t="s">
        <v>25</v>
      </c>
      <c r="S117" s="36" t="s">
        <v>26</v>
      </c>
      <c r="T117" s="36" t="s">
        <v>27</v>
      </c>
      <c r="U117" s="36" t="s">
        <v>28</v>
      </c>
      <c r="V117" s="36" t="s">
        <v>29</v>
      </c>
      <c r="W117" s="36" t="s">
        <v>30</v>
      </c>
      <c r="X117" s="36" t="s">
        <v>31</v>
      </c>
      <c r="Y117" s="36" t="s">
        <v>32</v>
      </c>
      <c r="Z117" s="36" t="s">
        <v>33</v>
      </c>
      <c r="AA117" s="36" t="s">
        <v>34</v>
      </c>
      <c r="AB117" s="36" t="s">
        <v>35</v>
      </c>
      <c r="AC117" s="36" t="s">
        <v>36</v>
      </c>
      <c r="AD117" s="40" t="s">
        <v>37</v>
      </c>
      <c r="AE117" s="36" t="s">
        <v>25</v>
      </c>
      <c r="AF117" s="36" t="s">
        <v>26</v>
      </c>
      <c r="AG117" s="36" t="s">
        <v>27</v>
      </c>
      <c r="AH117" s="36" t="s">
        <v>28</v>
      </c>
      <c r="AI117" s="36" t="s">
        <v>29</v>
      </c>
      <c r="AJ117" s="36" t="s">
        <v>30</v>
      </c>
      <c r="AK117" s="36" t="s">
        <v>31</v>
      </c>
      <c r="AL117" s="36" t="s">
        <v>32</v>
      </c>
      <c r="AM117" s="36" t="s">
        <v>33</v>
      </c>
      <c r="AN117" s="36" t="s">
        <v>34</v>
      </c>
      <c r="AO117" s="36" t="s">
        <v>35</v>
      </c>
      <c r="AP117" s="36" t="s">
        <v>36</v>
      </c>
      <c r="AQ117" s="40" t="s">
        <v>37</v>
      </c>
      <c r="AR117" s="36" t="s">
        <v>25</v>
      </c>
      <c r="AS117" s="36" t="s">
        <v>26</v>
      </c>
      <c r="AT117" s="36" t="s">
        <v>27</v>
      </c>
      <c r="AU117" s="36" t="s">
        <v>28</v>
      </c>
      <c r="AV117" s="36" t="s">
        <v>29</v>
      </c>
      <c r="AW117" s="36" t="s">
        <v>30</v>
      </c>
      <c r="AX117" s="36" t="s">
        <v>31</v>
      </c>
      <c r="AY117" s="36" t="s">
        <v>32</v>
      </c>
      <c r="AZ117" s="36" t="s">
        <v>33</v>
      </c>
      <c r="BA117" s="36" t="s">
        <v>34</v>
      </c>
      <c r="BB117" s="36" t="s">
        <v>35</v>
      </c>
      <c r="BC117" s="36" t="s">
        <v>36</v>
      </c>
      <c r="BD117" s="40" t="s">
        <v>37</v>
      </c>
      <c r="BE117" s="36" t="s">
        <v>38</v>
      </c>
      <c r="BF117" s="36" t="s">
        <v>39</v>
      </c>
      <c r="BG117" s="41" t="s">
        <v>37</v>
      </c>
      <c r="BH117" s="42" t="s">
        <v>40</v>
      </c>
      <c r="BI117" s="43" t="s">
        <v>41</v>
      </c>
      <c r="BJ117" s="43" t="s">
        <v>42</v>
      </c>
      <c r="BK117" s="43" t="s">
        <v>43</v>
      </c>
      <c r="BL117" s="43" t="s">
        <v>44</v>
      </c>
      <c r="BM117" s="43" t="s">
        <v>45</v>
      </c>
      <c r="ALZ117"/>
      <c r="AMA117"/>
      <c r="AMB117"/>
      <c r="AMC117"/>
      <c r="AMD117"/>
      <c r="AME117"/>
      <c r="AMF117"/>
      <c r="AMG117"/>
      <c r="AMH117"/>
      <c r="AMI117"/>
      <c r="AMJ117"/>
    </row>
    <row r="118" spans="1:1024" s="57" customFormat="1" ht="42.75" customHeight="1">
      <c r="A118" s="44">
        <v>1</v>
      </c>
      <c r="B118" s="45" t="s">
        <v>240</v>
      </c>
      <c r="C118" s="45" t="s">
        <v>241</v>
      </c>
      <c r="D118" s="45" t="s">
        <v>240</v>
      </c>
      <c r="E118" s="45" t="s">
        <v>242</v>
      </c>
      <c r="F118" s="45" t="s">
        <v>241</v>
      </c>
      <c r="G118" s="45" t="s">
        <v>243</v>
      </c>
      <c r="H118" s="45" t="s">
        <v>241</v>
      </c>
      <c r="I118" s="46" t="s">
        <v>244</v>
      </c>
      <c r="J118" s="47">
        <v>27872</v>
      </c>
      <c r="K118" s="48" t="s">
        <v>78</v>
      </c>
      <c r="L118" s="82" t="s">
        <v>53</v>
      </c>
      <c r="M118" s="49" t="s">
        <v>54</v>
      </c>
      <c r="N118" s="50" t="s">
        <v>157</v>
      </c>
      <c r="O118" s="83" t="s">
        <v>56</v>
      </c>
      <c r="P118" s="83" t="s">
        <v>57</v>
      </c>
      <c r="Q118" s="83" t="s">
        <v>58</v>
      </c>
      <c r="R118" s="51" t="s">
        <v>59</v>
      </c>
      <c r="S118" s="51" t="s">
        <v>59</v>
      </c>
      <c r="T118" s="51" t="s">
        <v>59</v>
      </c>
      <c r="U118" s="51" t="s">
        <v>59</v>
      </c>
      <c r="V118" s="51" t="s">
        <v>59</v>
      </c>
      <c r="W118" s="51" t="s">
        <v>59</v>
      </c>
      <c r="X118" s="51" t="s">
        <v>59</v>
      </c>
      <c r="Y118" s="61">
        <v>2123</v>
      </c>
      <c r="Z118" s="61">
        <v>2123</v>
      </c>
      <c r="AA118" s="61">
        <v>7432.5</v>
      </c>
      <c r="AB118" s="61">
        <v>9432.5</v>
      </c>
      <c r="AC118" s="61">
        <v>14559</v>
      </c>
      <c r="AD118" s="52">
        <f>SUM(R118:AC118)</f>
        <v>35670</v>
      </c>
      <c r="AE118" s="61">
        <v>13688</v>
      </c>
      <c r="AF118" s="61">
        <v>13627</v>
      </c>
      <c r="AG118" s="61">
        <v>12169</v>
      </c>
      <c r="AH118" s="61">
        <v>8777</v>
      </c>
      <c r="AI118" s="61">
        <v>3271</v>
      </c>
      <c r="AJ118" s="61">
        <v>1022.5</v>
      </c>
      <c r="AK118" s="61">
        <v>1022.5</v>
      </c>
      <c r="AL118" s="61">
        <v>2123</v>
      </c>
      <c r="AM118" s="61">
        <v>2123</v>
      </c>
      <c r="AN118" s="61">
        <v>7432.5</v>
      </c>
      <c r="AO118" s="61">
        <v>9432.5</v>
      </c>
      <c r="AP118" s="61">
        <v>14559</v>
      </c>
      <c r="AQ118" s="52">
        <f>SUM(AE118:AP118)</f>
        <v>89247</v>
      </c>
      <c r="AR118" s="51">
        <v>13688</v>
      </c>
      <c r="AS118" s="51">
        <v>13627</v>
      </c>
      <c r="AT118" s="51">
        <v>12169</v>
      </c>
      <c r="AU118" s="51">
        <v>8777</v>
      </c>
      <c r="AV118" s="51">
        <v>3271</v>
      </c>
      <c r="AW118" s="51">
        <v>1022.5</v>
      </c>
      <c r="AX118" s="51">
        <v>1022.5</v>
      </c>
      <c r="AY118" s="51" t="s">
        <v>59</v>
      </c>
      <c r="AZ118" s="51" t="s">
        <v>59</v>
      </c>
      <c r="BA118" s="51" t="s">
        <v>59</v>
      </c>
      <c r="BB118" s="51" t="s">
        <v>59</v>
      </c>
      <c r="BC118" s="51" t="s">
        <v>59</v>
      </c>
      <c r="BD118" s="52">
        <f>SUM(AR118:BC118)</f>
        <v>53577</v>
      </c>
      <c r="BE118" s="53" t="s">
        <v>158</v>
      </c>
      <c r="BF118" s="54">
        <v>45869</v>
      </c>
      <c r="BG118" s="52">
        <f>AD118+AQ118+BD118</f>
        <v>178494</v>
      </c>
      <c r="BH118" s="55" t="s">
        <v>61</v>
      </c>
      <c r="BI118" s="55" t="s">
        <v>62</v>
      </c>
      <c r="BJ118" s="55" t="s">
        <v>63</v>
      </c>
      <c r="BK118" s="55" t="s">
        <v>64</v>
      </c>
      <c r="BL118" s="55" t="s">
        <v>64</v>
      </c>
      <c r="BM118" s="60">
        <v>45138</v>
      </c>
      <c r="ALZ118"/>
      <c r="AMA118"/>
      <c r="AMB118"/>
      <c r="AMC118"/>
      <c r="AMD118"/>
      <c r="AME118"/>
      <c r="AMF118"/>
      <c r="AMG118"/>
      <c r="AMH118"/>
      <c r="AMI118"/>
      <c r="AMJ118"/>
    </row>
    <row r="119" spans="1:1024" s="57" customFormat="1" ht="42.75" customHeight="1">
      <c r="A119" s="44">
        <v>2</v>
      </c>
      <c r="B119" s="45" t="s">
        <v>240</v>
      </c>
      <c r="C119" s="45" t="s">
        <v>241</v>
      </c>
      <c r="D119" s="45" t="s">
        <v>240</v>
      </c>
      <c r="E119" s="45" t="s">
        <v>242</v>
      </c>
      <c r="F119" s="45" t="s">
        <v>241</v>
      </c>
      <c r="G119" s="45" t="s">
        <v>243</v>
      </c>
      <c r="H119" s="45" t="s">
        <v>245</v>
      </c>
      <c r="I119" s="46" t="s">
        <v>246</v>
      </c>
      <c r="J119" s="47">
        <v>74897</v>
      </c>
      <c r="K119" s="48" t="s">
        <v>119</v>
      </c>
      <c r="L119" s="82" t="s">
        <v>53</v>
      </c>
      <c r="M119" s="49" t="s">
        <v>54</v>
      </c>
      <c r="N119" s="50" t="s">
        <v>157</v>
      </c>
      <c r="O119" s="83" t="s">
        <v>56</v>
      </c>
      <c r="P119" s="83" t="s">
        <v>57</v>
      </c>
      <c r="Q119" s="83" t="s">
        <v>58</v>
      </c>
      <c r="R119" s="51" t="s">
        <v>59</v>
      </c>
      <c r="S119" s="51" t="s">
        <v>59</v>
      </c>
      <c r="T119" s="51" t="s">
        <v>59</v>
      </c>
      <c r="U119" s="51" t="s">
        <v>59</v>
      </c>
      <c r="V119" s="51" t="s">
        <v>59</v>
      </c>
      <c r="W119" s="51" t="s">
        <v>59</v>
      </c>
      <c r="X119" s="51" t="s">
        <v>59</v>
      </c>
      <c r="Y119" s="61">
        <v>120</v>
      </c>
      <c r="Z119" s="61">
        <v>148</v>
      </c>
      <c r="AA119" s="61">
        <v>1200</v>
      </c>
      <c r="AB119" s="61">
        <v>1343</v>
      </c>
      <c r="AC119" s="61">
        <v>3300</v>
      </c>
      <c r="AD119" s="52">
        <f>SUM(R119:AC119)</f>
        <v>6111</v>
      </c>
      <c r="AE119" s="61">
        <v>3300</v>
      </c>
      <c r="AF119" s="61">
        <v>3100</v>
      </c>
      <c r="AG119" s="61">
        <v>2300</v>
      </c>
      <c r="AH119" s="61">
        <v>820</v>
      </c>
      <c r="AI119" s="61">
        <v>450</v>
      </c>
      <c r="AJ119" s="61">
        <v>220</v>
      </c>
      <c r="AK119" s="61">
        <v>150</v>
      </c>
      <c r="AL119" s="61">
        <v>120</v>
      </c>
      <c r="AM119" s="61">
        <v>148</v>
      </c>
      <c r="AN119" s="61">
        <v>1200</v>
      </c>
      <c r="AO119" s="61">
        <v>1343</v>
      </c>
      <c r="AP119" s="61">
        <v>3300</v>
      </c>
      <c r="AQ119" s="52">
        <f>SUM(AE119:AP119)</f>
        <v>16451</v>
      </c>
      <c r="AR119" s="51">
        <v>3300</v>
      </c>
      <c r="AS119" s="51">
        <v>3100</v>
      </c>
      <c r="AT119" s="51">
        <v>2300</v>
      </c>
      <c r="AU119" s="51">
        <v>820</v>
      </c>
      <c r="AV119" s="51">
        <v>450</v>
      </c>
      <c r="AW119" s="51">
        <v>220</v>
      </c>
      <c r="AX119" s="51">
        <v>150</v>
      </c>
      <c r="AY119" s="51" t="s">
        <v>59</v>
      </c>
      <c r="AZ119" s="51" t="s">
        <v>59</v>
      </c>
      <c r="BA119" s="51" t="s">
        <v>59</v>
      </c>
      <c r="BB119" s="51" t="s">
        <v>59</v>
      </c>
      <c r="BC119" s="51" t="s">
        <v>59</v>
      </c>
      <c r="BD119" s="52">
        <f>SUM(AR119:BC119)</f>
        <v>10340</v>
      </c>
      <c r="BE119" s="53" t="s">
        <v>158</v>
      </c>
      <c r="BF119" s="54">
        <v>45869</v>
      </c>
      <c r="BG119" s="52">
        <f>AD119+AQ119+BD119</f>
        <v>32902</v>
      </c>
      <c r="BH119" s="55" t="s">
        <v>61</v>
      </c>
      <c r="BI119" s="55" t="s">
        <v>62</v>
      </c>
      <c r="BJ119" s="55" t="s">
        <v>63</v>
      </c>
      <c r="BK119" s="55" t="s">
        <v>64</v>
      </c>
      <c r="BL119" s="55" t="s">
        <v>64</v>
      </c>
      <c r="BM119" s="60">
        <v>45138</v>
      </c>
      <c r="ALZ119"/>
      <c r="AMA119"/>
      <c r="AMB119"/>
      <c r="AMC119"/>
      <c r="AMD119"/>
      <c r="AME119"/>
      <c r="AMF119"/>
      <c r="AMG119"/>
      <c r="AMH119"/>
      <c r="AMI119"/>
      <c r="AMJ119"/>
    </row>
    <row r="120" spans="1:1024" s="57" customFormat="1" ht="42.75" customHeight="1">
      <c r="A120" s="44">
        <v>3</v>
      </c>
      <c r="B120" s="45" t="s">
        <v>240</v>
      </c>
      <c r="C120" s="45" t="s">
        <v>241</v>
      </c>
      <c r="D120" s="45" t="s">
        <v>240</v>
      </c>
      <c r="E120" s="45" t="s">
        <v>242</v>
      </c>
      <c r="F120" s="45" t="s">
        <v>241</v>
      </c>
      <c r="G120" s="45" t="s">
        <v>243</v>
      </c>
      <c r="H120" s="45" t="s">
        <v>247</v>
      </c>
      <c r="I120" s="46" t="s">
        <v>248</v>
      </c>
      <c r="J120" s="47">
        <v>17970</v>
      </c>
      <c r="K120" s="48" t="s">
        <v>78</v>
      </c>
      <c r="L120" s="82" t="s">
        <v>53</v>
      </c>
      <c r="M120" s="49" t="s">
        <v>54</v>
      </c>
      <c r="N120" s="50" t="s">
        <v>157</v>
      </c>
      <c r="O120" s="83" t="s">
        <v>56</v>
      </c>
      <c r="P120" s="83" t="s">
        <v>57</v>
      </c>
      <c r="Q120" s="83" t="s">
        <v>58</v>
      </c>
      <c r="R120" s="51" t="s">
        <v>59</v>
      </c>
      <c r="S120" s="51" t="s">
        <v>59</v>
      </c>
      <c r="T120" s="51" t="s">
        <v>59</v>
      </c>
      <c r="U120" s="51" t="s">
        <v>59</v>
      </c>
      <c r="V120" s="51" t="s">
        <v>59</v>
      </c>
      <c r="W120" s="51" t="s">
        <v>59</v>
      </c>
      <c r="X120" s="51" t="s">
        <v>59</v>
      </c>
      <c r="Y120" s="61">
        <v>500</v>
      </c>
      <c r="Z120" s="61">
        <v>771</v>
      </c>
      <c r="AA120" s="61">
        <v>2000</v>
      </c>
      <c r="AB120" s="61">
        <v>2534</v>
      </c>
      <c r="AC120" s="61">
        <v>5978</v>
      </c>
      <c r="AD120" s="52">
        <f>SUM(R120:AC120)</f>
        <v>11783</v>
      </c>
      <c r="AE120" s="61">
        <v>4000</v>
      </c>
      <c r="AF120" s="61">
        <v>3900</v>
      </c>
      <c r="AG120" s="61">
        <v>3138</v>
      </c>
      <c r="AH120" s="61">
        <v>2800</v>
      </c>
      <c r="AI120" s="61">
        <v>1957</v>
      </c>
      <c r="AJ120" s="61">
        <v>600</v>
      </c>
      <c r="AK120" s="61">
        <v>449</v>
      </c>
      <c r="AL120" s="61">
        <v>500</v>
      </c>
      <c r="AM120" s="61">
        <v>771</v>
      </c>
      <c r="AN120" s="61">
        <v>2000</v>
      </c>
      <c r="AO120" s="61">
        <v>2534</v>
      </c>
      <c r="AP120" s="61">
        <v>5978</v>
      </c>
      <c r="AQ120" s="52">
        <f>SUM(AE120:AP120)</f>
        <v>28627</v>
      </c>
      <c r="AR120" s="51">
        <v>4000</v>
      </c>
      <c r="AS120" s="51">
        <v>3900</v>
      </c>
      <c r="AT120" s="51">
        <v>3138</v>
      </c>
      <c r="AU120" s="51">
        <v>2800</v>
      </c>
      <c r="AV120" s="51">
        <v>1957</v>
      </c>
      <c r="AW120" s="51">
        <v>600</v>
      </c>
      <c r="AX120" s="51">
        <v>449</v>
      </c>
      <c r="AY120" s="51" t="s">
        <v>59</v>
      </c>
      <c r="AZ120" s="51" t="s">
        <v>59</v>
      </c>
      <c r="BA120" s="51" t="s">
        <v>59</v>
      </c>
      <c r="BB120" s="51" t="s">
        <v>59</v>
      </c>
      <c r="BC120" s="51" t="s">
        <v>59</v>
      </c>
      <c r="BD120" s="52">
        <f>SUM(AR120:BC120)</f>
        <v>16844</v>
      </c>
      <c r="BE120" s="53" t="s">
        <v>158</v>
      </c>
      <c r="BF120" s="54">
        <v>45869</v>
      </c>
      <c r="BG120" s="52">
        <f>AD120+AQ120+BD120</f>
        <v>57254</v>
      </c>
      <c r="BH120" s="55" t="s">
        <v>61</v>
      </c>
      <c r="BI120" s="55" t="s">
        <v>62</v>
      </c>
      <c r="BJ120" s="55" t="s">
        <v>63</v>
      </c>
      <c r="BK120" s="55" t="s">
        <v>64</v>
      </c>
      <c r="BL120" s="55" t="s">
        <v>64</v>
      </c>
      <c r="BM120" s="60">
        <v>45138</v>
      </c>
      <c r="ALZ120"/>
      <c r="AMA120"/>
      <c r="AMB120"/>
      <c r="AMC120"/>
      <c r="AMD120"/>
      <c r="AME120"/>
      <c r="AMF120"/>
      <c r="AMG120"/>
      <c r="AMH120"/>
      <c r="AMI120"/>
      <c r="AMJ120"/>
    </row>
    <row r="121" spans="1:1024" s="57" customFormat="1" ht="42.75" customHeight="1">
      <c r="A121" s="44">
        <v>4</v>
      </c>
      <c r="B121" s="45" t="s">
        <v>240</v>
      </c>
      <c r="C121" s="45" t="s">
        <v>241</v>
      </c>
      <c r="D121" s="45" t="s">
        <v>240</v>
      </c>
      <c r="E121" s="45" t="s">
        <v>242</v>
      </c>
      <c r="F121" s="45" t="s">
        <v>241</v>
      </c>
      <c r="G121" s="45" t="s">
        <v>243</v>
      </c>
      <c r="H121" s="45" t="s">
        <v>176</v>
      </c>
      <c r="I121" s="46" t="s">
        <v>249</v>
      </c>
      <c r="J121" s="47" t="s">
        <v>250</v>
      </c>
      <c r="K121" s="48" t="s">
        <v>119</v>
      </c>
      <c r="L121" s="82" t="s">
        <v>53</v>
      </c>
      <c r="M121" s="49" t="s">
        <v>54</v>
      </c>
      <c r="N121" s="50" t="s">
        <v>157</v>
      </c>
      <c r="O121" s="83" t="s">
        <v>56</v>
      </c>
      <c r="P121" s="83" t="s">
        <v>57</v>
      </c>
      <c r="Q121" s="83" t="s">
        <v>58</v>
      </c>
      <c r="R121" s="51" t="s">
        <v>59</v>
      </c>
      <c r="S121" s="51" t="s">
        <v>59</v>
      </c>
      <c r="T121" s="51" t="s">
        <v>59</v>
      </c>
      <c r="U121" s="51" t="s">
        <v>59</v>
      </c>
      <c r="V121" s="51" t="s">
        <v>59</v>
      </c>
      <c r="W121" s="51" t="s">
        <v>59</v>
      </c>
      <c r="X121" s="51" t="s">
        <v>59</v>
      </c>
      <c r="Y121" s="61">
        <v>320</v>
      </c>
      <c r="Z121" s="61">
        <v>600</v>
      </c>
      <c r="AA121" s="61">
        <v>1084</v>
      </c>
      <c r="AB121" s="61">
        <v>1500</v>
      </c>
      <c r="AC121" s="61">
        <v>2500</v>
      </c>
      <c r="AD121" s="52">
        <f>SUM(R121:AC121)</f>
        <v>6004</v>
      </c>
      <c r="AE121" s="61">
        <v>2600</v>
      </c>
      <c r="AF121" s="61">
        <v>2400</v>
      </c>
      <c r="AG121" s="61">
        <v>1600</v>
      </c>
      <c r="AH121" s="61">
        <v>750</v>
      </c>
      <c r="AI121" s="61">
        <v>350</v>
      </c>
      <c r="AJ121" s="61">
        <v>150</v>
      </c>
      <c r="AK121" s="61">
        <v>100</v>
      </c>
      <c r="AL121" s="61">
        <v>320</v>
      </c>
      <c r="AM121" s="61">
        <v>600</v>
      </c>
      <c r="AN121" s="61">
        <v>1084</v>
      </c>
      <c r="AO121" s="61">
        <v>1500</v>
      </c>
      <c r="AP121" s="61">
        <v>2500</v>
      </c>
      <c r="AQ121" s="52">
        <f>SUM(AE121:AP121)</f>
        <v>13954</v>
      </c>
      <c r="AR121" s="51">
        <v>2600</v>
      </c>
      <c r="AS121" s="51">
        <v>2400</v>
      </c>
      <c r="AT121" s="51">
        <v>1600</v>
      </c>
      <c r="AU121" s="51">
        <v>750</v>
      </c>
      <c r="AV121" s="51">
        <v>350</v>
      </c>
      <c r="AW121" s="51">
        <v>150</v>
      </c>
      <c r="AX121" s="51">
        <v>100</v>
      </c>
      <c r="AY121" s="51" t="s">
        <v>59</v>
      </c>
      <c r="AZ121" s="51" t="s">
        <v>59</v>
      </c>
      <c r="BA121" s="51" t="s">
        <v>59</v>
      </c>
      <c r="BB121" s="51" t="s">
        <v>59</v>
      </c>
      <c r="BC121" s="51" t="s">
        <v>59</v>
      </c>
      <c r="BD121" s="52">
        <f>SUM(AR121:BC121)</f>
        <v>7950</v>
      </c>
      <c r="BE121" s="53" t="s">
        <v>158</v>
      </c>
      <c r="BF121" s="54">
        <v>45869</v>
      </c>
      <c r="BG121" s="52">
        <f>AD121+AQ121+BD121</f>
        <v>27908</v>
      </c>
      <c r="BH121" s="55" t="s">
        <v>61</v>
      </c>
      <c r="BI121" s="55" t="s">
        <v>62</v>
      </c>
      <c r="BJ121" s="55" t="s">
        <v>63</v>
      </c>
      <c r="BK121" s="55" t="s">
        <v>64</v>
      </c>
      <c r="BL121" s="55" t="s">
        <v>64</v>
      </c>
      <c r="BM121" s="60">
        <v>45138</v>
      </c>
      <c r="ALZ121"/>
      <c r="AMA121"/>
      <c r="AMB121"/>
      <c r="AMC121"/>
      <c r="AMD121"/>
      <c r="AME121"/>
      <c r="AMF121"/>
      <c r="AMG121"/>
      <c r="AMH121"/>
      <c r="AMI121"/>
      <c r="AMJ121"/>
    </row>
    <row r="122" spans="1:1024" s="68" customFormat="1" ht="30.75" customHeight="1">
      <c r="A122" s="62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3"/>
      <c r="U122" s="64"/>
      <c r="V122" s="34"/>
      <c r="W122" s="34"/>
      <c r="X122" s="34"/>
      <c r="Y122" s="34"/>
      <c r="Z122" s="34"/>
      <c r="AA122" s="34"/>
      <c r="AB122" s="34"/>
      <c r="AC122" s="65" t="s">
        <v>107</v>
      </c>
      <c r="AD122" s="66">
        <f>SUM(AD118:AD121)</f>
        <v>59568</v>
      </c>
      <c r="AE122" s="34"/>
      <c r="AF122" s="34"/>
      <c r="AG122" s="63"/>
      <c r="AH122" s="64"/>
      <c r="AI122" s="62"/>
      <c r="AJ122" s="63"/>
      <c r="AK122" s="64"/>
      <c r="AL122" s="62"/>
      <c r="AM122" s="62"/>
      <c r="AN122" s="62"/>
      <c r="AO122" s="62"/>
      <c r="AP122" s="65" t="s">
        <v>107</v>
      </c>
      <c r="AQ122" s="66">
        <f>SUM(AQ118:AQ121)</f>
        <v>148279</v>
      </c>
      <c r="AR122" s="34"/>
      <c r="AS122" s="34"/>
      <c r="AT122" s="63"/>
      <c r="AU122" s="64"/>
      <c r="AV122" s="62"/>
      <c r="AW122" s="63"/>
      <c r="AX122" s="64"/>
      <c r="AY122" s="62"/>
      <c r="AZ122" s="62"/>
      <c r="BA122" s="62"/>
      <c r="BB122" s="62"/>
      <c r="BC122" s="65" t="s">
        <v>107</v>
      </c>
      <c r="BD122" s="66">
        <f>SUM(BD118:BD121)</f>
        <v>88711</v>
      </c>
      <c r="BE122" s="62"/>
      <c r="BF122" s="65" t="s">
        <v>107</v>
      </c>
      <c r="BG122" s="66">
        <f>SUM(BG118:BG121)</f>
        <v>296558</v>
      </c>
      <c r="BH122" s="62"/>
      <c r="BI122" s="62"/>
      <c r="BJ122" s="62"/>
      <c r="BK122" s="62"/>
      <c r="BL122" s="62"/>
      <c r="BM122" s="62"/>
      <c r="BN122" s="62"/>
      <c r="BO122" s="62"/>
      <c r="BP122" s="62"/>
      <c r="BQ122" s="62"/>
      <c r="BR122" s="62"/>
      <c r="BS122" s="62"/>
      <c r="BT122" s="62"/>
      <c r="BU122" s="62"/>
      <c r="BV122" s="62"/>
      <c r="BW122" s="62"/>
      <c r="BX122" s="67"/>
      <c r="ALZ122"/>
      <c r="AMA122"/>
      <c r="AMB122"/>
      <c r="AMC122"/>
      <c r="AMD122"/>
      <c r="AME122"/>
      <c r="AMF122"/>
      <c r="AMG122"/>
      <c r="AMH122"/>
      <c r="AMI122"/>
      <c r="AMJ122"/>
    </row>
    <row r="123" spans="1:1024" ht="16">
      <c r="B123" s="99"/>
      <c r="C123" s="99"/>
      <c r="D123" s="99"/>
      <c r="E123" s="99"/>
      <c r="F123" s="100"/>
      <c r="G123" s="100"/>
      <c r="H123" s="100"/>
      <c r="I123" s="100"/>
      <c r="J123" s="101"/>
      <c r="X123" s="16"/>
      <c r="AD123" s="15"/>
      <c r="AH123" s="18"/>
      <c r="AI123" s="18"/>
      <c r="AJ123" s="18"/>
      <c r="AQ123" s="18"/>
      <c r="AU123" s="18"/>
      <c r="AV123" s="18"/>
      <c r="AW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</row>
    <row r="124" spans="1:1024" s="35" customFormat="1" ht="41.25" customHeight="1">
      <c r="A124" s="31" t="s">
        <v>251</v>
      </c>
      <c r="B124" s="32" t="s">
        <v>1</v>
      </c>
      <c r="C124" s="33"/>
      <c r="D124" s="33"/>
      <c r="E124" s="33"/>
      <c r="F124" s="33"/>
      <c r="G124" s="14" t="s">
        <v>252</v>
      </c>
      <c r="H124" s="14"/>
      <c r="I124" s="14"/>
      <c r="J124" s="14"/>
      <c r="K124" s="14"/>
      <c r="L124" s="14"/>
      <c r="M124" s="14"/>
      <c r="N124" s="14"/>
      <c r="O124" s="13" t="s">
        <v>3</v>
      </c>
      <c r="P124" s="12" t="s">
        <v>4</v>
      </c>
      <c r="Q124" s="12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  <c r="AX124" s="34"/>
      <c r="AY124" s="34"/>
      <c r="AZ124" s="34"/>
      <c r="BA124" s="34"/>
      <c r="BB124" s="34"/>
      <c r="BC124" s="34"/>
      <c r="BD124" s="34"/>
      <c r="ALZ124"/>
      <c r="AMA124"/>
      <c r="AMB124"/>
      <c r="AMC124"/>
      <c r="AMD124"/>
      <c r="AME124"/>
      <c r="AMF124"/>
      <c r="AMG124"/>
      <c r="AMH124"/>
      <c r="AMI124"/>
      <c r="AMJ124"/>
    </row>
    <row r="125" spans="1:1024" s="38" customFormat="1" ht="30.75" customHeight="1">
      <c r="A125" s="11" t="s">
        <v>5</v>
      </c>
      <c r="B125" s="10" t="s">
        <v>6</v>
      </c>
      <c r="C125" s="10" t="s">
        <v>7</v>
      </c>
      <c r="D125" s="10" t="s">
        <v>8</v>
      </c>
      <c r="E125" s="10" t="s">
        <v>9</v>
      </c>
      <c r="F125" s="10" t="s">
        <v>10</v>
      </c>
      <c r="G125" s="10" t="s">
        <v>11</v>
      </c>
      <c r="H125" s="10" t="s">
        <v>12</v>
      </c>
      <c r="I125" s="9" t="s">
        <v>13</v>
      </c>
      <c r="J125" s="9" t="s">
        <v>14</v>
      </c>
      <c r="K125" s="10" t="s">
        <v>15</v>
      </c>
      <c r="L125" s="10" t="s">
        <v>16</v>
      </c>
      <c r="M125" s="10" t="s">
        <v>17</v>
      </c>
      <c r="N125" s="8" t="s">
        <v>18</v>
      </c>
      <c r="O125" s="13"/>
      <c r="P125" s="12"/>
      <c r="Q125" s="12"/>
      <c r="R125" s="7" t="s">
        <v>19</v>
      </c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 t="s">
        <v>20</v>
      </c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 t="s">
        <v>21</v>
      </c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6" t="s">
        <v>22</v>
      </c>
      <c r="BF125" s="6"/>
      <c r="BG125" s="36"/>
      <c r="BH125" s="37"/>
      <c r="BI125" s="37"/>
      <c r="BJ125" s="37"/>
      <c r="BK125" s="37"/>
      <c r="BL125" s="37"/>
      <c r="BM125" s="37"/>
      <c r="ALZ125"/>
      <c r="AMA125"/>
      <c r="AMB125"/>
      <c r="AMC125"/>
      <c r="AMD125"/>
      <c r="AME125"/>
      <c r="AMF125"/>
      <c r="AMG125"/>
      <c r="AMH125"/>
      <c r="AMI125"/>
      <c r="AMJ125"/>
    </row>
    <row r="126" spans="1:1024" s="38" customFormat="1" ht="64.5" customHeight="1">
      <c r="A126" s="11"/>
      <c r="B126" s="10"/>
      <c r="C126" s="10"/>
      <c r="D126" s="10"/>
      <c r="E126" s="10"/>
      <c r="F126" s="10"/>
      <c r="G126" s="10"/>
      <c r="H126" s="10"/>
      <c r="I126" s="9"/>
      <c r="J126" s="9"/>
      <c r="K126" s="10"/>
      <c r="L126" s="10"/>
      <c r="M126" s="10"/>
      <c r="N126" s="8"/>
      <c r="O126" s="13"/>
      <c r="P126" s="39" t="s">
        <v>23</v>
      </c>
      <c r="Q126" s="39" t="s">
        <v>24</v>
      </c>
      <c r="R126" s="36" t="s">
        <v>25</v>
      </c>
      <c r="S126" s="36" t="s">
        <v>26</v>
      </c>
      <c r="T126" s="36" t="s">
        <v>27</v>
      </c>
      <c r="U126" s="36" t="s">
        <v>28</v>
      </c>
      <c r="V126" s="36" t="s">
        <v>29</v>
      </c>
      <c r="W126" s="36" t="s">
        <v>30</v>
      </c>
      <c r="X126" s="36" t="s">
        <v>31</v>
      </c>
      <c r="Y126" s="36" t="s">
        <v>32</v>
      </c>
      <c r="Z126" s="36" t="s">
        <v>33</v>
      </c>
      <c r="AA126" s="36" t="s">
        <v>34</v>
      </c>
      <c r="AB126" s="36" t="s">
        <v>35</v>
      </c>
      <c r="AC126" s="36" t="s">
        <v>36</v>
      </c>
      <c r="AD126" s="40" t="s">
        <v>37</v>
      </c>
      <c r="AE126" s="36" t="s">
        <v>25</v>
      </c>
      <c r="AF126" s="36" t="s">
        <v>26</v>
      </c>
      <c r="AG126" s="36" t="s">
        <v>27</v>
      </c>
      <c r="AH126" s="36" t="s">
        <v>28</v>
      </c>
      <c r="AI126" s="36" t="s">
        <v>29</v>
      </c>
      <c r="AJ126" s="36" t="s">
        <v>30</v>
      </c>
      <c r="AK126" s="36" t="s">
        <v>31</v>
      </c>
      <c r="AL126" s="36" t="s">
        <v>32</v>
      </c>
      <c r="AM126" s="36" t="s">
        <v>33</v>
      </c>
      <c r="AN126" s="36" t="s">
        <v>34</v>
      </c>
      <c r="AO126" s="36" t="s">
        <v>35</v>
      </c>
      <c r="AP126" s="36" t="s">
        <v>36</v>
      </c>
      <c r="AQ126" s="40" t="s">
        <v>37</v>
      </c>
      <c r="AR126" s="36" t="s">
        <v>25</v>
      </c>
      <c r="AS126" s="36" t="s">
        <v>26</v>
      </c>
      <c r="AT126" s="36" t="s">
        <v>27</v>
      </c>
      <c r="AU126" s="36" t="s">
        <v>28</v>
      </c>
      <c r="AV126" s="36" t="s">
        <v>29</v>
      </c>
      <c r="AW126" s="36" t="s">
        <v>30</v>
      </c>
      <c r="AX126" s="36" t="s">
        <v>31</v>
      </c>
      <c r="AY126" s="36" t="s">
        <v>32</v>
      </c>
      <c r="AZ126" s="36" t="s">
        <v>33</v>
      </c>
      <c r="BA126" s="36" t="s">
        <v>34</v>
      </c>
      <c r="BB126" s="36" t="s">
        <v>35</v>
      </c>
      <c r="BC126" s="36" t="s">
        <v>36</v>
      </c>
      <c r="BD126" s="40" t="s">
        <v>37</v>
      </c>
      <c r="BE126" s="36" t="s">
        <v>38</v>
      </c>
      <c r="BF126" s="36" t="s">
        <v>39</v>
      </c>
      <c r="BG126" s="41" t="s">
        <v>37</v>
      </c>
      <c r="BH126" s="42" t="s">
        <v>40</v>
      </c>
      <c r="BI126" s="43" t="s">
        <v>41</v>
      </c>
      <c r="BJ126" s="43" t="s">
        <v>42</v>
      </c>
      <c r="BK126" s="43" t="s">
        <v>43</v>
      </c>
      <c r="BL126" s="43" t="s">
        <v>44</v>
      </c>
      <c r="BM126" s="43" t="s">
        <v>45</v>
      </c>
      <c r="ALZ126"/>
      <c r="AMA126"/>
      <c r="AMB126"/>
      <c r="AMC126"/>
      <c r="AMD126"/>
      <c r="AME126"/>
      <c r="AMF126"/>
      <c r="AMG126"/>
      <c r="AMH126"/>
      <c r="AMI126"/>
      <c r="AMJ126"/>
    </row>
    <row r="127" spans="1:1024" s="57" customFormat="1" ht="42.75" customHeight="1">
      <c r="A127" s="44">
        <v>1</v>
      </c>
      <c r="B127" s="45" t="s">
        <v>252</v>
      </c>
      <c r="C127" s="45" t="s">
        <v>253</v>
      </c>
      <c r="D127" s="45" t="s">
        <v>252</v>
      </c>
      <c r="E127" s="45" t="s">
        <v>254</v>
      </c>
      <c r="F127" s="45" t="s">
        <v>253</v>
      </c>
      <c r="G127" s="45" t="s">
        <v>255</v>
      </c>
      <c r="H127" s="45" t="s">
        <v>245</v>
      </c>
      <c r="I127" s="46" t="s">
        <v>256</v>
      </c>
      <c r="J127" s="47">
        <v>2359271</v>
      </c>
      <c r="K127" s="48" t="s">
        <v>92</v>
      </c>
      <c r="L127" s="82">
        <v>154</v>
      </c>
      <c r="M127" s="49" t="s">
        <v>137</v>
      </c>
      <c r="N127" s="50" t="s">
        <v>157</v>
      </c>
      <c r="O127" s="83" t="s">
        <v>56</v>
      </c>
      <c r="P127" s="83" t="s">
        <v>57</v>
      </c>
      <c r="Q127" s="83" t="s">
        <v>58</v>
      </c>
      <c r="R127" s="51" t="s">
        <v>59</v>
      </c>
      <c r="S127" s="51" t="s">
        <v>59</v>
      </c>
      <c r="T127" s="51" t="s">
        <v>59</v>
      </c>
      <c r="U127" s="51" t="s">
        <v>59</v>
      </c>
      <c r="V127" s="51" t="s">
        <v>59</v>
      </c>
      <c r="W127" s="51" t="s">
        <v>59</v>
      </c>
      <c r="X127" s="51" t="s">
        <v>59</v>
      </c>
      <c r="Y127" s="61">
        <v>397</v>
      </c>
      <c r="Z127" s="61">
        <v>877</v>
      </c>
      <c r="AA127" s="61">
        <v>4397</v>
      </c>
      <c r="AB127" s="61">
        <v>7577</v>
      </c>
      <c r="AC127" s="61">
        <v>3788</v>
      </c>
      <c r="AD127" s="52">
        <f t="shared" ref="AD127:AD132" si="8">SUM(R127:AC127)</f>
        <v>17036</v>
      </c>
      <c r="AE127" s="61">
        <v>9300</v>
      </c>
      <c r="AF127" s="61">
        <v>9017</v>
      </c>
      <c r="AG127" s="61">
        <v>9153</v>
      </c>
      <c r="AH127" s="61">
        <v>7637</v>
      </c>
      <c r="AI127" s="61">
        <v>181</v>
      </c>
      <c r="AJ127" s="61">
        <v>124</v>
      </c>
      <c r="AK127" s="61">
        <v>34</v>
      </c>
      <c r="AL127" s="61">
        <v>397</v>
      </c>
      <c r="AM127" s="61">
        <v>877</v>
      </c>
      <c r="AN127" s="61">
        <v>4397</v>
      </c>
      <c r="AO127" s="61">
        <v>7577</v>
      </c>
      <c r="AP127" s="61">
        <v>3788</v>
      </c>
      <c r="AQ127" s="52">
        <f t="shared" ref="AQ127:AQ132" si="9">SUM(AE127:AP127)</f>
        <v>52482</v>
      </c>
      <c r="AR127" s="51">
        <v>9300</v>
      </c>
      <c r="AS127" s="51">
        <v>9017</v>
      </c>
      <c r="AT127" s="51">
        <v>9153</v>
      </c>
      <c r="AU127" s="51">
        <v>9153</v>
      </c>
      <c r="AV127" s="51">
        <v>181</v>
      </c>
      <c r="AW127" s="51">
        <v>34</v>
      </c>
      <c r="AX127" s="51">
        <v>397</v>
      </c>
      <c r="AY127" s="51" t="s">
        <v>59</v>
      </c>
      <c r="AZ127" s="51" t="s">
        <v>59</v>
      </c>
      <c r="BA127" s="51" t="s">
        <v>59</v>
      </c>
      <c r="BB127" s="51" t="s">
        <v>59</v>
      </c>
      <c r="BC127" s="51" t="s">
        <v>59</v>
      </c>
      <c r="BD127" s="52">
        <f t="shared" ref="BD127:BD132" si="10">SUM(AR127:BC127)</f>
        <v>37235</v>
      </c>
      <c r="BE127" s="53" t="s">
        <v>158</v>
      </c>
      <c r="BF127" s="54">
        <v>45869</v>
      </c>
      <c r="BG127" s="52">
        <f t="shared" ref="BG127:BG132" si="11">AD127+AQ127+BD127</f>
        <v>106753</v>
      </c>
      <c r="BH127" s="55" t="s">
        <v>61</v>
      </c>
      <c r="BI127" s="55" t="s">
        <v>62</v>
      </c>
      <c r="BJ127" s="55" t="s">
        <v>63</v>
      </c>
      <c r="BK127" s="55" t="s">
        <v>64</v>
      </c>
      <c r="BL127" s="55" t="s">
        <v>64</v>
      </c>
      <c r="BM127" s="60">
        <v>45138</v>
      </c>
      <c r="ALZ127"/>
      <c r="AMA127"/>
      <c r="AMB127"/>
      <c r="AMC127"/>
      <c r="AMD127"/>
      <c r="AME127"/>
      <c r="AMF127"/>
      <c r="AMG127"/>
      <c r="AMH127"/>
      <c r="AMI127"/>
      <c r="AMJ127"/>
    </row>
    <row r="128" spans="1:1024" s="57" customFormat="1" ht="42.75" customHeight="1">
      <c r="A128" s="44">
        <v>2</v>
      </c>
      <c r="B128" s="45" t="s">
        <v>252</v>
      </c>
      <c r="C128" s="45" t="s">
        <v>253</v>
      </c>
      <c r="D128" s="45" t="s">
        <v>252</v>
      </c>
      <c r="E128" s="45" t="s">
        <v>254</v>
      </c>
      <c r="F128" s="45" t="s">
        <v>253</v>
      </c>
      <c r="G128" s="45" t="s">
        <v>257</v>
      </c>
      <c r="H128" s="45" t="s">
        <v>258</v>
      </c>
      <c r="I128" s="46" t="s">
        <v>259</v>
      </c>
      <c r="J128" s="47">
        <v>2410320</v>
      </c>
      <c r="K128" s="48" t="s">
        <v>78</v>
      </c>
      <c r="L128" s="82" t="s">
        <v>53</v>
      </c>
      <c r="M128" s="49" t="s">
        <v>137</v>
      </c>
      <c r="N128" s="50" t="s">
        <v>157</v>
      </c>
      <c r="O128" s="83" t="s">
        <v>56</v>
      </c>
      <c r="P128" s="83" t="s">
        <v>57</v>
      </c>
      <c r="Q128" s="83" t="s">
        <v>58</v>
      </c>
      <c r="R128" s="51" t="s">
        <v>59</v>
      </c>
      <c r="S128" s="51" t="s">
        <v>59</v>
      </c>
      <c r="T128" s="51" t="s">
        <v>59</v>
      </c>
      <c r="U128" s="51" t="s">
        <v>59</v>
      </c>
      <c r="V128" s="51" t="s">
        <v>59</v>
      </c>
      <c r="W128" s="51" t="s">
        <v>59</v>
      </c>
      <c r="X128" s="51" t="s">
        <v>59</v>
      </c>
      <c r="Y128" s="61">
        <v>397</v>
      </c>
      <c r="Z128" s="61">
        <v>397</v>
      </c>
      <c r="AA128" s="61">
        <v>2674</v>
      </c>
      <c r="AB128" s="61">
        <v>2674</v>
      </c>
      <c r="AC128" s="61">
        <v>2674</v>
      </c>
      <c r="AD128" s="52">
        <f t="shared" si="8"/>
        <v>8816</v>
      </c>
      <c r="AE128" s="61">
        <v>23</v>
      </c>
      <c r="AF128" s="61">
        <v>7958</v>
      </c>
      <c r="AG128" s="61">
        <v>7958</v>
      </c>
      <c r="AH128" s="61">
        <v>1905</v>
      </c>
      <c r="AI128" s="61">
        <v>1905</v>
      </c>
      <c r="AJ128" s="61">
        <v>169</v>
      </c>
      <c r="AK128" s="61">
        <v>169</v>
      </c>
      <c r="AL128" s="61">
        <v>397</v>
      </c>
      <c r="AM128" s="61">
        <v>397</v>
      </c>
      <c r="AN128" s="61">
        <v>2674</v>
      </c>
      <c r="AO128" s="61">
        <v>2674</v>
      </c>
      <c r="AP128" s="61">
        <v>2674</v>
      </c>
      <c r="AQ128" s="52">
        <f t="shared" si="9"/>
        <v>28903</v>
      </c>
      <c r="AR128" s="51">
        <v>23</v>
      </c>
      <c r="AS128" s="51">
        <v>7958</v>
      </c>
      <c r="AT128" s="51">
        <v>7958</v>
      </c>
      <c r="AU128" s="51">
        <v>1905</v>
      </c>
      <c r="AV128" s="51">
        <v>1905</v>
      </c>
      <c r="AW128" s="51">
        <v>169</v>
      </c>
      <c r="AX128" s="51">
        <v>169</v>
      </c>
      <c r="AY128" s="51" t="s">
        <v>59</v>
      </c>
      <c r="AZ128" s="51" t="s">
        <v>59</v>
      </c>
      <c r="BA128" s="51" t="s">
        <v>59</v>
      </c>
      <c r="BB128" s="51" t="s">
        <v>59</v>
      </c>
      <c r="BC128" s="51" t="s">
        <v>59</v>
      </c>
      <c r="BD128" s="52">
        <f t="shared" si="10"/>
        <v>20087</v>
      </c>
      <c r="BE128" s="53" t="s">
        <v>158</v>
      </c>
      <c r="BF128" s="54">
        <v>45869</v>
      </c>
      <c r="BG128" s="52">
        <f t="shared" si="11"/>
        <v>57806</v>
      </c>
      <c r="BH128" s="55" t="s">
        <v>61</v>
      </c>
      <c r="BI128" s="55" t="s">
        <v>62</v>
      </c>
      <c r="BJ128" s="55" t="s">
        <v>63</v>
      </c>
      <c r="BK128" s="55" t="s">
        <v>64</v>
      </c>
      <c r="BL128" s="55" t="s">
        <v>64</v>
      </c>
      <c r="BM128" s="60">
        <v>45138</v>
      </c>
      <c r="ALZ128"/>
      <c r="AMA128"/>
      <c r="AMB128"/>
      <c r="AMC128"/>
      <c r="AMD128"/>
      <c r="AME128"/>
      <c r="AMF128"/>
      <c r="AMG128"/>
      <c r="AMH128"/>
      <c r="AMI128"/>
      <c r="AMJ128"/>
    </row>
    <row r="129" spans="1:1024" s="57" customFormat="1" ht="42.75" customHeight="1">
      <c r="A129" s="44">
        <v>3</v>
      </c>
      <c r="B129" s="45" t="s">
        <v>252</v>
      </c>
      <c r="C129" s="45" t="s">
        <v>253</v>
      </c>
      <c r="D129" s="45" t="s">
        <v>252</v>
      </c>
      <c r="E129" s="45" t="s">
        <v>254</v>
      </c>
      <c r="F129" s="45" t="s">
        <v>253</v>
      </c>
      <c r="G129" s="45" t="s">
        <v>260</v>
      </c>
      <c r="H129" s="45" t="s">
        <v>261</v>
      </c>
      <c r="I129" s="46" t="s">
        <v>262</v>
      </c>
      <c r="J129" s="47">
        <v>1439421</v>
      </c>
      <c r="K129" s="48" t="s">
        <v>92</v>
      </c>
      <c r="L129" s="82">
        <v>120</v>
      </c>
      <c r="M129" s="49" t="s">
        <v>137</v>
      </c>
      <c r="N129" s="50" t="s">
        <v>157</v>
      </c>
      <c r="O129" s="83" t="s">
        <v>56</v>
      </c>
      <c r="P129" s="83" t="s">
        <v>57</v>
      </c>
      <c r="Q129" s="83" t="s">
        <v>58</v>
      </c>
      <c r="R129" s="51" t="s">
        <v>59</v>
      </c>
      <c r="S129" s="51" t="s">
        <v>59</v>
      </c>
      <c r="T129" s="51" t="s">
        <v>59</v>
      </c>
      <c r="U129" s="51" t="s">
        <v>59</v>
      </c>
      <c r="V129" s="51" t="s">
        <v>59</v>
      </c>
      <c r="W129" s="51" t="s">
        <v>59</v>
      </c>
      <c r="X129" s="51" t="s">
        <v>59</v>
      </c>
      <c r="Y129" s="61">
        <v>113</v>
      </c>
      <c r="Z129" s="61">
        <v>80</v>
      </c>
      <c r="AA129" s="61">
        <v>7100</v>
      </c>
      <c r="AB129" s="61">
        <v>9295</v>
      </c>
      <c r="AC129" s="61">
        <v>886</v>
      </c>
      <c r="AD129" s="52">
        <f t="shared" si="8"/>
        <v>17474</v>
      </c>
      <c r="AE129" s="61">
        <v>5364</v>
      </c>
      <c r="AF129" s="61">
        <v>11627</v>
      </c>
      <c r="AG129" s="61">
        <v>12208</v>
      </c>
      <c r="AH129" s="61">
        <v>8347</v>
      </c>
      <c r="AI129" s="61">
        <v>23</v>
      </c>
      <c r="AJ129" s="61">
        <v>124</v>
      </c>
      <c r="AK129" s="61">
        <v>886</v>
      </c>
      <c r="AL129" s="61">
        <v>113</v>
      </c>
      <c r="AM129" s="61">
        <v>80</v>
      </c>
      <c r="AN129" s="61">
        <v>7010</v>
      </c>
      <c r="AO129" s="61">
        <v>9295</v>
      </c>
      <c r="AP129" s="61">
        <v>9295</v>
      </c>
      <c r="AQ129" s="52">
        <f t="shared" si="9"/>
        <v>64372</v>
      </c>
      <c r="AR129" s="51">
        <v>5364</v>
      </c>
      <c r="AS129" s="51">
        <v>11627</v>
      </c>
      <c r="AT129" s="51">
        <v>12208</v>
      </c>
      <c r="AU129" s="51">
        <v>8347</v>
      </c>
      <c r="AV129" s="51">
        <v>23</v>
      </c>
      <c r="AW129" s="51">
        <v>124</v>
      </c>
      <c r="AX129" s="51">
        <v>886</v>
      </c>
      <c r="AY129" s="51" t="s">
        <v>59</v>
      </c>
      <c r="AZ129" s="51" t="s">
        <v>59</v>
      </c>
      <c r="BA129" s="51" t="s">
        <v>59</v>
      </c>
      <c r="BB129" s="51" t="s">
        <v>59</v>
      </c>
      <c r="BC129" s="51" t="s">
        <v>59</v>
      </c>
      <c r="BD129" s="52">
        <f t="shared" si="10"/>
        <v>38579</v>
      </c>
      <c r="BE129" s="53" t="s">
        <v>158</v>
      </c>
      <c r="BF129" s="54">
        <v>45869</v>
      </c>
      <c r="BG129" s="52">
        <f t="shared" si="11"/>
        <v>120425</v>
      </c>
      <c r="BH129" s="55" t="s">
        <v>61</v>
      </c>
      <c r="BI129" s="55" t="s">
        <v>62</v>
      </c>
      <c r="BJ129" s="55" t="s">
        <v>63</v>
      </c>
      <c r="BK129" s="55" t="s">
        <v>64</v>
      </c>
      <c r="BL129" s="55" t="s">
        <v>64</v>
      </c>
      <c r="BM129" s="60">
        <v>45138</v>
      </c>
      <c r="ALZ129"/>
      <c r="AMA129"/>
      <c r="AMB129"/>
      <c r="AMC129"/>
      <c r="AMD129"/>
      <c r="AME129"/>
      <c r="AMF129"/>
      <c r="AMG129"/>
      <c r="AMH129"/>
      <c r="AMI129"/>
      <c r="AMJ129"/>
    </row>
    <row r="130" spans="1:1024" s="57" customFormat="1" ht="42.75" customHeight="1">
      <c r="A130" s="44">
        <v>4</v>
      </c>
      <c r="B130" s="45" t="s">
        <v>252</v>
      </c>
      <c r="C130" s="45" t="s">
        <v>253</v>
      </c>
      <c r="D130" s="45" t="s">
        <v>252</v>
      </c>
      <c r="E130" s="45" t="s">
        <v>254</v>
      </c>
      <c r="F130" s="45" t="s">
        <v>253</v>
      </c>
      <c r="G130" s="45" t="s">
        <v>263</v>
      </c>
      <c r="H130" s="45" t="s">
        <v>264</v>
      </c>
      <c r="I130" s="46" t="s">
        <v>265</v>
      </c>
      <c r="J130" s="47">
        <v>51556</v>
      </c>
      <c r="K130" s="48" t="s">
        <v>78</v>
      </c>
      <c r="L130" s="82" t="s">
        <v>53</v>
      </c>
      <c r="M130" s="49" t="s">
        <v>137</v>
      </c>
      <c r="N130" s="50" t="s">
        <v>157</v>
      </c>
      <c r="O130" s="83" t="s">
        <v>56</v>
      </c>
      <c r="P130" s="83" t="s">
        <v>57</v>
      </c>
      <c r="Q130" s="83" t="s">
        <v>58</v>
      </c>
      <c r="R130" s="51" t="s">
        <v>59</v>
      </c>
      <c r="S130" s="51" t="s">
        <v>59</v>
      </c>
      <c r="T130" s="51" t="s">
        <v>59</v>
      </c>
      <c r="U130" s="51" t="s">
        <v>59</v>
      </c>
      <c r="V130" s="51" t="s">
        <v>59</v>
      </c>
      <c r="W130" s="51" t="s">
        <v>59</v>
      </c>
      <c r="X130" s="51" t="s">
        <v>59</v>
      </c>
      <c r="Y130" s="61">
        <v>0</v>
      </c>
      <c r="Z130" s="61">
        <v>280</v>
      </c>
      <c r="AA130" s="61">
        <v>340</v>
      </c>
      <c r="AB130" s="61">
        <v>340</v>
      </c>
      <c r="AC130" s="61">
        <v>330</v>
      </c>
      <c r="AD130" s="52">
        <f t="shared" si="8"/>
        <v>1290</v>
      </c>
      <c r="AE130" s="61">
        <v>1797</v>
      </c>
      <c r="AF130" s="61">
        <v>1797</v>
      </c>
      <c r="AG130" s="61">
        <v>1435</v>
      </c>
      <c r="AH130" s="61">
        <v>1435</v>
      </c>
      <c r="AI130" s="61">
        <v>712</v>
      </c>
      <c r="AJ130" s="61">
        <v>712</v>
      </c>
      <c r="AK130" s="61">
        <v>0</v>
      </c>
      <c r="AL130" s="61">
        <v>0</v>
      </c>
      <c r="AM130" s="61">
        <v>280</v>
      </c>
      <c r="AN130" s="61">
        <v>340</v>
      </c>
      <c r="AO130" s="61">
        <v>340</v>
      </c>
      <c r="AP130" s="61">
        <v>330</v>
      </c>
      <c r="AQ130" s="52">
        <f t="shared" si="9"/>
        <v>9178</v>
      </c>
      <c r="AR130" s="51">
        <v>1797</v>
      </c>
      <c r="AS130" s="51">
        <v>1797</v>
      </c>
      <c r="AT130" s="51">
        <v>1435</v>
      </c>
      <c r="AU130" s="51">
        <v>1435</v>
      </c>
      <c r="AV130" s="51">
        <v>712</v>
      </c>
      <c r="AW130" s="51">
        <v>712</v>
      </c>
      <c r="AX130" s="51">
        <v>0</v>
      </c>
      <c r="AY130" s="51" t="s">
        <v>59</v>
      </c>
      <c r="AZ130" s="51" t="s">
        <v>59</v>
      </c>
      <c r="BA130" s="51" t="s">
        <v>59</v>
      </c>
      <c r="BB130" s="51" t="s">
        <v>59</v>
      </c>
      <c r="BC130" s="51" t="s">
        <v>59</v>
      </c>
      <c r="BD130" s="52">
        <f t="shared" si="10"/>
        <v>7888</v>
      </c>
      <c r="BE130" s="53" t="s">
        <v>158</v>
      </c>
      <c r="BF130" s="54">
        <v>45869</v>
      </c>
      <c r="BG130" s="52">
        <f t="shared" si="11"/>
        <v>18356</v>
      </c>
      <c r="BH130" s="55" t="s">
        <v>61</v>
      </c>
      <c r="BI130" s="55" t="s">
        <v>62</v>
      </c>
      <c r="BJ130" s="55" t="s">
        <v>63</v>
      </c>
      <c r="BK130" s="55" t="s">
        <v>64</v>
      </c>
      <c r="BL130" s="55" t="s">
        <v>64</v>
      </c>
      <c r="BM130" s="60">
        <v>45138</v>
      </c>
      <c r="ALZ130"/>
      <c r="AMA130"/>
      <c r="AMB130"/>
      <c r="AMC130"/>
      <c r="AMD130"/>
      <c r="AME130"/>
      <c r="AMF130"/>
      <c r="AMG130"/>
      <c r="AMH130"/>
      <c r="AMI130"/>
      <c r="AMJ130"/>
    </row>
    <row r="131" spans="1:1024" s="57" customFormat="1" ht="42.75" customHeight="1">
      <c r="A131" s="44">
        <v>5</v>
      </c>
      <c r="B131" s="45" t="s">
        <v>252</v>
      </c>
      <c r="C131" s="45" t="s">
        <v>253</v>
      </c>
      <c r="D131" s="45" t="s">
        <v>252</v>
      </c>
      <c r="E131" s="45" t="s">
        <v>254</v>
      </c>
      <c r="F131" s="45" t="s">
        <v>253</v>
      </c>
      <c r="G131" s="45" t="s">
        <v>266</v>
      </c>
      <c r="H131" s="45" t="s">
        <v>176</v>
      </c>
      <c r="I131" s="58" t="s">
        <v>267</v>
      </c>
      <c r="J131" s="47">
        <v>10970</v>
      </c>
      <c r="K131" s="48" t="s">
        <v>78</v>
      </c>
      <c r="L131" s="82" t="s">
        <v>53</v>
      </c>
      <c r="M131" s="49" t="s">
        <v>137</v>
      </c>
      <c r="N131" s="50" t="s">
        <v>157</v>
      </c>
      <c r="O131" s="83" t="s">
        <v>56</v>
      </c>
      <c r="P131" s="83" t="s">
        <v>57</v>
      </c>
      <c r="Q131" s="83" t="s">
        <v>58</v>
      </c>
      <c r="R131" s="51" t="s">
        <v>59</v>
      </c>
      <c r="S131" s="51" t="s">
        <v>59</v>
      </c>
      <c r="T131" s="51" t="s">
        <v>59</v>
      </c>
      <c r="U131" s="51" t="s">
        <v>59</v>
      </c>
      <c r="V131" s="51" t="s">
        <v>59</v>
      </c>
      <c r="W131" s="51" t="s">
        <v>59</v>
      </c>
      <c r="X131" s="51" t="s">
        <v>59</v>
      </c>
      <c r="Y131" s="61">
        <v>0</v>
      </c>
      <c r="Z131" s="61">
        <v>0</v>
      </c>
      <c r="AA131" s="61">
        <v>7702</v>
      </c>
      <c r="AB131" s="61">
        <v>7702</v>
      </c>
      <c r="AC131" s="61">
        <v>7702</v>
      </c>
      <c r="AD131" s="52">
        <f t="shared" si="8"/>
        <v>23106</v>
      </c>
      <c r="AE131" s="61">
        <v>12802</v>
      </c>
      <c r="AF131" s="61">
        <v>12653</v>
      </c>
      <c r="AG131" s="61">
        <v>12653</v>
      </c>
      <c r="AH131" s="61">
        <v>6008</v>
      </c>
      <c r="AI131" s="61">
        <v>6008</v>
      </c>
      <c r="AJ131" s="61">
        <v>0</v>
      </c>
      <c r="AK131" s="61">
        <v>0</v>
      </c>
      <c r="AL131" s="61">
        <v>0</v>
      </c>
      <c r="AM131" s="61">
        <v>0</v>
      </c>
      <c r="AN131" s="61">
        <v>7702</v>
      </c>
      <c r="AO131" s="61">
        <v>7702</v>
      </c>
      <c r="AP131" s="61">
        <v>7702</v>
      </c>
      <c r="AQ131" s="52">
        <f t="shared" si="9"/>
        <v>73230</v>
      </c>
      <c r="AR131" s="51">
        <v>12802</v>
      </c>
      <c r="AS131" s="51">
        <v>12653</v>
      </c>
      <c r="AT131" s="51">
        <v>12653</v>
      </c>
      <c r="AU131" s="51">
        <v>6008</v>
      </c>
      <c r="AV131" s="51">
        <v>6008</v>
      </c>
      <c r="AW131" s="51">
        <v>0</v>
      </c>
      <c r="AX131" s="51">
        <v>0</v>
      </c>
      <c r="AY131" s="51" t="s">
        <v>59</v>
      </c>
      <c r="AZ131" s="51" t="s">
        <v>59</v>
      </c>
      <c r="BA131" s="51" t="s">
        <v>59</v>
      </c>
      <c r="BB131" s="51" t="s">
        <v>59</v>
      </c>
      <c r="BC131" s="51" t="s">
        <v>59</v>
      </c>
      <c r="BD131" s="52">
        <f t="shared" si="10"/>
        <v>50124</v>
      </c>
      <c r="BE131" s="53" t="s">
        <v>158</v>
      </c>
      <c r="BF131" s="54">
        <v>45869</v>
      </c>
      <c r="BG131" s="52">
        <f t="shared" si="11"/>
        <v>146460</v>
      </c>
      <c r="BH131" s="55" t="s">
        <v>61</v>
      </c>
      <c r="BI131" s="55" t="s">
        <v>62</v>
      </c>
      <c r="BJ131" s="55" t="s">
        <v>63</v>
      </c>
      <c r="BK131" s="55" t="s">
        <v>64</v>
      </c>
      <c r="BL131" s="55" t="s">
        <v>64</v>
      </c>
      <c r="BM131" s="60">
        <v>45138</v>
      </c>
      <c r="ALZ131"/>
      <c r="AMA131"/>
      <c r="AMB131"/>
      <c r="AMC131"/>
      <c r="AMD131"/>
      <c r="AME131"/>
      <c r="AMF131"/>
      <c r="AMG131"/>
      <c r="AMH131"/>
      <c r="AMI131"/>
      <c r="AMJ131"/>
    </row>
    <row r="132" spans="1:1024" s="57" customFormat="1" ht="42.75" customHeight="1">
      <c r="A132" s="44">
        <v>6</v>
      </c>
      <c r="B132" s="45" t="s">
        <v>252</v>
      </c>
      <c r="C132" s="45" t="s">
        <v>253</v>
      </c>
      <c r="D132" s="45" t="s">
        <v>252</v>
      </c>
      <c r="E132" s="45" t="s">
        <v>254</v>
      </c>
      <c r="F132" s="45" t="s">
        <v>253</v>
      </c>
      <c r="G132" s="45" t="s">
        <v>260</v>
      </c>
      <c r="H132" s="45" t="s">
        <v>268</v>
      </c>
      <c r="I132" s="58" t="s">
        <v>269</v>
      </c>
      <c r="J132" s="47">
        <v>45517</v>
      </c>
      <c r="K132" s="48" t="s">
        <v>78</v>
      </c>
      <c r="L132" s="82" t="s">
        <v>53</v>
      </c>
      <c r="M132" s="49" t="s">
        <v>137</v>
      </c>
      <c r="N132" s="50" t="s">
        <v>157</v>
      </c>
      <c r="O132" s="83" t="s">
        <v>56</v>
      </c>
      <c r="P132" s="83" t="s">
        <v>57</v>
      </c>
      <c r="Q132" s="83" t="s">
        <v>58</v>
      </c>
      <c r="R132" s="51" t="s">
        <v>59</v>
      </c>
      <c r="S132" s="51" t="s">
        <v>59</v>
      </c>
      <c r="T132" s="51" t="s">
        <v>59</v>
      </c>
      <c r="U132" s="51" t="s">
        <v>59</v>
      </c>
      <c r="V132" s="51" t="s">
        <v>59</v>
      </c>
      <c r="W132" s="51" t="s">
        <v>59</v>
      </c>
      <c r="X132" s="51" t="s">
        <v>59</v>
      </c>
      <c r="Y132" s="61">
        <v>1458</v>
      </c>
      <c r="Z132" s="61">
        <v>1458</v>
      </c>
      <c r="AA132" s="61">
        <v>3367</v>
      </c>
      <c r="AB132" s="61">
        <v>3367</v>
      </c>
      <c r="AC132" s="61">
        <v>3367</v>
      </c>
      <c r="AD132" s="52">
        <f t="shared" si="8"/>
        <v>13017</v>
      </c>
      <c r="AE132" s="61">
        <v>3045</v>
      </c>
      <c r="AF132" s="61">
        <v>2566</v>
      </c>
      <c r="AG132" s="61">
        <v>2566</v>
      </c>
      <c r="AH132" s="61">
        <v>2353</v>
      </c>
      <c r="AI132" s="61">
        <v>2353</v>
      </c>
      <c r="AJ132" s="61">
        <v>1451</v>
      </c>
      <c r="AK132" s="61">
        <v>1451</v>
      </c>
      <c r="AL132" s="61">
        <v>1458</v>
      </c>
      <c r="AM132" s="61">
        <v>1458</v>
      </c>
      <c r="AN132" s="61">
        <v>3367</v>
      </c>
      <c r="AO132" s="61">
        <v>3367</v>
      </c>
      <c r="AP132" s="61">
        <v>3367</v>
      </c>
      <c r="AQ132" s="52">
        <f t="shared" si="9"/>
        <v>28802</v>
      </c>
      <c r="AR132" s="51">
        <v>3045</v>
      </c>
      <c r="AS132" s="51">
        <v>2566</v>
      </c>
      <c r="AT132" s="51">
        <v>2566</v>
      </c>
      <c r="AU132" s="51">
        <v>2353</v>
      </c>
      <c r="AV132" s="51">
        <v>2353</v>
      </c>
      <c r="AW132" s="51">
        <v>1451</v>
      </c>
      <c r="AX132" s="51">
        <v>1451</v>
      </c>
      <c r="AY132" s="51" t="s">
        <v>59</v>
      </c>
      <c r="AZ132" s="51" t="s">
        <v>59</v>
      </c>
      <c r="BA132" s="51" t="s">
        <v>59</v>
      </c>
      <c r="BB132" s="51" t="s">
        <v>59</v>
      </c>
      <c r="BC132" s="51" t="s">
        <v>59</v>
      </c>
      <c r="BD132" s="52">
        <f t="shared" si="10"/>
        <v>15785</v>
      </c>
      <c r="BE132" s="53" t="s">
        <v>158</v>
      </c>
      <c r="BF132" s="54">
        <v>45869</v>
      </c>
      <c r="BG132" s="52">
        <f t="shared" si="11"/>
        <v>57604</v>
      </c>
      <c r="BH132" s="55" t="s">
        <v>61</v>
      </c>
      <c r="BI132" s="55" t="s">
        <v>62</v>
      </c>
      <c r="BJ132" s="55" t="s">
        <v>63</v>
      </c>
      <c r="BK132" s="55" t="s">
        <v>64</v>
      </c>
      <c r="BL132" s="55" t="s">
        <v>64</v>
      </c>
      <c r="BM132" s="60">
        <v>45138</v>
      </c>
      <c r="ALZ132"/>
      <c r="AMA132"/>
      <c r="AMB132"/>
      <c r="AMC132"/>
      <c r="AMD132"/>
      <c r="AME132"/>
      <c r="AMF132"/>
      <c r="AMG132"/>
      <c r="AMH132"/>
      <c r="AMI132"/>
      <c r="AMJ132"/>
    </row>
    <row r="133" spans="1:1024" s="68" customFormat="1" ht="30.75" customHeight="1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3"/>
      <c r="U133" s="64"/>
      <c r="V133" s="34"/>
      <c r="W133" s="34"/>
      <c r="X133" s="34"/>
      <c r="Y133" s="34"/>
      <c r="Z133" s="34"/>
      <c r="AA133" s="34"/>
      <c r="AB133" s="34"/>
      <c r="AC133" s="65" t="s">
        <v>107</v>
      </c>
      <c r="AD133" s="66">
        <f>SUM(AD127:AD132)</f>
        <v>80739</v>
      </c>
      <c r="AE133" s="34"/>
      <c r="AF133" s="34"/>
      <c r="AG133" s="63"/>
      <c r="AH133" s="64"/>
      <c r="AI133" s="62"/>
      <c r="AJ133" s="63"/>
      <c r="AK133" s="64"/>
      <c r="AL133" s="62"/>
      <c r="AM133" s="62"/>
      <c r="AN133" s="62"/>
      <c r="AO133" s="62"/>
      <c r="AP133" s="65" t="s">
        <v>107</v>
      </c>
      <c r="AQ133" s="66">
        <f>SUM(AQ127:AQ132)</f>
        <v>256967</v>
      </c>
      <c r="AR133" s="34"/>
      <c r="AS133" s="34"/>
      <c r="AT133" s="63"/>
      <c r="AU133" s="64"/>
      <c r="AV133" s="62"/>
      <c r="AW133" s="63"/>
      <c r="AX133" s="64"/>
      <c r="AY133" s="62"/>
      <c r="AZ133" s="62"/>
      <c r="BA133" s="62"/>
      <c r="BB133" s="62"/>
      <c r="BC133" s="65" t="s">
        <v>107</v>
      </c>
      <c r="BD133" s="66">
        <f>SUM(BD127:BD132)</f>
        <v>169698</v>
      </c>
      <c r="BE133" s="62"/>
      <c r="BF133" s="65" t="s">
        <v>107</v>
      </c>
      <c r="BG133" s="66">
        <f>SUM(BG127:BG132)</f>
        <v>507404</v>
      </c>
      <c r="BH133" s="62"/>
      <c r="BI133" s="62"/>
      <c r="BJ133" s="62"/>
      <c r="BK133" s="62"/>
      <c r="BL133" s="62"/>
      <c r="BM133" s="62"/>
      <c r="BN133" s="62"/>
      <c r="BO133" s="62"/>
      <c r="BP133" s="62"/>
      <c r="BQ133" s="62"/>
      <c r="BR133" s="62"/>
      <c r="BS133" s="62"/>
      <c r="BT133" s="62"/>
      <c r="BU133" s="62"/>
      <c r="BV133" s="62"/>
      <c r="BW133" s="62"/>
      <c r="BX133" s="67"/>
      <c r="ALZ133"/>
      <c r="AMA133"/>
      <c r="AMB133"/>
      <c r="AMC133"/>
      <c r="AMD133"/>
      <c r="AME133"/>
      <c r="AMF133"/>
      <c r="AMG133"/>
      <c r="AMH133"/>
      <c r="AMI133"/>
      <c r="AMJ133"/>
    </row>
    <row r="134" spans="1:1024" s="29" customFormat="1" ht="16">
      <c r="A134" s="25"/>
      <c r="B134" s="69"/>
      <c r="C134" s="69"/>
      <c r="D134" s="69"/>
      <c r="E134" s="69"/>
      <c r="F134" s="70"/>
      <c r="G134" s="70"/>
      <c r="H134" s="70"/>
      <c r="I134" s="70"/>
      <c r="J134" s="71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7"/>
      <c r="Y134" s="25"/>
      <c r="Z134" s="25"/>
      <c r="AA134" s="25"/>
      <c r="AB134" s="25"/>
      <c r="AC134" s="25"/>
      <c r="AD134" s="25"/>
      <c r="AE134" s="25"/>
      <c r="AF134" s="25"/>
      <c r="AG134" s="25"/>
      <c r="AK134" s="25"/>
      <c r="AL134" s="25"/>
      <c r="AM134" s="25"/>
      <c r="AN134" s="25"/>
      <c r="AO134" s="25"/>
      <c r="AP134" s="25"/>
      <c r="AR134" s="25"/>
      <c r="AS134" s="25"/>
      <c r="AT134" s="25"/>
      <c r="AX134" s="25"/>
      <c r="AY134" s="25"/>
      <c r="AZ134" s="25"/>
      <c r="BA134" s="25"/>
      <c r="BB134" s="25"/>
      <c r="BC134" s="25"/>
      <c r="ALZ134" s="30"/>
      <c r="AMA134" s="30"/>
      <c r="AMB134" s="30"/>
      <c r="AMC134" s="30"/>
      <c r="AMD134" s="30"/>
      <c r="AME134" s="30"/>
      <c r="AMF134" s="30"/>
      <c r="AMG134" s="30"/>
      <c r="AMH134" s="30"/>
      <c r="AMI134" s="30"/>
      <c r="AMJ134" s="30"/>
    </row>
    <row r="135" spans="1:1024" s="35" customFormat="1" ht="41.25" customHeight="1">
      <c r="A135" s="31" t="s">
        <v>270</v>
      </c>
      <c r="B135" s="32" t="s">
        <v>1</v>
      </c>
      <c r="C135" s="33"/>
      <c r="D135" s="33"/>
      <c r="E135" s="33"/>
      <c r="F135" s="33"/>
      <c r="G135" s="14" t="s">
        <v>271</v>
      </c>
      <c r="H135" s="14"/>
      <c r="I135" s="14"/>
      <c r="J135" s="14"/>
      <c r="K135" s="14"/>
      <c r="L135" s="14"/>
      <c r="M135" s="14"/>
      <c r="N135" s="14"/>
      <c r="O135" s="13" t="s">
        <v>3</v>
      </c>
      <c r="P135" s="12" t="s">
        <v>4</v>
      </c>
      <c r="Q135" s="12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F135" s="34"/>
      <c r="AG135" s="34"/>
      <c r="AH135" s="34"/>
      <c r="AI135" s="34"/>
      <c r="AJ135" s="34"/>
      <c r="AK135" s="34"/>
      <c r="AL135" s="34"/>
      <c r="AM135" s="34"/>
      <c r="AN135" s="34"/>
      <c r="AO135" s="34"/>
      <c r="AP135" s="34"/>
      <c r="AQ135" s="34"/>
      <c r="AR135" s="34"/>
      <c r="AS135" s="34"/>
      <c r="AT135" s="34"/>
      <c r="AU135" s="34"/>
      <c r="AV135" s="34"/>
      <c r="AW135" s="34"/>
      <c r="AX135" s="34"/>
      <c r="AY135" s="34"/>
      <c r="AZ135" s="34"/>
      <c r="BA135" s="34"/>
      <c r="BB135" s="34"/>
      <c r="BC135" s="34"/>
      <c r="BD135" s="34"/>
      <c r="ALZ135"/>
      <c r="AMA135"/>
      <c r="AMB135"/>
      <c r="AMC135"/>
      <c r="AMD135"/>
      <c r="AME135"/>
      <c r="AMF135"/>
      <c r="AMG135"/>
      <c r="AMH135"/>
      <c r="AMI135"/>
      <c r="AMJ135"/>
    </row>
    <row r="136" spans="1:1024" s="38" customFormat="1" ht="30.75" customHeight="1">
      <c r="A136" s="11" t="s">
        <v>5</v>
      </c>
      <c r="B136" s="10" t="s">
        <v>6</v>
      </c>
      <c r="C136" s="10" t="s">
        <v>7</v>
      </c>
      <c r="D136" s="10" t="s">
        <v>8</v>
      </c>
      <c r="E136" s="10" t="s">
        <v>9</v>
      </c>
      <c r="F136" s="10" t="s">
        <v>10</v>
      </c>
      <c r="G136" s="10" t="s">
        <v>11</v>
      </c>
      <c r="H136" s="10" t="s">
        <v>12</v>
      </c>
      <c r="I136" s="9" t="s">
        <v>13</v>
      </c>
      <c r="J136" s="9" t="s">
        <v>14</v>
      </c>
      <c r="K136" s="10" t="s">
        <v>15</v>
      </c>
      <c r="L136" s="10" t="s">
        <v>16</v>
      </c>
      <c r="M136" s="10" t="s">
        <v>17</v>
      </c>
      <c r="N136" s="8" t="s">
        <v>18</v>
      </c>
      <c r="O136" s="13"/>
      <c r="P136" s="12"/>
      <c r="Q136" s="12"/>
      <c r="R136" s="7" t="s">
        <v>19</v>
      </c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 t="s">
        <v>20</v>
      </c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 t="s">
        <v>21</v>
      </c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6" t="s">
        <v>22</v>
      </c>
      <c r="BF136" s="6"/>
      <c r="BG136" s="36"/>
      <c r="BH136" s="37"/>
      <c r="BI136" s="37"/>
      <c r="BJ136" s="37"/>
      <c r="BK136" s="37"/>
      <c r="BL136" s="37"/>
      <c r="BM136" s="37"/>
      <c r="ALZ136"/>
      <c r="AMA136"/>
      <c r="AMB136"/>
      <c r="AMC136"/>
      <c r="AMD136"/>
      <c r="AME136"/>
      <c r="AMF136"/>
      <c r="AMG136"/>
      <c r="AMH136"/>
      <c r="AMI136"/>
      <c r="AMJ136"/>
    </row>
    <row r="137" spans="1:1024" s="38" customFormat="1" ht="64.5" customHeight="1">
      <c r="A137" s="11"/>
      <c r="B137" s="10"/>
      <c r="C137" s="10"/>
      <c r="D137" s="10"/>
      <c r="E137" s="10"/>
      <c r="F137" s="10"/>
      <c r="G137" s="10"/>
      <c r="H137" s="10"/>
      <c r="I137" s="9"/>
      <c r="J137" s="9"/>
      <c r="K137" s="10"/>
      <c r="L137" s="10"/>
      <c r="M137" s="10"/>
      <c r="N137" s="8"/>
      <c r="O137" s="13"/>
      <c r="P137" s="39" t="s">
        <v>23</v>
      </c>
      <c r="Q137" s="39" t="s">
        <v>24</v>
      </c>
      <c r="R137" s="36" t="s">
        <v>25</v>
      </c>
      <c r="S137" s="36" t="s">
        <v>26</v>
      </c>
      <c r="T137" s="36" t="s">
        <v>27</v>
      </c>
      <c r="U137" s="36" t="s">
        <v>28</v>
      </c>
      <c r="V137" s="36" t="s">
        <v>29</v>
      </c>
      <c r="W137" s="36" t="s">
        <v>30</v>
      </c>
      <c r="X137" s="36" t="s">
        <v>31</v>
      </c>
      <c r="Y137" s="36" t="s">
        <v>32</v>
      </c>
      <c r="Z137" s="36" t="s">
        <v>33</v>
      </c>
      <c r="AA137" s="36" t="s">
        <v>34</v>
      </c>
      <c r="AB137" s="36" t="s">
        <v>35</v>
      </c>
      <c r="AC137" s="36" t="s">
        <v>36</v>
      </c>
      <c r="AD137" s="40" t="s">
        <v>37</v>
      </c>
      <c r="AE137" s="36" t="s">
        <v>25</v>
      </c>
      <c r="AF137" s="36" t="s">
        <v>26</v>
      </c>
      <c r="AG137" s="36" t="s">
        <v>27</v>
      </c>
      <c r="AH137" s="36" t="s">
        <v>28</v>
      </c>
      <c r="AI137" s="36" t="s">
        <v>29</v>
      </c>
      <c r="AJ137" s="36" t="s">
        <v>30</v>
      </c>
      <c r="AK137" s="36" t="s">
        <v>31</v>
      </c>
      <c r="AL137" s="36" t="s">
        <v>32</v>
      </c>
      <c r="AM137" s="36" t="s">
        <v>33</v>
      </c>
      <c r="AN137" s="36" t="s">
        <v>34</v>
      </c>
      <c r="AO137" s="36" t="s">
        <v>35</v>
      </c>
      <c r="AP137" s="36" t="s">
        <v>36</v>
      </c>
      <c r="AQ137" s="40" t="s">
        <v>37</v>
      </c>
      <c r="AR137" s="36" t="s">
        <v>25</v>
      </c>
      <c r="AS137" s="36" t="s">
        <v>26</v>
      </c>
      <c r="AT137" s="36" t="s">
        <v>27</v>
      </c>
      <c r="AU137" s="36" t="s">
        <v>28</v>
      </c>
      <c r="AV137" s="36" t="s">
        <v>29</v>
      </c>
      <c r="AW137" s="36" t="s">
        <v>30</v>
      </c>
      <c r="AX137" s="36" t="s">
        <v>31</v>
      </c>
      <c r="AY137" s="36" t="s">
        <v>32</v>
      </c>
      <c r="AZ137" s="36" t="s">
        <v>33</v>
      </c>
      <c r="BA137" s="36" t="s">
        <v>34</v>
      </c>
      <c r="BB137" s="36" t="s">
        <v>35</v>
      </c>
      <c r="BC137" s="36" t="s">
        <v>36</v>
      </c>
      <c r="BD137" s="40" t="s">
        <v>37</v>
      </c>
      <c r="BE137" s="36" t="s">
        <v>38</v>
      </c>
      <c r="BF137" s="36" t="s">
        <v>39</v>
      </c>
      <c r="BG137" s="41" t="s">
        <v>37</v>
      </c>
      <c r="BH137" s="42" t="s">
        <v>40</v>
      </c>
      <c r="BI137" s="43" t="s">
        <v>41</v>
      </c>
      <c r="BJ137" s="43" t="s">
        <v>42</v>
      </c>
      <c r="BK137" s="43" t="s">
        <v>43</v>
      </c>
      <c r="BL137" s="43" t="s">
        <v>44</v>
      </c>
      <c r="BM137" s="43" t="s">
        <v>45</v>
      </c>
      <c r="ALZ137"/>
      <c r="AMA137"/>
      <c r="AMB137"/>
      <c r="AMC137"/>
      <c r="AMD137"/>
      <c r="AME137"/>
      <c r="AMF137"/>
      <c r="AMG137"/>
      <c r="AMH137"/>
      <c r="AMI137"/>
      <c r="AMJ137"/>
    </row>
    <row r="138" spans="1:1024" s="57" customFormat="1" ht="42.75" customHeight="1">
      <c r="A138" s="44">
        <v>1</v>
      </c>
      <c r="B138" s="45" t="s">
        <v>271</v>
      </c>
      <c r="C138" s="45" t="s">
        <v>272</v>
      </c>
      <c r="D138" s="45" t="s">
        <v>271</v>
      </c>
      <c r="E138" s="45" t="s">
        <v>273</v>
      </c>
      <c r="F138" s="45" t="s">
        <v>272</v>
      </c>
      <c r="G138" s="45" t="s">
        <v>274</v>
      </c>
      <c r="H138" s="45" t="s">
        <v>275</v>
      </c>
      <c r="I138" s="46" t="s">
        <v>276</v>
      </c>
      <c r="J138" s="47" t="s">
        <v>277</v>
      </c>
      <c r="K138" s="48" t="s">
        <v>119</v>
      </c>
      <c r="L138" s="82" t="s">
        <v>53</v>
      </c>
      <c r="M138" s="49" t="s">
        <v>54</v>
      </c>
      <c r="N138" s="50" t="s">
        <v>55</v>
      </c>
      <c r="O138" s="83" t="s">
        <v>124</v>
      </c>
      <c r="P138" s="83" t="s">
        <v>58</v>
      </c>
      <c r="Q138" s="83" t="s">
        <v>57</v>
      </c>
      <c r="R138" s="51" t="s">
        <v>59</v>
      </c>
      <c r="S138" s="51" t="s">
        <v>59</v>
      </c>
      <c r="T138" s="51" t="s">
        <v>59</v>
      </c>
      <c r="U138" s="51" t="s">
        <v>59</v>
      </c>
      <c r="V138" s="51" t="s">
        <v>59</v>
      </c>
      <c r="W138" s="51" t="s">
        <v>59</v>
      </c>
      <c r="X138" s="51">
        <f t="shared" ref="X138:X147" si="12">AK138</f>
        <v>447</v>
      </c>
      <c r="Y138" s="51">
        <f t="shared" ref="Y138:Y147" si="13">AL138</f>
        <v>447</v>
      </c>
      <c r="Z138" s="51">
        <f t="shared" ref="Z138:Z147" si="14">AM138</f>
        <v>447</v>
      </c>
      <c r="AA138" s="51">
        <f t="shared" ref="AA138:AA147" si="15">AN138</f>
        <v>447</v>
      </c>
      <c r="AB138" s="51">
        <f t="shared" ref="AB138:AB147" si="16">AO138</f>
        <v>447</v>
      </c>
      <c r="AC138" s="51">
        <f t="shared" ref="AC138:AC147" si="17">AP138</f>
        <v>447</v>
      </c>
      <c r="AD138" s="52">
        <f t="shared" ref="AD138:AD147" si="18">SUM(R138:AC138)</f>
        <v>2682</v>
      </c>
      <c r="AE138" s="61">
        <v>447</v>
      </c>
      <c r="AF138" s="61">
        <v>447</v>
      </c>
      <c r="AG138" s="61">
        <v>447</v>
      </c>
      <c r="AH138" s="61">
        <v>447</v>
      </c>
      <c r="AI138" s="61">
        <v>447</v>
      </c>
      <c r="AJ138" s="61">
        <v>447</v>
      </c>
      <c r="AK138" s="61">
        <v>447</v>
      </c>
      <c r="AL138" s="61">
        <v>447</v>
      </c>
      <c r="AM138" s="61">
        <v>447</v>
      </c>
      <c r="AN138" s="61">
        <v>447</v>
      </c>
      <c r="AO138" s="61">
        <v>447</v>
      </c>
      <c r="AP138" s="61">
        <v>447</v>
      </c>
      <c r="AQ138" s="52">
        <f t="shared" ref="AQ138:AQ147" si="19">SUM(AE138:AP138)</f>
        <v>5364</v>
      </c>
      <c r="AR138" s="51">
        <f t="shared" ref="AR138:AR147" si="20">AE138</f>
        <v>447</v>
      </c>
      <c r="AS138" s="51">
        <f t="shared" ref="AS138:AS147" si="21">AF138</f>
        <v>447</v>
      </c>
      <c r="AT138" s="51">
        <f t="shared" ref="AT138:AT147" si="22">AG138</f>
        <v>447</v>
      </c>
      <c r="AU138" s="51">
        <f t="shared" ref="AU138:AU147" si="23">AH138</f>
        <v>447</v>
      </c>
      <c r="AV138" s="51">
        <f t="shared" ref="AV138:AV147" si="24">AI138</f>
        <v>447</v>
      </c>
      <c r="AW138" s="51">
        <f t="shared" ref="AW138:AW147" si="25">AJ138</f>
        <v>447</v>
      </c>
      <c r="AX138" s="51">
        <f t="shared" ref="AX138:AX147" si="26">AK138</f>
        <v>447</v>
      </c>
      <c r="AY138" s="51" t="s">
        <v>59</v>
      </c>
      <c r="AZ138" s="51" t="s">
        <v>59</v>
      </c>
      <c r="BA138" s="51" t="s">
        <v>59</v>
      </c>
      <c r="BB138" s="51" t="s">
        <v>59</v>
      </c>
      <c r="BC138" s="51" t="s">
        <v>59</v>
      </c>
      <c r="BD138" s="52">
        <f t="shared" ref="BD138:BD147" si="27">SUM(AR138:BC138)</f>
        <v>3129</v>
      </c>
      <c r="BE138" s="53" t="s">
        <v>278</v>
      </c>
      <c r="BF138" s="54">
        <v>45869</v>
      </c>
      <c r="BG138" s="52">
        <f t="shared" ref="BG138:BG147" si="28">AD138+AQ138+BD138</f>
        <v>11175</v>
      </c>
      <c r="BH138" s="55" t="s">
        <v>279</v>
      </c>
      <c r="BI138" s="55" t="s">
        <v>62</v>
      </c>
      <c r="BJ138" s="55" t="s">
        <v>63</v>
      </c>
      <c r="BK138" s="55" t="s">
        <v>64</v>
      </c>
      <c r="BL138" s="55" t="s">
        <v>64</v>
      </c>
      <c r="BM138" s="60">
        <v>45107</v>
      </c>
      <c r="ALZ138"/>
      <c r="AMA138"/>
      <c r="AMB138"/>
      <c r="AMC138"/>
      <c r="AMD138"/>
      <c r="AME138"/>
      <c r="AMF138"/>
      <c r="AMG138"/>
      <c r="AMH138"/>
      <c r="AMI138"/>
      <c r="AMJ138"/>
    </row>
    <row r="139" spans="1:1024" s="57" customFormat="1" ht="42.75" customHeight="1">
      <c r="A139" s="44">
        <v>2</v>
      </c>
      <c r="B139" s="45" t="s">
        <v>271</v>
      </c>
      <c r="C139" s="45" t="s">
        <v>272</v>
      </c>
      <c r="D139" s="45" t="s">
        <v>271</v>
      </c>
      <c r="E139" s="45" t="s">
        <v>273</v>
      </c>
      <c r="F139" s="45" t="s">
        <v>272</v>
      </c>
      <c r="G139" s="45" t="s">
        <v>280</v>
      </c>
      <c r="H139" s="45" t="s">
        <v>281</v>
      </c>
      <c r="I139" s="46" t="s">
        <v>282</v>
      </c>
      <c r="J139" s="47" t="s">
        <v>283</v>
      </c>
      <c r="K139" s="48" t="s">
        <v>78</v>
      </c>
      <c r="L139" s="82" t="s">
        <v>53</v>
      </c>
      <c r="M139" s="49" t="s">
        <v>54</v>
      </c>
      <c r="N139" s="50" t="s">
        <v>55</v>
      </c>
      <c r="O139" s="83" t="s">
        <v>56</v>
      </c>
      <c r="P139" s="83" t="s">
        <v>57</v>
      </c>
      <c r="Q139" s="83" t="s">
        <v>58</v>
      </c>
      <c r="R139" s="51" t="s">
        <v>59</v>
      </c>
      <c r="S139" s="51" t="s">
        <v>59</v>
      </c>
      <c r="T139" s="51" t="s">
        <v>59</v>
      </c>
      <c r="U139" s="51" t="s">
        <v>59</v>
      </c>
      <c r="V139" s="51" t="s">
        <v>59</v>
      </c>
      <c r="W139" s="51" t="s">
        <v>59</v>
      </c>
      <c r="X139" s="51">
        <f t="shared" si="12"/>
        <v>900</v>
      </c>
      <c r="Y139" s="51">
        <f t="shared" si="13"/>
        <v>900</v>
      </c>
      <c r="Z139" s="51">
        <f t="shared" si="14"/>
        <v>900</v>
      </c>
      <c r="AA139" s="51">
        <f t="shared" si="15"/>
        <v>900</v>
      </c>
      <c r="AB139" s="51">
        <f t="shared" si="16"/>
        <v>1200</v>
      </c>
      <c r="AC139" s="51">
        <f t="shared" si="17"/>
        <v>1200</v>
      </c>
      <c r="AD139" s="52">
        <f t="shared" si="18"/>
        <v>6000</v>
      </c>
      <c r="AE139" s="61">
        <v>1200</v>
      </c>
      <c r="AF139" s="61">
        <v>1200</v>
      </c>
      <c r="AG139" s="61">
        <v>900</v>
      </c>
      <c r="AH139" s="61">
        <v>900</v>
      </c>
      <c r="AI139" s="61">
        <v>900</v>
      </c>
      <c r="AJ139" s="61">
        <v>900</v>
      </c>
      <c r="AK139" s="61">
        <v>900</v>
      </c>
      <c r="AL139" s="61">
        <v>900</v>
      </c>
      <c r="AM139" s="61">
        <v>900</v>
      </c>
      <c r="AN139" s="61">
        <v>900</v>
      </c>
      <c r="AO139" s="61">
        <v>1200</v>
      </c>
      <c r="AP139" s="61">
        <v>1200</v>
      </c>
      <c r="AQ139" s="52">
        <f t="shared" si="19"/>
        <v>12000</v>
      </c>
      <c r="AR139" s="51">
        <f t="shared" si="20"/>
        <v>1200</v>
      </c>
      <c r="AS139" s="51">
        <f t="shared" si="21"/>
        <v>1200</v>
      </c>
      <c r="AT139" s="51">
        <f t="shared" si="22"/>
        <v>900</v>
      </c>
      <c r="AU139" s="51">
        <f t="shared" si="23"/>
        <v>900</v>
      </c>
      <c r="AV139" s="51">
        <f t="shared" si="24"/>
        <v>900</v>
      </c>
      <c r="AW139" s="51">
        <f t="shared" si="25"/>
        <v>900</v>
      </c>
      <c r="AX139" s="51">
        <f t="shared" si="26"/>
        <v>900</v>
      </c>
      <c r="AY139" s="51" t="s">
        <v>59</v>
      </c>
      <c r="AZ139" s="51" t="s">
        <v>59</v>
      </c>
      <c r="BA139" s="51" t="s">
        <v>59</v>
      </c>
      <c r="BB139" s="51" t="s">
        <v>59</v>
      </c>
      <c r="BC139" s="51" t="s">
        <v>59</v>
      </c>
      <c r="BD139" s="52">
        <f t="shared" si="27"/>
        <v>6900</v>
      </c>
      <c r="BE139" s="53" t="s">
        <v>278</v>
      </c>
      <c r="BF139" s="54">
        <v>45869</v>
      </c>
      <c r="BG139" s="52">
        <f t="shared" si="28"/>
        <v>24900</v>
      </c>
      <c r="BH139" s="55" t="s">
        <v>279</v>
      </c>
      <c r="BI139" s="55" t="s">
        <v>62</v>
      </c>
      <c r="BJ139" s="55" t="s">
        <v>63</v>
      </c>
      <c r="BK139" s="55" t="s">
        <v>64</v>
      </c>
      <c r="BL139" s="55" t="s">
        <v>64</v>
      </c>
      <c r="BM139" s="60">
        <v>45107</v>
      </c>
      <c r="ALZ139"/>
      <c r="AMA139"/>
      <c r="AMB139"/>
      <c r="AMC139"/>
      <c r="AMD139"/>
      <c r="AME139"/>
      <c r="AMF139"/>
      <c r="AMG139"/>
      <c r="AMH139"/>
      <c r="AMI139"/>
      <c r="AMJ139"/>
    </row>
    <row r="140" spans="1:1024" s="57" customFormat="1" ht="42.75" customHeight="1">
      <c r="A140" s="44">
        <v>3</v>
      </c>
      <c r="B140" s="45" t="s">
        <v>271</v>
      </c>
      <c r="C140" s="45" t="s">
        <v>272</v>
      </c>
      <c r="D140" s="45" t="s">
        <v>271</v>
      </c>
      <c r="E140" s="45" t="s">
        <v>273</v>
      </c>
      <c r="F140" s="45" t="s">
        <v>272</v>
      </c>
      <c r="G140" s="45" t="s">
        <v>66</v>
      </c>
      <c r="H140" s="45" t="s">
        <v>284</v>
      </c>
      <c r="I140" s="46" t="s">
        <v>285</v>
      </c>
      <c r="J140" s="47" t="s">
        <v>286</v>
      </c>
      <c r="K140" s="48" t="s">
        <v>52</v>
      </c>
      <c r="L140" s="82" t="s">
        <v>53</v>
      </c>
      <c r="M140" s="49" t="s">
        <v>54</v>
      </c>
      <c r="N140" s="50" t="s">
        <v>55</v>
      </c>
      <c r="O140" s="83" t="s">
        <v>124</v>
      </c>
      <c r="P140" s="83" t="s">
        <v>58</v>
      </c>
      <c r="Q140" s="83" t="s">
        <v>57</v>
      </c>
      <c r="R140" s="51" t="s">
        <v>59</v>
      </c>
      <c r="S140" s="51" t="s">
        <v>59</v>
      </c>
      <c r="T140" s="51" t="s">
        <v>59</v>
      </c>
      <c r="U140" s="51" t="s">
        <v>59</v>
      </c>
      <c r="V140" s="51" t="s">
        <v>59</v>
      </c>
      <c r="W140" s="51" t="s">
        <v>59</v>
      </c>
      <c r="X140" s="51">
        <f t="shared" si="12"/>
        <v>8100</v>
      </c>
      <c r="Y140" s="51">
        <f t="shared" si="13"/>
        <v>8100</v>
      </c>
      <c r="Z140" s="51">
        <f t="shared" si="14"/>
        <v>8100</v>
      </c>
      <c r="AA140" s="51">
        <f t="shared" si="15"/>
        <v>8100</v>
      </c>
      <c r="AB140" s="51">
        <f t="shared" si="16"/>
        <v>8100</v>
      </c>
      <c r="AC140" s="51">
        <f t="shared" si="17"/>
        <v>8100</v>
      </c>
      <c r="AD140" s="52">
        <f t="shared" si="18"/>
        <v>48600</v>
      </c>
      <c r="AE140" s="61">
        <v>8100</v>
      </c>
      <c r="AF140" s="61">
        <v>8100</v>
      </c>
      <c r="AG140" s="61">
        <v>8100</v>
      </c>
      <c r="AH140" s="61">
        <v>8100</v>
      </c>
      <c r="AI140" s="61">
        <v>8100</v>
      </c>
      <c r="AJ140" s="61">
        <v>8100</v>
      </c>
      <c r="AK140" s="61">
        <v>8100</v>
      </c>
      <c r="AL140" s="61">
        <v>8100</v>
      </c>
      <c r="AM140" s="61">
        <v>8100</v>
      </c>
      <c r="AN140" s="61">
        <v>8100</v>
      </c>
      <c r="AO140" s="61">
        <v>8100</v>
      </c>
      <c r="AP140" s="61">
        <v>8100</v>
      </c>
      <c r="AQ140" s="52">
        <f t="shared" si="19"/>
        <v>97200</v>
      </c>
      <c r="AR140" s="51">
        <f t="shared" si="20"/>
        <v>8100</v>
      </c>
      <c r="AS140" s="51">
        <f t="shared" si="21"/>
        <v>8100</v>
      </c>
      <c r="AT140" s="51">
        <f t="shared" si="22"/>
        <v>8100</v>
      </c>
      <c r="AU140" s="51">
        <f t="shared" si="23"/>
        <v>8100</v>
      </c>
      <c r="AV140" s="51">
        <f t="shared" si="24"/>
        <v>8100</v>
      </c>
      <c r="AW140" s="51">
        <f t="shared" si="25"/>
        <v>8100</v>
      </c>
      <c r="AX140" s="51">
        <f t="shared" si="26"/>
        <v>8100</v>
      </c>
      <c r="AY140" s="51" t="s">
        <v>59</v>
      </c>
      <c r="AZ140" s="51" t="s">
        <v>59</v>
      </c>
      <c r="BA140" s="51" t="s">
        <v>59</v>
      </c>
      <c r="BB140" s="51" t="s">
        <v>59</v>
      </c>
      <c r="BC140" s="51" t="s">
        <v>59</v>
      </c>
      <c r="BD140" s="52">
        <f t="shared" si="27"/>
        <v>56700</v>
      </c>
      <c r="BE140" s="53" t="s">
        <v>278</v>
      </c>
      <c r="BF140" s="54">
        <v>45869</v>
      </c>
      <c r="BG140" s="52">
        <f t="shared" si="28"/>
        <v>202500</v>
      </c>
      <c r="BH140" s="55" t="s">
        <v>279</v>
      </c>
      <c r="BI140" s="55" t="s">
        <v>62</v>
      </c>
      <c r="BJ140" s="55" t="s">
        <v>63</v>
      </c>
      <c r="BK140" s="55" t="s">
        <v>64</v>
      </c>
      <c r="BL140" s="55" t="s">
        <v>64</v>
      </c>
      <c r="BM140" s="60">
        <v>45107</v>
      </c>
      <c r="ALZ140"/>
      <c r="AMA140"/>
      <c r="AMB140"/>
      <c r="AMC140"/>
      <c r="AMD140"/>
      <c r="AME140"/>
      <c r="AMF140"/>
      <c r="AMG140"/>
      <c r="AMH140"/>
      <c r="AMI140"/>
      <c r="AMJ140"/>
    </row>
    <row r="141" spans="1:1024" s="57" customFormat="1" ht="42.75" customHeight="1">
      <c r="A141" s="44">
        <v>4</v>
      </c>
      <c r="B141" s="45" t="s">
        <v>271</v>
      </c>
      <c r="C141" s="45" t="s">
        <v>272</v>
      </c>
      <c r="D141" s="45" t="s">
        <v>271</v>
      </c>
      <c r="E141" s="45" t="s">
        <v>273</v>
      </c>
      <c r="F141" s="45" t="s">
        <v>272</v>
      </c>
      <c r="G141" s="45" t="s">
        <v>287</v>
      </c>
      <c r="H141" s="45" t="s">
        <v>288</v>
      </c>
      <c r="I141" s="46" t="s">
        <v>289</v>
      </c>
      <c r="J141" s="47" t="s">
        <v>290</v>
      </c>
      <c r="K141" s="48" t="s">
        <v>119</v>
      </c>
      <c r="L141" s="82" t="s">
        <v>53</v>
      </c>
      <c r="M141" s="49" t="s">
        <v>54</v>
      </c>
      <c r="N141" s="50" t="s">
        <v>55</v>
      </c>
      <c r="O141" s="83" t="s">
        <v>124</v>
      </c>
      <c r="P141" s="83" t="s">
        <v>58</v>
      </c>
      <c r="Q141" s="83" t="s">
        <v>57</v>
      </c>
      <c r="R141" s="51" t="s">
        <v>59</v>
      </c>
      <c r="S141" s="51" t="s">
        <v>59</v>
      </c>
      <c r="T141" s="51" t="s">
        <v>59</v>
      </c>
      <c r="U141" s="51" t="s">
        <v>59</v>
      </c>
      <c r="V141" s="51" t="s">
        <v>59</v>
      </c>
      <c r="W141" s="51" t="s">
        <v>59</v>
      </c>
      <c r="X141" s="51">
        <f t="shared" si="12"/>
        <v>79</v>
      </c>
      <c r="Y141" s="51">
        <f t="shared" si="13"/>
        <v>79</v>
      </c>
      <c r="Z141" s="51">
        <f t="shared" si="14"/>
        <v>79</v>
      </c>
      <c r="AA141" s="51">
        <f t="shared" si="15"/>
        <v>79</v>
      </c>
      <c r="AB141" s="51">
        <f t="shared" si="16"/>
        <v>79</v>
      </c>
      <c r="AC141" s="51">
        <f t="shared" si="17"/>
        <v>79</v>
      </c>
      <c r="AD141" s="52">
        <f t="shared" si="18"/>
        <v>474</v>
      </c>
      <c r="AE141" s="61">
        <v>79</v>
      </c>
      <c r="AF141" s="61">
        <v>79</v>
      </c>
      <c r="AG141" s="61">
        <v>79</v>
      </c>
      <c r="AH141" s="61">
        <v>79</v>
      </c>
      <c r="AI141" s="61">
        <v>79</v>
      </c>
      <c r="AJ141" s="61">
        <v>79</v>
      </c>
      <c r="AK141" s="61">
        <v>79</v>
      </c>
      <c r="AL141" s="61">
        <v>79</v>
      </c>
      <c r="AM141" s="61">
        <v>79</v>
      </c>
      <c r="AN141" s="61">
        <v>79</v>
      </c>
      <c r="AO141" s="61">
        <v>79</v>
      </c>
      <c r="AP141" s="61">
        <v>79</v>
      </c>
      <c r="AQ141" s="52">
        <f t="shared" si="19"/>
        <v>948</v>
      </c>
      <c r="AR141" s="51">
        <f t="shared" si="20"/>
        <v>79</v>
      </c>
      <c r="AS141" s="51">
        <f t="shared" si="21"/>
        <v>79</v>
      </c>
      <c r="AT141" s="51">
        <f t="shared" si="22"/>
        <v>79</v>
      </c>
      <c r="AU141" s="51">
        <f t="shared" si="23"/>
        <v>79</v>
      </c>
      <c r="AV141" s="51">
        <f t="shared" si="24"/>
        <v>79</v>
      </c>
      <c r="AW141" s="51">
        <f t="shared" si="25"/>
        <v>79</v>
      </c>
      <c r="AX141" s="51">
        <f t="shared" si="26"/>
        <v>79</v>
      </c>
      <c r="AY141" s="51" t="s">
        <v>59</v>
      </c>
      <c r="AZ141" s="51" t="s">
        <v>59</v>
      </c>
      <c r="BA141" s="51" t="s">
        <v>59</v>
      </c>
      <c r="BB141" s="51" t="s">
        <v>59</v>
      </c>
      <c r="BC141" s="51" t="s">
        <v>59</v>
      </c>
      <c r="BD141" s="52">
        <f t="shared" si="27"/>
        <v>553</v>
      </c>
      <c r="BE141" s="53" t="s">
        <v>278</v>
      </c>
      <c r="BF141" s="54">
        <v>45869</v>
      </c>
      <c r="BG141" s="52">
        <f t="shared" si="28"/>
        <v>1975</v>
      </c>
      <c r="BH141" s="55" t="s">
        <v>279</v>
      </c>
      <c r="BI141" s="55" t="s">
        <v>62</v>
      </c>
      <c r="BJ141" s="55" t="s">
        <v>63</v>
      </c>
      <c r="BK141" s="55" t="s">
        <v>64</v>
      </c>
      <c r="BL141" s="55" t="s">
        <v>64</v>
      </c>
      <c r="BM141" s="60">
        <v>45107</v>
      </c>
      <c r="ALZ141"/>
      <c r="AMA141"/>
      <c r="AMB141"/>
      <c r="AMC141"/>
      <c r="AMD141"/>
      <c r="AME141"/>
      <c r="AMF141"/>
      <c r="AMG141"/>
      <c r="AMH141"/>
      <c r="AMI141"/>
      <c r="AMJ141"/>
    </row>
    <row r="142" spans="1:1024" s="57" customFormat="1" ht="42.75" customHeight="1">
      <c r="A142" s="44">
        <v>5</v>
      </c>
      <c r="B142" s="45" t="s">
        <v>271</v>
      </c>
      <c r="C142" s="45" t="s">
        <v>272</v>
      </c>
      <c r="D142" s="45" t="s">
        <v>271</v>
      </c>
      <c r="E142" s="45" t="s">
        <v>273</v>
      </c>
      <c r="F142" s="45" t="s">
        <v>272</v>
      </c>
      <c r="G142" s="45" t="s">
        <v>291</v>
      </c>
      <c r="H142" s="45" t="s">
        <v>292</v>
      </c>
      <c r="I142" s="58" t="s">
        <v>293</v>
      </c>
      <c r="J142" s="47" t="s">
        <v>294</v>
      </c>
      <c r="K142" s="48" t="s">
        <v>52</v>
      </c>
      <c r="L142" s="82" t="s">
        <v>53</v>
      </c>
      <c r="M142" s="49" t="s">
        <v>54</v>
      </c>
      <c r="N142" s="50" t="s">
        <v>55</v>
      </c>
      <c r="O142" s="83" t="s">
        <v>56</v>
      </c>
      <c r="P142" s="83" t="s">
        <v>295</v>
      </c>
      <c r="Q142" s="83" t="s">
        <v>296</v>
      </c>
      <c r="R142" s="51" t="s">
        <v>59</v>
      </c>
      <c r="S142" s="51" t="s">
        <v>59</v>
      </c>
      <c r="T142" s="51" t="s">
        <v>59</v>
      </c>
      <c r="U142" s="51" t="s">
        <v>59</v>
      </c>
      <c r="V142" s="51" t="s">
        <v>59</v>
      </c>
      <c r="W142" s="51" t="s">
        <v>59</v>
      </c>
      <c r="X142" s="51">
        <f t="shared" si="12"/>
        <v>11800</v>
      </c>
      <c r="Y142" s="51">
        <f t="shared" si="13"/>
        <v>11800</v>
      </c>
      <c r="Z142" s="51">
        <f t="shared" si="14"/>
        <v>11800</v>
      </c>
      <c r="AA142" s="51">
        <f t="shared" si="15"/>
        <v>20000</v>
      </c>
      <c r="AB142" s="51">
        <f t="shared" si="16"/>
        <v>30000</v>
      </c>
      <c r="AC142" s="51">
        <f t="shared" si="17"/>
        <v>30000</v>
      </c>
      <c r="AD142" s="52">
        <f t="shared" si="18"/>
        <v>115400</v>
      </c>
      <c r="AE142" s="61">
        <v>30000</v>
      </c>
      <c r="AF142" s="61">
        <v>30000</v>
      </c>
      <c r="AG142" s="61">
        <v>30000</v>
      </c>
      <c r="AH142" s="61">
        <v>11800</v>
      </c>
      <c r="AI142" s="61">
        <v>11800</v>
      </c>
      <c r="AJ142" s="61">
        <v>11800</v>
      </c>
      <c r="AK142" s="61">
        <v>11800</v>
      </c>
      <c r="AL142" s="61">
        <v>11800</v>
      </c>
      <c r="AM142" s="61">
        <v>11800</v>
      </c>
      <c r="AN142" s="61">
        <v>20000</v>
      </c>
      <c r="AO142" s="61">
        <v>30000</v>
      </c>
      <c r="AP142" s="61">
        <v>30000</v>
      </c>
      <c r="AQ142" s="52">
        <f t="shared" si="19"/>
        <v>240800</v>
      </c>
      <c r="AR142" s="51">
        <f t="shared" si="20"/>
        <v>30000</v>
      </c>
      <c r="AS142" s="51">
        <f t="shared" si="21"/>
        <v>30000</v>
      </c>
      <c r="AT142" s="51">
        <f t="shared" si="22"/>
        <v>30000</v>
      </c>
      <c r="AU142" s="51">
        <f t="shared" si="23"/>
        <v>11800</v>
      </c>
      <c r="AV142" s="51">
        <f t="shared" si="24"/>
        <v>11800</v>
      </c>
      <c r="AW142" s="51">
        <f t="shared" si="25"/>
        <v>11800</v>
      </c>
      <c r="AX142" s="51">
        <f t="shared" si="26"/>
        <v>11800</v>
      </c>
      <c r="AY142" s="51" t="s">
        <v>59</v>
      </c>
      <c r="AZ142" s="51" t="s">
        <v>59</v>
      </c>
      <c r="BA142" s="51" t="s">
        <v>59</v>
      </c>
      <c r="BB142" s="51" t="s">
        <v>59</v>
      </c>
      <c r="BC142" s="51" t="s">
        <v>59</v>
      </c>
      <c r="BD142" s="52">
        <f t="shared" si="27"/>
        <v>137200</v>
      </c>
      <c r="BE142" s="53" t="s">
        <v>278</v>
      </c>
      <c r="BF142" s="54">
        <v>45869</v>
      </c>
      <c r="BG142" s="52">
        <f t="shared" si="28"/>
        <v>493400</v>
      </c>
      <c r="BH142" s="55" t="s">
        <v>279</v>
      </c>
      <c r="BI142" s="55" t="s">
        <v>62</v>
      </c>
      <c r="BJ142" s="55" t="s">
        <v>63</v>
      </c>
      <c r="BK142" s="55" t="s">
        <v>64</v>
      </c>
      <c r="BL142" s="55" t="s">
        <v>64</v>
      </c>
      <c r="BM142" s="60">
        <v>45107</v>
      </c>
      <c r="ALZ142"/>
      <c r="AMA142"/>
      <c r="AMB142"/>
      <c r="AMC142"/>
      <c r="AMD142"/>
      <c r="AME142"/>
      <c r="AMF142"/>
      <c r="AMG142"/>
      <c r="AMH142"/>
      <c r="AMI142"/>
      <c r="AMJ142"/>
    </row>
    <row r="143" spans="1:1024" s="57" customFormat="1" ht="42.75" customHeight="1">
      <c r="A143" s="44">
        <v>6</v>
      </c>
      <c r="B143" s="45" t="s">
        <v>271</v>
      </c>
      <c r="C143" s="45" t="s">
        <v>272</v>
      </c>
      <c r="D143" s="45" t="s">
        <v>271</v>
      </c>
      <c r="E143" s="45" t="s">
        <v>273</v>
      </c>
      <c r="F143" s="45" t="s">
        <v>272</v>
      </c>
      <c r="G143" s="45" t="s">
        <v>297</v>
      </c>
      <c r="H143" s="45" t="s">
        <v>298</v>
      </c>
      <c r="I143" s="58" t="s">
        <v>299</v>
      </c>
      <c r="J143" s="47" t="s">
        <v>300</v>
      </c>
      <c r="K143" s="48" t="s">
        <v>119</v>
      </c>
      <c r="L143" s="82" t="s">
        <v>53</v>
      </c>
      <c r="M143" s="49" t="s">
        <v>54</v>
      </c>
      <c r="N143" s="50" t="s">
        <v>55</v>
      </c>
      <c r="O143" s="83" t="s">
        <v>56</v>
      </c>
      <c r="P143" s="83" t="s">
        <v>57</v>
      </c>
      <c r="Q143" s="83" t="s">
        <v>58</v>
      </c>
      <c r="R143" s="51" t="s">
        <v>59</v>
      </c>
      <c r="S143" s="51" t="s">
        <v>59</v>
      </c>
      <c r="T143" s="51" t="s">
        <v>59</v>
      </c>
      <c r="U143" s="51" t="s">
        <v>59</v>
      </c>
      <c r="V143" s="51" t="s">
        <v>59</v>
      </c>
      <c r="W143" s="51" t="s">
        <v>59</v>
      </c>
      <c r="X143" s="51">
        <f t="shared" si="12"/>
        <v>770</v>
      </c>
      <c r="Y143" s="51">
        <f t="shared" si="13"/>
        <v>770</v>
      </c>
      <c r="Z143" s="51">
        <f t="shared" si="14"/>
        <v>770</v>
      </c>
      <c r="AA143" s="51">
        <f t="shared" si="15"/>
        <v>770</v>
      </c>
      <c r="AB143" s="51">
        <f t="shared" si="16"/>
        <v>770</v>
      </c>
      <c r="AC143" s="51">
        <f t="shared" si="17"/>
        <v>770</v>
      </c>
      <c r="AD143" s="52">
        <f t="shared" si="18"/>
        <v>4620</v>
      </c>
      <c r="AE143" s="61">
        <v>770</v>
      </c>
      <c r="AF143" s="61">
        <v>770</v>
      </c>
      <c r="AG143" s="61">
        <v>770</v>
      </c>
      <c r="AH143" s="61">
        <v>770</v>
      </c>
      <c r="AI143" s="61">
        <v>770</v>
      </c>
      <c r="AJ143" s="61">
        <v>770</v>
      </c>
      <c r="AK143" s="61">
        <v>770</v>
      </c>
      <c r="AL143" s="61">
        <v>770</v>
      </c>
      <c r="AM143" s="61">
        <v>770</v>
      </c>
      <c r="AN143" s="61">
        <v>770</v>
      </c>
      <c r="AO143" s="61">
        <v>770</v>
      </c>
      <c r="AP143" s="61">
        <v>770</v>
      </c>
      <c r="AQ143" s="52">
        <f t="shared" si="19"/>
        <v>9240</v>
      </c>
      <c r="AR143" s="51">
        <f t="shared" si="20"/>
        <v>770</v>
      </c>
      <c r="AS143" s="51">
        <f t="shared" si="21"/>
        <v>770</v>
      </c>
      <c r="AT143" s="51">
        <f t="shared" si="22"/>
        <v>770</v>
      </c>
      <c r="AU143" s="51">
        <f t="shared" si="23"/>
        <v>770</v>
      </c>
      <c r="AV143" s="51">
        <f t="shared" si="24"/>
        <v>770</v>
      </c>
      <c r="AW143" s="51">
        <f t="shared" si="25"/>
        <v>770</v>
      </c>
      <c r="AX143" s="51">
        <f t="shared" si="26"/>
        <v>770</v>
      </c>
      <c r="AY143" s="51" t="s">
        <v>59</v>
      </c>
      <c r="AZ143" s="51" t="s">
        <v>59</v>
      </c>
      <c r="BA143" s="51" t="s">
        <v>59</v>
      </c>
      <c r="BB143" s="51" t="s">
        <v>59</v>
      </c>
      <c r="BC143" s="51" t="s">
        <v>59</v>
      </c>
      <c r="BD143" s="52">
        <f t="shared" si="27"/>
        <v>5390</v>
      </c>
      <c r="BE143" s="53" t="s">
        <v>278</v>
      </c>
      <c r="BF143" s="54">
        <v>45869</v>
      </c>
      <c r="BG143" s="52">
        <f t="shared" si="28"/>
        <v>19250</v>
      </c>
      <c r="BH143" s="55" t="s">
        <v>279</v>
      </c>
      <c r="BI143" s="55" t="s">
        <v>62</v>
      </c>
      <c r="BJ143" s="55" t="s">
        <v>63</v>
      </c>
      <c r="BK143" s="55" t="s">
        <v>64</v>
      </c>
      <c r="BL143" s="55" t="s">
        <v>64</v>
      </c>
      <c r="BM143" s="60">
        <v>45107</v>
      </c>
      <c r="ALZ143"/>
      <c r="AMA143"/>
      <c r="AMB143"/>
      <c r="AMC143"/>
      <c r="AMD143"/>
      <c r="AME143"/>
      <c r="AMF143"/>
      <c r="AMG143"/>
      <c r="AMH143"/>
      <c r="AMI143"/>
      <c r="AMJ143"/>
    </row>
    <row r="144" spans="1:1024" s="57" customFormat="1" ht="42.75" customHeight="1">
      <c r="A144" s="44">
        <v>7</v>
      </c>
      <c r="B144" s="45" t="s">
        <v>271</v>
      </c>
      <c r="C144" s="45" t="s">
        <v>272</v>
      </c>
      <c r="D144" s="45" t="s">
        <v>271</v>
      </c>
      <c r="E144" s="45" t="s">
        <v>273</v>
      </c>
      <c r="F144" s="45" t="s">
        <v>272</v>
      </c>
      <c r="G144" s="45" t="s">
        <v>301</v>
      </c>
      <c r="H144" s="45" t="s">
        <v>302</v>
      </c>
      <c r="I144" s="58" t="s">
        <v>303</v>
      </c>
      <c r="J144" s="47" t="s">
        <v>304</v>
      </c>
      <c r="K144" s="48" t="s">
        <v>78</v>
      </c>
      <c r="L144" s="82" t="s">
        <v>53</v>
      </c>
      <c r="M144" s="49" t="s">
        <v>54</v>
      </c>
      <c r="N144" s="50" t="s">
        <v>55</v>
      </c>
      <c r="O144" s="83" t="s">
        <v>56</v>
      </c>
      <c r="P144" s="83" t="s">
        <v>57</v>
      </c>
      <c r="Q144" s="83" t="s">
        <v>58</v>
      </c>
      <c r="R144" s="51" t="s">
        <v>59</v>
      </c>
      <c r="S144" s="51" t="s">
        <v>59</v>
      </c>
      <c r="T144" s="51" t="s">
        <v>59</v>
      </c>
      <c r="U144" s="51" t="s">
        <v>59</v>
      </c>
      <c r="V144" s="51" t="s">
        <v>59</v>
      </c>
      <c r="W144" s="51" t="s">
        <v>59</v>
      </c>
      <c r="X144" s="51">
        <f t="shared" si="12"/>
        <v>890</v>
      </c>
      <c r="Y144" s="51">
        <f t="shared" si="13"/>
        <v>890</v>
      </c>
      <c r="Z144" s="51">
        <f t="shared" si="14"/>
        <v>890</v>
      </c>
      <c r="AA144" s="51">
        <f t="shared" si="15"/>
        <v>890</v>
      </c>
      <c r="AB144" s="51">
        <f t="shared" si="16"/>
        <v>890</v>
      </c>
      <c r="AC144" s="51">
        <f t="shared" si="17"/>
        <v>890</v>
      </c>
      <c r="AD144" s="52">
        <f t="shared" si="18"/>
        <v>5340</v>
      </c>
      <c r="AE144" s="61">
        <v>890</v>
      </c>
      <c r="AF144" s="61">
        <v>890</v>
      </c>
      <c r="AG144" s="61">
        <v>890</v>
      </c>
      <c r="AH144" s="61">
        <v>890</v>
      </c>
      <c r="AI144" s="61">
        <v>890</v>
      </c>
      <c r="AJ144" s="61">
        <v>890</v>
      </c>
      <c r="AK144" s="61">
        <v>890</v>
      </c>
      <c r="AL144" s="61">
        <v>890</v>
      </c>
      <c r="AM144" s="61">
        <v>890</v>
      </c>
      <c r="AN144" s="61">
        <v>890</v>
      </c>
      <c r="AO144" s="61">
        <v>890</v>
      </c>
      <c r="AP144" s="61">
        <v>890</v>
      </c>
      <c r="AQ144" s="52">
        <f t="shared" si="19"/>
        <v>10680</v>
      </c>
      <c r="AR144" s="51">
        <f t="shared" si="20"/>
        <v>890</v>
      </c>
      <c r="AS144" s="51">
        <f t="shared" si="21"/>
        <v>890</v>
      </c>
      <c r="AT144" s="51">
        <f t="shared" si="22"/>
        <v>890</v>
      </c>
      <c r="AU144" s="51">
        <f t="shared" si="23"/>
        <v>890</v>
      </c>
      <c r="AV144" s="51">
        <f t="shared" si="24"/>
        <v>890</v>
      </c>
      <c r="AW144" s="51">
        <f t="shared" si="25"/>
        <v>890</v>
      </c>
      <c r="AX144" s="51">
        <f t="shared" si="26"/>
        <v>890</v>
      </c>
      <c r="AY144" s="51" t="s">
        <v>59</v>
      </c>
      <c r="AZ144" s="51" t="s">
        <v>59</v>
      </c>
      <c r="BA144" s="51" t="s">
        <v>59</v>
      </c>
      <c r="BB144" s="51" t="s">
        <v>59</v>
      </c>
      <c r="BC144" s="51" t="s">
        <v>59</v>
      </c>
      <c r="BD144" s="52">
        <f t="shared" si="27"/>
        <v>6230</v>
      </c>
      <c r="BE144" s="53" t="s">
        <v>278</v>
      </c>
      <c r="BF144" s="54">
        <v>45869</v>
      </c>
      <c r="BG144" s="52">
        <f t="shared" si="28"/>
        <v>22250</v>
      </c>
      <c r="BH144" s="55" t="s">
        <v>279</v>
      </c>
      <c r="BI144" s="55" t="s">
        <v>62</v>
      </c>
      <c r="BJ144" s="55" t="s">
        <v>63</v>
      </c>
      <c r="BK144" s="55" t="s">
        <v>64</v>
      </c>
      <c r="BL144" s="55" t="s">
        <v>64</v>
      </c>
      <c r="BM144" s="60">
        <v>45107</v>
      </c>
      <c r="ALZ144"/>
      <c r="AMA144"/>
      <c r="AMB144"/>
      <c r="AMC144"/>
      <c r="AMD144"/>
      <c r="AME144"/>
      <c r="AMF144"/>
      <c r="AMG144"/>
      <c r="AMH144"/>
      <c r="AMI144"/>
      <c r="AMJ144"/>
    </row>
    <row r="145" spans="1:1024" s="57" customFormat="1" ht="42.75" customHeight="1">
      <c r="A145" s="44">
        <v>8</v>
      </c>
      <c r="B145" s="45" t="s">
        <v>271</v>
      </c>
      <c r="C145" s="45" t="s">
        <v>272</v>
      </c>
      <c r="D145" s="45" t="s">
        <v>271</v>
      </c>
      <c r="E145" s="45" t="s">
        <v>273</v>
      </c>
      <c r="F145" s="45" t="s">
        <v>272</v>
      </c>
      <c r="G145" s="45" t="s">
        <v>274</v>
      </c>
      <c r="H145" s="45" t="s">
        <v>305</v>
      </c>
      <c r="I145" s="58" t="s">
        <v>306</v>
      </c>
      <c r="J145" s="47" t="s">
        <v>307</v>
      </c>
      <c r="K145" s="48" t="s">
        <v>78</v>
      </c>
      <c r="L145" s="82" t="s">
        <v>53</v>
      </c>
      <c r="M145" s="49" t="s">
        <v>54</v>
      </c>
      <c r="N145" s="50" t="s">
        <v>55</v>
      </c>
      <c r="O145" s="83" t="s">
        <v>124</v>
      </c>
      <c r="P145" s="83" t="s">
        <v>58</v>
      </c>
      <c r="Q145" s="83" t="s">
        <v>57</v>
      </c>
      <c r="R145" s="51" t="s">
        <v>59</v>
      </c>
      <c r="S145" s="51" t="s">
        <v>59</v>
      </c>
      <c r="T145" s="51" t="s">
        <v>59</v>
      </c>
      <c r="U145" s="51" t="s">
        <v>59</v>
      </c>
      <c r="V145" s="51" t="s">
        <v>59</v>
      </c>
      <c r="W145" s="51" t="s">
        <v>59</v>
      </c>
      <c r="X145" s="51">
        <f t="shared" si="12"/>
        <v>995</v>
      </c>
      <c r="Y145" s="51">
        <f t="shared" si="13"/>
        <v>995</v>
      </c>
      <c r="Z145" s="51">
        <f t="shared" si="14"/>
        <v>995</v>
      </c>
      <c r="AA145" s="51">
        <f t="shared" si="15"/>
        <v>995</v>
      </c>
      <c r="AB145" s="51">
        <f t="shared" si="16"/>
        <v>995</v>
      </c>
      <c r="AC145" s="51">
        <f t="shared" si="17"/>
        <v>995</v>
      </c>
      <c r="AD145" s="52">
        <f t="shared" si="18"/>
        <v>5970</v>
      </c>
      <c r="AE145" s="61">
        <v>995</v>
      </c>
      <c r="AF145" s="61">
        <v>995</v>
      </c>
      <c r="AG145" s="61">
        <v>995</v>
      </c>
      <c r="AH145" s="61">
        <v>995</v>
      </c>
      <c r="AI145" s="61">
        <v>995</v>
      </c>
      <c r="AJ145" s="61">
        <v>995</v>
      </c>
      <c r="AK145" s="61">
        <v>995</v>
      </c>
      <c r="AL145" s="61">
        <v>995</v>
      </c>
      <c r="AM145" s="61">
        <v>995</v>
      </c>
      <c r="AN145" s="61">
        <v>995</v>
      </c>
      <c r="AO145" s="61">
        <v>995</v>
      </c>
      <c r="AP145" s="61">
        <v>995</v>
      </c>
      <c r="AQ145" s="52">
        <f t="shared" si="19"/>
        <v>11940</v>
      </c>
      <c r="AR145" s="51">
        <f t="shared" si="20"/>
        <v>995</v>
      </c>
      <c r="AS145" s="51">
        <f t="shared" si="21"/>
        <v>995</v>
      </c>
      <c r="AT145" s="51">
        <f t="shared" si="22"/>
        <v>995</v>
      </c>
      <c r="AU145" s="51">
        <f t="shared" si="23"/>
        <v>995</v>
      </c>
      <c r="AV145" s="51">
        <f t="shared" si="24"/>
        <v>995</v>
      </c>
      <c r="AW145" s="51">
        <f t="shared" si="25"/>
        <v>995</v>
      </c>
      <c r="AX145" s="51">
        <f t="shared" si="26"/>
        <v>995</v>
      </c>
      <c r="AY145" s="51" t="s">
        <v>59</v>
      </c>
      <c r="AZ145" s="51" t="s">
        <v>59</v>
      </c>
      <c r="BA145" s="51" t="s">
        <v>59</v>
      </c>
      <c r="BB145" s="51" t="s">
        <v>59</v>
      </c>
      <c r="BC145" s="51" t="s">
        <v>59</v>
      </c>
      <c r="BD145" s="52">
        <f t="shared" si="27"/>
        <v>6965</v>
      </c>
      <c r="BE145" s="53" t="s">
        <v>278</v>
      </c>
      <c r="BF145" s="54">
        <v>45869</v>
      </c>
      <c r="BG145" s="52">
        <f t="shared" si="28"/>
        <v>24875</v>
      </c>
      <c r="BH145" s="55" t="s">
        <v>279</v>
      </c>
      <c r="BI145" s="55" t="s">
        <v>62</v>
      </c>
      <c r="BJ145" s="55" t="s">
        <v>63</v>
      </c>
      <c r="BK145" s="55" t="s">
        <v>64</v>
      </c>
      <c r="BL145" s="55" t="s">
        <v>64</v>
      </c>
      <c r="BM145" s="60">
        <v>45107</v>
      </c>
      <c r="ALZ145"/>
      <c r="AMA145"/>
      <c r="AMB145"/>
      <c r="AMC145"/>
      <c r="AMD145"/>
      <c r="AME145"/>
      <c r="AMF145"/>
      <c r="AMG145"/>
      <c r="AMH145"/>
      <c r="AMI145"/>
      <c r="AMJ145"/>
    </row>
    <row r="146" spans="1:1024" s="57" customFormat="1" ht="42.75" customHeight="1">
      <c r="A146" s="44">
        <v>9</v>
      </c>
      <c r="B146" s="45" t="s">
        <v>271</v>
      </c>
      <c r="C146" s="45" t="s">
        <v>272</v>
      </c>
      <c r="D146" s="45" t="s">
        <v>271</v>
      </c>
      <c r="E146" s="45" t="s">
        <v>273</v>
      </c>
      <c r="F146" s="45" t="s">
        <v>272</v>
      </c>
      <c r="G146" s="45" t="s">
        <v>308</v>
      </c>
      <c r="H146" s="45" t="s">
        <v>309</v>
      </c>
      <c r="I146" s="58" t="s">
        <v>310</v>
      </c>
      <c r="J146" s="47" t="s">
        <v>311</v>
      </c>
      <c r="K146" s="48" t="s">
        <v>312</v>
      </c>
      <c r="L146" s="82" t="s">
        <v>53</v>
      </c>
      <c r="M146" s="49" t="s">
        <v>54</v>
      </c>
      <c r="N146" s="50" t="s">
        <v>55</v>
      </c>
      <c r="O146" s="83" t="s">
        <v>124</v>
      </c>
      <c r="P146" s="83" t="s">
        <v>58</v>
      </c>
      <c r="Q146" s="83" t="s">
        <v>57</v>
      </c>
      <c r="R146" s="51" t="s">
        <v>59</v>
      </c>
      <c r="S146" s="51" t="s">
        <v>59</v>
      </c>
      <c r="T146" s="51" t="s">
        <v>59</v>
      </c>
      <c r="U146" s="51" t="s">
        <v>59</v>
      </c>
      <c r="V146" s="51" t="s">
        <v>59</v>
      </c>
      <c r="W146" s="51" t="s">
        <v>59</v>
      </c>
      <c r="X146" s="51">
        <f t="shared" si="12"/>
        <v>213</v>
      </c>
      <c r="Y146" s="51">
        <f t="shared" si="13"/>
        <v>213</v>
      </c>
      <c r="Z146" s="51">
        <f t="shared" si="14"/>
        <v>213</v>
      </c>
      <c r="AA146" s="51">
        <f t="shared" si="15"/>
        <v>213</v>
      </c>
      <c r="AB146" s="51">
        <f t="shared" si="16"/>
        <v>213</v>
      </c>
      <c r="AC146" s="51">
        <f t="shared" si="17"/>
        <v>213</v>
      </c>
      <c r="AD146" s="52">
        <f t="shared" si="18"/>
        <v>1278</v>
      </c>
      <c r="AE146" s="61">
        <v>213</v>
      </c>
      <c r="AF146" s="61">
        <v>213</v>
      </c>
      <c r="AG146" s="61">
        <v>213</v>
      </c>
      <c r="AH146" s="61">
        <v>213</v>
      </c>
      <c r="AI146" s="61">
        <v>213</v>
      </c>
      <c r="AJ146" s="61">
        <v>213</v>
      </c>
      <c r="AK146" s="61">
        <v>213</v>
      </c>
      <c r="AL146" s="61">
        <v>213</v>
      </c>
      <c r="AM146" s="61">
        <v>213</v>
      </c>
      <c r="AN146" s="61">
        <v>213</v>
      </c>
      <c r="AO146" s="61">
        <v>213</v>
      </c>
      <c r="AP146" s="61">
        <v>213</v>
      </c>
      <c r="AQ146" s="52">
        <f t="shared" si="19"/>
        <v>2556</v>
      </c>
      <c r="AR146" s="51">
        <f t="shared" si="20"/>
        <v>213</v>
      </c>
      <c r="AS146" s="51">
        <f t="shared" si="21"/>
        <v>213</v>
      </c>
      <c r="AT146" s="51">
        <f t="shared" si="22"/>
        <v>213</v>
      </c>
      <c r="AU146" s="51">
        <f t="shared" si="23"/>
        <v>213</v>
      </c>
      <c r="AV146" s="51">
        <f t="shared" si="24"/>
        <v>213</v>
      </c>
      <c r="AW146" s="51">
        <f t="shared" si="25"/>
        <v>213</v>
      </c>
      <c r="AX146" s="51">
        <f t="shared" si="26"/>
        <v>213</v>
      </c>
      <c r="AY146" s="51" t="s">
        <v>59</v>
      </c>
      <c r="AZ146" s="51" t="s">
        <v>59</v>
      </c>
      <c r="BA146" s="51" t="s">
        <v>59</v>
      </c>
      <c r="BB146" s="51" t="s">
        <v>59</v>
      </c>
      <c r="BC146" s="51" t="s">
        <v>59</v>
      </c>
      <c r="BD146" s="52">
        <f t="shared" si="27"/>
        <v>1491</v>
      </c>
      <c r="BE146" s="53" t="s">
        <v>278</v>
      </c>
      <c r="BF146" s="54">
        <v>45869</v>
      </c>
      <c r="BG146" s="52">
        <f t="shared" si="28"/>
        <v>5325</v>
      </c>
      <c r="BH146" s="55" t="s">
        <v>279</v>
      </c>
      <c r="BI146" s="55" t="s">
        <v>62</v>
      </c>
      <c r="BJ146" s="55" t="s">
        <v>63</v>
      </c>
      <c r="BK146" s="55" t="s">
        <v>64</v>
      </c>
      <c r="BL146" s="55" t="s">
        <v>64</v>
      </c>
      <c r="BM146" s="60">
        <v>45107</v>
      </c>
      <c r="ALZ146"/>
      <c r="AMA146"/>
      <c r="AMB146"/>
      <c r="AMC146"/>
      <c r="AMD146"/>
      <c r="AME146"/>
      <c r="AMF146"/>
      <c r="AMG146"/>
      <c r="AMH146"/>
      <c r="AMI146"/>
      <c r="AMJ146"/>
    </row>
    <row r="147" spans="1:1024" s="57" customFormat="1" ht="42.75" customHeight="1">
      <c r="A147" s="44">
        <v>10</v>
      </c>
      <c r="B147" s="45" t="s">
        <v>271</v>
      </c>
      <c r="C147" s="45" t="s">
        <v>272</v>
      </c>
      <c r="D147" s="45" t="s">
        <v>271</v>
      </c>
      <c r="E147" s="45" t="s">
        <v>273</v>
      </c>
      <c r="F147" s="45" t="s">
        <v>272</v>
      </c>
      <c r="G147" s="45" t="s">
        <v>313</v>
      </c>
      <c r="H147" s="45" t="s">
        <v>314</v>
      </c>
      <c r="I147" s="45" t="s">
        <v>315</v>
      </c>
      <c r="J147" s="58" t="s">
        <v>316</v>
      </c>
      <c r="K147" s="48" t="s">
        <v>312</v>
      </c>
      <c r="L147" s="82" t="s">
        <v>53</v>
      </c>
      <c r="M147" s="49" t="s">
        <v>54</v>
      </c>
      <c r="N147" s="50" t="s">
        <v>55</v>
      </c>
      <c r="O147" s="83" t="s">
        <v>124</v>
      </c>
      <c r="P147" s="83" t="s">
        <v>58</v>
      </c>
      <c r="Q147" s="83" t="s">
        <v>57</v>
      </c>
      <c r="R147" s="51" t="s">
        <v>59</v>
      </c>
      <c r="S147" s="51" t="s">
        <v>59</v>
      </c>
      <c r="T147" s="51" t="s">
        <v>59</v>
      </c>
      <c r="U147" s="51" t="s">
        <v>59</v>
      </c>
      <c r="V147" s="51" t="s">
        <v>59</v>
      </c>
      <c r="W147" s="51" t="s">
        <v>59</v>
      </c>
      <c r="X147" s="51">
        <f t="shared" si="12"/>
        <v>80</v>
      </c>
      <c r="Y147" s="51">
        <f t="shared" si="13"/>
        <v>80</v>
      </c>
      <c r="Z147" s="51">
        <f t="shared" si="14"/>
        <v>80</v>
      </c>
      <c r="AA147" s="51">
        <f t="shared" si="15"/>
        <v>80</v>
      </c>
      <c r="AB147" s="51">
        <f t="shared" si="16"/>
        <v>80</v>
      </c>
      <c r="AC147" s="51">
        <f t="shared" si="17"/>
        <v>80</v>
      </c>
      <c r="AD147" s="52">
        <f t="shared" si="18"/>
        <v>480</v>
      </c>
      <c r="AE147" s="61">
        <v>80</v>
      </c>
      <c r="AF147" s="61">
        <v>80</v>
      </c>
      <c r="AG147" s="61">
        <v>80</v>
      </c>
      <c r="AH147" s="61">
        <v>80</v>
      </c>
      <c r="AI147" s="61">
        <v>80</v>
      </c>
      <c r="AJ147" s="61">
        <v>80</v>
      </c>
      <c r="AK147" s="61">
        <v>80</v>
      </c>
      <c r="AL147" s="61">
        <v>80</v>
      </c>
      <c r="AM147" s="61">
        <v>80</v>
      </c>
      <c r="AN147" s="61">
        <v>80</v>
      </c>
      <c r="AO147" s="61">
        <v>80</v>
      </c>
      <c r="AP147" s="61">
        <v>80</v>
      </c>
      <c r="AQ147" s="52">
        <f t="shared" si="19"/>
        <v>960</v>
      </c>
      <c r="AR147" s="51">
        <f t="shared" si="20"/>
        <v>80</v>
      </c>
      <c r="AS147" s="51">
        <f t="shared" si="21"/>
        <v>80</v>
      </c>
      <c r="AT147" s="51">
        <f t="shared" si="22"/>
        <v>80</v>
      </c>
      <c r="AU147" s="51">
        <f t="shared" si="23"/>
        <v>80</v>
      </c>
      <c r="AV147" s="51">
        <f t="shared" si="24"/>
        <v>80</v>
      </c>
      <c r="AW147" s="51">
        <f t="shared" si="25"/>
        <v>80</v>
      </c>
      <c r="AX147" s="51">
        <f t="shared" si="26"/>
        <v>80</v>
      </c>
      <c r="AY147" s="51" t="s">
        <v>59</v>
      </c>
      <c r="AZ147" s="51" t="s">
        <v>59</v>
      </c>
      <c r="BA147" s="51" t="s">
        <v>59</v>
      </c>
      <c r="BB147" s="51" t="s">
        <v>59</v>
      </c>
      <c r="BC147" s="51" t="s">
        <v>59</v>
      </c>
      <c r="BD147" s="52">
        <f t="shared" si="27"/>
        <v>560</v>
      </c>
      <c r="BE147" s="53" t="s">
        <v>278</v>
      </c>
      <c r="BF147" s="54">
        <v>45869</v>
      </c>
      <c r="BG147" s="52">
        <f t="shared" si="28"/>
        <v>2000</v>
      </c>
      <c r="BH147" s="55" t="s">
        <v>279</v>
      </c>
      <c r="BI147" s="55" t="s">
        <v>62</v>
      </c>
      <c r="BJ147" s="55" t="s">
        <v>63</v>
      </c>
      <c r="BK147" s="55" t="s">
        <v>64</v>
      </c>
      <c r="BL147" s="55" t="s">
        <v>64</v>
      </c>
      <c r="BM147" s="60">
        <v>45107</v>
      </c>
      <c r="ALZ147"/>
      <c r="AMA147"/>
      <c r="AMB147"/>
      <c r="AMC147"/>
      <c r="AMD147"/>
      <c r="AME147"/>
      <c r="AMF147"/>
      <c r="AMG147"/>
      <c r="AMH147"/>
      <c r="AMI147"/>
      <c r="AMJ147"/>
    </row>
    <row r="148" spans="1:1024" s="68" customFormat="1" ht="30.75" customHeight="1">
      <c r="A148" s="62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3"/>
      <c r="U148" s="64"/>
      <c r="V148" s="34"/>
      <c r="W148" s="34"/>
      <c r="X148" s="34"/>
      <c r="Y148" s="34"/>
      <c r="Z148" s="34"/>
      <c r="AA148" s="34"/>
      <c r="AB148" s="34"/>
      <c r="AC148" s="65" t="s">
        <v>107</v>
      </c>
      <c r="AD148" s="66">
        <f>SUM(AD138:AD147)</f>
        <v>190844</v>
      </c>
      <c r="AE148" s="34"/>
      <c r="AF148" s="34"/>
      <c r="AG148" s="63"/>
      <c r="AH148" s="64"/>
      <c r="AI148" s="62"/>
      <c r="AJ148" s="63"/>
      <c r="AK148" s="64"/>
      <c r="AL148" s="62"/>
      <c r="AM148" s="62"/>
      <c r="AN148" s="62"/>
      <c r="AO148" s="62"/>
      <c r="AP148" s="65" t="s">
        <v>107</v>
      </c>
      <c r="AQ148" s="66">
        <f>SUM(AQ138:AQ147)</f>
        <v>391688</v>
      </c>
      <c r="AR148" s="34"/>
      <c r="AS148" s="34"/>
      <c r="AT148" s="63"/>
      <c r="AU148" s="64"/>
      <c r="AV148" s="62"/>
      <c r="AW148" s="63"/>
      <c r="AX148" s="64"/>
      <c r="AY148" s="62"/>
      <c r="AZ148" s="62"/>
      <c r="BA148" s="62"/>
      <c r="BB148" s="62"/>
      <c r="BC148" s="65" t="s">
        <v>107</v>
      </c>
      <c r="BD148" s="66">
        <f>SUM(BD138:BD147)</f>
        <v>225118</v>
      </c>
      <c r="BE148" s="62"/>
      <c r="BF148" s="65" t="s">
        <v>107</v>
      </c>
      <c r="BG148" s="66">
        <f>SUM(BG138:BG147)</f>
        <v>807650</v>
      </c>
      <c r="BH148" s="62"/>
      <c r="BI148" s="62"/>
      <c r="BJ148" s="62"/>
      <c r="BK148" s="62"/>
      <c r="BL148" s="62"/>
      <c r="BM148" s="62"/>
      <c r="BN148" s="62"/>
      <c r="BO148" s="62"/>
      <c r="BP148" s="62"/>
      <c r="BQ148" s="62"/>
      <c r="BR148" s="62"/>
      <c r="BS148" s="62"/>
      <c r="BT148" s="62"/>
      <c r="BU148" s="62"/>
      <c r="BV148" s="62"/>
      <c r="BW148" s="62"/>
      <c r="BX148" s="67"/>
      <c r="ALZ148"/>
      <c r="AMA148"/>
      <c r="AMB148"/>
      <c r="AMC148"/>
      <c r="AMD148"/>
      <c r="AME148"/>
      <c r="AMF148"/>
      <c r="AMG148"/>
      <c r="AMH148"/>
      <c r="AMI148"/>
      <c r="AMJ148"/>
    </row>
    <row r="149" spans="1:1024" ht="16">
      <c r="B149" s="99"/>
      <c r="C149" s="99"/>
      <c r="D149" s="99"/>
      <c r="E149" s="99"/>
      <c r="F149" s="100"/>
      <c r="G149" s="100"/>
      <c r="H149" s="100"/>
      <c r="I149" s="100"/>
      <c r="J149" s="101"/>
      <c r="X149" s="16"/>
      <c r="AD149" s="15"/>
      <c r="AH149" s="18"/>
      <c r="AI149" s="18"/>
      <c r="AJ149" s="18"/>
      <c r="AQ149" s="18"/>
      <c r="AU149" s="18"/>
      <c r="AV149" s="18"/>
      <c r="AW149" s="18"/>
      <c r="BD149" s="18"/>
      <c r="BE149" s="18"/>
      <c r="BF149" s="18"/>
      <c r="BG149" s="18"/>
      <c r="BH149" s="18"/>
      <c r="BI149" s="18"/>
      <c r="BJ149" s="18"/>
      <c r="BK149" s="18"/>
      <c r="BL149" s="18"/>
      <c r="BM149" s="18"/>
      <c r="BN149" s="18"/>
    </row>
    <row r="150" spans="1:1024" s="35" customFormat="1" ht="41.25" customHeight="1">
      <c r="A150" s="31" t="s">
        <v>317</v>
      </c>
      <c r="B150" s="32" t="s">
        <v>1</v>
      </c>
      <c r="C150" s="33"/>
      <c r="D150" s="33"/>
      <c r="E150" s="33"/>
      <c r="F150" s="33"/>
      <c r="G150" s="14" t="s">
        <v>318</v>
      </c>
      <c r="H150" s="14"/>
      <c r="I150" s="14"/>
      <c r="J150" s="14"/>
      <c r="K150" s="14"/>
      <c r="L150" s="14"/>
      <c r="M150" s="14"/>
      <c r="N150" s="14"/>
      <c r="O150" s="13" t="s">
        <v>3</v>
      </c>
      <c r="P150" s="12" t="s">
        <v>4</v>
      </c>
      <c r="Q150" s="12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F150" s="34"/>
      <c r="AG150" s="34"/>
      <c r="AH150" s="34"/>
      <c r="AI150" s="34"/>
      <c r="AJ150" s="34"/>
      <c r="AK150" s="34"/>
      <c r="AL150" s="34"/>
      <c r="AM150" s="34"/>
      <c r="AN150" s="34"/>
      <c r="AO150" s="34"/>
      <c r="AP150" s="34"/>
      <c r="AQ150" s="34"/>
      <c r="AR150" s="34"/>
      <c r="AS150" s="34"/>
      <c r="AT150" s="34"/>
      <c r="AU150" s="34"/>
      <c r="AV150" s="34"/>
      <c r="AW150" s="34"/>
      <c r="AX150" s="34"/>
      <c r="AY150" s="34"/>
      <c r="AZ150" s="34"/>
      <c r="BA150" s="34"/>
      <c r="BB150" s="34"/>
      <c r="BC150" s="34"/>
      <c r="BD150" s="34"/>
      <c r="ALZ150"/>
      <c r="AMA150"/>
      <c r="AMB150"/>
      <c r="AMC150"/>
      <c r="AMD150"/>
      <c r="AME150"/>
      <c r="AMF150"/>
      <c r="AMG150"/>
      <c r="AMH150"/>
      <c r="AMI150"/>
      <c r="AMJ150"/>
    </row>
    <row r="151" spans="1:1024" s="38" customFormat="1" ht="30.75" customHeight="1">
      <c r="A151" s="11" t="s">
        <v>5</v>
      </c>
      <c r="B151" s="10" t="s">
        <v>6</v>
      </c>
      <c r="C151" s="10" t="s">
        <v>7</v>
      </c>
      <c r="D151" s="10" t="s">
        <v>8</v>
      </c>
      <c r="E151" s="10" t="s">
        <v>9</v>
      </c>
      <c r="F151" s="10" t="s">
        <v>10</v>
      </c>
      <c r="G151" s="10" t="s">
        <v>11</v>
      </c>
      <c r="H151" s="10" t="s">
        <v>12</v>
      </c>
      <c r="I151" s="9" t="s">
        <v>13</v>
      </c>
      <c r="J151" s="9" t="s">
        <v>14</v>
      </c>
      <c r="K151" s="10" t="s">
        <v>15</v>
      </c>
      <c r="L151" s="10" t="s">
        <v>16</v>
      </c>
      <c r="M151" s="10" t="s">
        <v>17</v>
      </c>
      <c r="N151" s="8" t="s">
        <v>18</v>
      </c>
      <c r="O151" s="13"/>
      <c r="P151" s="12"/>
      <c r="Q151" s="12"/>
      <c r="R151" s="7" t="s">
        <v>19</v>
      </c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 t="s">
        <v>20</v>
      </c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 t="s">
        <v>21</v>
      </c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6" t="s">
        <v>22</v>
      </c>
      <c r="BF151" s="6"/>
      <c r="BG151" s="36"/>
      <c r="BH151" s="37"/>
      <c r="BI151" s="37"/>
      <c r="BJ151" s="37"/>
      <c r="BK151" s="37"/>
      <c r="BL151" s="37"/>
      <c r="BM151" s="37"/>
      <c r="ALZ151"/>
      <c r="AMA151"/>
      <c r="AMB151"/>
      <c r="AMC151"/>
      <c r="AMD151"/>
      <c r="AME151"/>
      <c r="AMF151"/>
      <c r="AMG151"/>
      <c r="AMH151"/>
      <c r="AMI151"/>
      <c r="AMJ151"/>
    </row>
    <row r="152" spans="1:1024" s="38" customFormat="1" ht="64.5" customHeight="1">
      <c r="A152" s="11"/>
      <c r="B152" s="10"/>
      <c r="C152" s="10"/>
      <c r="D152" s="10"/>
      <c r="E152" s="10"/>
      <c r="F152" s="10"/>
      <c r="G152" s="10"/>
      <c r="H152" s="10"/>
      <c r="I152" s="9"/>
      <c r="J152" s="9"/>
      <c r="K152" s="10"/>
      <c r="L152" s="10"/>
      <c r="M152" s="10"/>
      <c r="N152" s="8"/>
      <c r="O152" s="13"/>
      <c r="P152" s="39" t="s">
        <v>23</v>
      </c>
      <c r="Q152" s="39" t="s">
        <v>24</v>
      </c>
      <c r="R152" s="36" t="s">
        <v>25</v>
      </c>
      <c r="S152" s="36" t="s">
        <v>26</v>
      </c>
      <c r="T152" s="36" t="s">
        <v>27</v>
      </c>
      <c r="U152" s="36" t="s">
        <v>28</v>
      </c>
      <c r="V152" s="36" t="s">
        <v>29</v>
      </c>
      <c r="W152" s="36" t="s">
        <v>30</v>
      </c>
      <c r="X152" s="36" t="s">
        <v>31</v>
      </c>
      <c r="Y152" s="36" t="s">
        <v>32</v>
      </c>
      <c r="Z152" s="36" t="s">
        <v>33</v>
      </c>
      <c r="AA152" s="36" t="s">
        <v>34</v>
      </c>
      <c r="AB152" s="36" t="s">
        <v>35</v>
      </c>
      <c r="AC152" s="36" t="s">
        <v>36</v>
      </c>
      <c r="AD152" s="40" t="s">
        <v>37</v>
      </c>
      <c r="AE152" s="36" t="s">
        <v>25</v>
      </c>
      <c r="AF152" s="36" t="s">
        <v>26</v>
      </c>
      <c r="AG152" s="36" t="s">
        <v>27</v>
      </c>
      <c r="AH152" s="36" t="s">
        <v>28</v>
      </c>
      <c r="AI152" s="36" t="s">
        <v>29</v>
      </c>
      <c r="AJ152" s="36" t="s">
        <v>30</v>
      </c>
      <c r="AK152" s="36" t="s">
        <v>31</v>
      </c>
      <c r="AL152" s="36" t="s">
        <v>32</v>
      </c>
      <c r="AM152" s="36" t="s">
        <v>33</v>
      </c>
      <c r="AN152" s="36" t="s">
        <v>34</v>
      </c>
      <c r="AO152" s="36" t="s">
        <v>35</v>
      </c>
      <c r="AP152" s="36" t="s">
        <v>36</v>
      </c>
      <c r="AQ152" s="40" t="s">
        <v>37</v>
      </c>
      <c r="AR152" s="36" t="s">
        <v>25</v>
      </c>
      <c r="AS152" s="36" t="s">
        <v>26</v>
      </c>
      <c r="AT152" s="36" t="s">
        <v>27</v>
      </c>
      <c r="AU152" s="36" t="s">
        <v>28</v>
      </c>
      <c r="AV152" s="36" t="s">
        <v>29</v>
      </c>
      <c r="AW152" s="36" t="s">
        <v>30</v>
      </c>
      <c r="AX152" s="36" t="s">
        <v>31</v>
      </c>
      <c r="AY152" s="36" t="s">
        <v>32</v>
      </c>
      <c r="AZ152" s="36" t="s">
        <v>33</v>
      </c>
      <c r="BA152" s="36" t="s">
        <v>34</v>
      </c>
      <c r="BB152" s="36" t="s">
        <v>35</v>
      </c>
      <c r="BC152" s="36" t="s">
        <v>36</v>
      </c>
      <c r="BD152" s="40" t="s">
        <v>37</v>
      </c>
      <c r="BE152" s="36" t="s">
        <v>38</v>
      </c>
      <c r="BF152" s="36" t="s">
        <v>39</v>
      </c>
      <c r="BG152" s="41" t="s">
        <v>37</v>
      </c>
      <c r="BH152" s="42" t="s">
        <v>40</v>
      </c>
      <c r="BI152" s="43" t="s">
        <v>41</v>
      </c>
      <c r="BJ152" s="43" t="s">
        <v>42</v>
      </c>
      <c r="BK152" s="43" t="s">
        <v>43</v>
      </c>
      <c r="BL152" s="43" t="s">
        <v>44</v>
      </c>
      <c r="BM152" s="43" t="s">
        <v>45</v>
      </c>
      <c r="ALZ152"/>
      <c r="AMA152"/>
      <c r="AMB152"/>
      <c r="AMC152"/>
      <c r="AMD152"/>
      <c r="AME152"/>
      <c r="AMF152"/>
      <c r="AMG152"/>
      <c r="AMH152"/>
      <c r="AMI152"/>
      <c r="AMJ152"/>
    </row>
    <row r="153" spans="1:1024" s="57" customFormat="1" ht="42.75" customHeight="1">
      <c r="A153" s="44">
        <v>1</v>
      </c>
      <c r="B153" s="45" t="s">
        <v>271</v>
      </c>
      <c r="C153" s="45" t="s">
        <v>272</v>
      </c>
      <c r="D153" s="45" t="s">
        <v>318</v>
      </c>
      <c r="E153" s="45" t="s">
        <v>273</v>
      </c>
      <c r="F153" s="45" t="s">
        <v>319</v>
      </c>
      <c r="G153" s="45" t="s">
        <v>320</v>
      </c>
      <c r="H153" s="45" t="s">
        <v>321</v>
      </c>
      <c r="I153" s="46" t="s">
        <v>322</v>
      </c>
      <c r="J153" s="47" t="s">
        <v>323</v>
      </c>
      <c r="K153" s="48" t="s">
        <v>312</v>
      </c>
      <c r="L153" s="82" t="s">
        <v>53</v>
      </c>
      <c r="M153" s="49" t="s">
        <v>54</v>
      </c>
      <c r="N153" s="50" t="s">
        <v>55</v>
      </c>
      <c r="O153" s="83" t="s">
        <v>56</v>
      </c>
      <c r="P153" s="83" t="s">
        <v>57</v>
      </c>
      <c r="Q153" s="83" t="s">
        <v>58</v>
      </c>
      <c r="R153" s="51" t="s">
        <v>59</v>
      </c>
      <c r="S153" s="51" t="s">
        <v>59</v>
      </c>
      <c r="T153" s="51" t="s">
        <v>59</v>
      </c>
      <c r="U153" s="51" t="s">
        <v>59</v>
      </c>
      <c r="V153" s="51" t="s">
        <v>59</v>
      </c>
      <c r="W153" s="51" t="s">
        <v>59</v>
      </c>
      <c r="X153" s="51">
        <f t="shared" ref="X153:AC154" si="29">AK153</f>
        <v>1200</v>
      </c>
      <c r="Y153" s="51">
        <f t="shared" si="29"/>
        <v>1200</v>
      </c>
      <c r="Z153" s="51">
        <f t="shared" si="29"/>
        <v>1200</v>
      </c>
      <c r="AA153" s="51">
        <f t="shared" si="29"/>
        <v>1200</v>
      </c>
      <c r="AB153" s="51">
        <f t="shared" si="29"/>
        <v>1200</v>
      </c>
      <c r="AC153" s="51">
        <f t="shared" si="29"/>
        <v>1200</v>
      </c>
      <c r="AD153" s="52">
        <f>SUM(R153:AC153)</f>
        <v>7200</v>
      </c>
      <c r="AE153" s="61">
        <v>1200</v>
      </c>
      <c r="AF153" s="61">
        <v>1200</v>
      </c>
      <c r="AG153" s="61">
        <v>1200</v>
      </c>
      <c r="AH153" s="61">
        <v>1200</v>
      </c>
      <c r="AI153" s="61">
        <v>1200</v>
      </c>
      <c r="AJ153" s="61">
        <v>1200</v>
      </c>
      <c r="AK153" s="61">
        <v>1200</v>
      </c>
      <c r="AL153" s="61">
        <v>1200</v>
      </c>
      <c r="AM153" s="61">
        <v>1200</v>
      </c>
      <c r="AN153" s="61">
        <v>1200</v>
      </c>
      <c r="AO153" s="61">
        <v>1200</v>
      </c>
      <c r="AP153" s="61">
        <v>1200</v>
      </c>
      <c r="AQ153" s="52">
        <f>SUM(AE153:AP153)</f>
        <v>14400</v>
      </c>
      <c r="AR153" s="51">
        <f t="shared" ref="AR153:AX154" si="30">AE153</f>
        <v>1200</v>
      </c>
      <c r="AS153" s="51">
        <f t="shared" si="30"/>
        <v>1200</v>
      </c>
      <c r="AT153" s="51">
        <f t="shared" si="30"/>
        <v>1200</v>
      </c>
      <c r="AU153" s="51">
        <f t="shared" si="30"/>
        <v>1200</v>
      </c>
      <c r="AV153" s="51">
        <f t="shared" si="30"/>
        <v>1200</v>
      </c>
      <c r="AW153" s="51">
        <f t="shared" si="30"/>
        <v>1200</v>
      </c>
      <c r="AX153" s="51">
        <f t="shared" si="30"/>
        <v>1200</v>
      </c>
      <c r="AY153" s="51" t="s">
        <v>59</v>
      </c>
      <c r="AZ153" s="51" t="s">
        <v>59</v>
      </c>
      <c r="BA153" s="51" t="s">
        <v>59</v>
      </c>
      <c r="BB153" s="51" t="s">
        <v>59</v>
      </c>
      <c r="BC153" s="51" t="s">
        <v>59</v>
      </c>
      <c r="BD153" s="52">
        <f>SUM(AR153:BC153)</f>
        <v>8400</v>
      </c>
      <c r="BE153" s="53" t="s">
        <v>278</v>
      </c>
      <c r="BF153" s="54">
        <v>45869</v>
      </c>
      <c r="BG153" s="52">
        <f>AD153+AQ153+BD153</f>
        <v>30000</v>
      </c>
      <c r="BH153" s="55" t="s">
        <v>279</v>
      </c>
      <c r="BI153" s="55" t="s">
        <v>62</v>
      </c>
      <c r="BJ153" s="55" t="s">
        <v>63</v>
      </c>
      <c r="BK153" s="55" t="s">
        <v>64</v>
      </c>
      <c r="BL153" s="55" t="s">
        <v>64</v>
      </c>
      <c r="BM153" s="60">
        <v>45107</v>
      </c>
      <c r="ALZ153"/>
      <c r="AMA153"/>
      <c r="AMB153"/>
      <c r="AMC153"/>
      <c r="AMD153"/>
      <c r="AME153"/>
      <c r="AMF153"/>
      <c r="AMG153"/>
      <c r="AMH153"/>
      <c r="AMI153"/>
      <c r="AMJ153"/>
    </row>
    <row r="154" spans="1:1024" s="57" customFormat="1" ht="42.75" customHeight="1">
      <c r="A154" s="44">
        <v>2</v>
      </c>
      <c r="B154" s="45" t="s">
        <v>271</v>
      </c>
      <c r="C154" s="45" t="s">
        <v>272</v>
      </c>
      <c r="D154" s="45" t="s">
        <v>318</v>
      </c>
      <c r="E154" s="45" t="s">
        <v>273</v>
      </c>
      <c r="F154" s="45" t="s">
        <v>319</v>
      </c>
      <c r="G154" s="45" t="s">
        <v>324</v>
      </c>
      <c r="H154" s="45" t="s">
        <v>325</v>
      </c>
      <c r="I154" s="46" t="s">
        <v>326</v>
      </c>
      <c r="J154" s="47" t="s">
        <v>327</v>
      </c>
      <c r="K154" s="48" t="s">
        <v>92</v>
      </c>
      <c r="L154" s="82">
        <v>439</v>
      </c>
      <c r="M154" s="49" t="s">
        <v>54</v>
      </c>
      <c r="N154" s="50" t="s">
        <v>55</v>
      </c>
      <c r="O154" s="83" t="s">
        <v>56</v>
      </c>
      <c r="P154" s="83" t="s">
        <v>57</v>
      </c>
      <c r="Q154" s="83" t="s">
        <v>58</v>
      </c>
      <c r="R154" s="51" t="s">
        <v>59</v>
      </c>
      <c r="S154" s="51" t="s">
        <v>59</v>
      </c>
      <c r="T154" s="51" t="s">
        <v>59</v>
      </c>
      <c r="U154" s="51" t="s">
        <v>59</v>
      </c>
      <c r="V154" s="51" t="s">
        <v>59</v>
      </c>
      <c r="W154" s="51" t="s">
        <v>59</v>
      </c>
      <c r="X154" s="51">
        <f t="shared" si="29"/>
        <v>28500</v>
      </c>
      <c r="Y154" s="51">
        <f t="shared" si="29"/>
        <v>28500</v>
      </c>
      <c r="Z154" s="51">
        <f t="shared" si="29"/>
        <v>28500</v>
      </c>
      <c r="AA154" s="51">
        <f t="shared" si="29"/>
        <v>28500</v>
      </c>
      <c r="AB154" s="51">
        <f t="shared" si="29"/>
        <v>28500</v>
      </c>
      <c r="AC154" s="51">
        <f t="shared" si="29"/>
        <v>28500</v>
      </c>
      <c r="AD154" s="52">
        <f>SUM(R154:AC154)</f>
        <v>171000</v>
      </c>
      <c r="AE154" s="61">
        <v>28500</v>
      </c>
      <c r="AF154" s="61">
        <v>28500</v>
      </c>
      <c r="AG154" s="61">
        <v>28500</v>
      </c>
      <c r="AH154" s="61">
        <v>28500</v>
      </c>
      <c r="AI154" s="61">
        <v>28500</v>
      </c>
      <c r="AJ154" s="61">
        <v>28500</v>
      </c>
      <c r="AK154" s="61">
        <v>28500</v>
      </c>
      <c r="AL154" s="61">
        <v>28500</v>
      </c>
      <c r="AM154" s="61">
        <v>28500</v>
      </c>
      <c r="AN154" s="61">
        <v>28500</v>
      </c>
      <c r="AO154" s="61">
        <v>28500</v>
      </c>
      <c r="AP154" s="61">
        <v>28500</v>
      </c>
      <c r="AQ154" s="52">
        <f>SUM(AE154:AP154)</f>
        <v>342000</v>
      </c>
      <c r="AR154" s="51">
        <f t="shared" si="30"/>
        <v>28500</v>
      </c>
      <c r="AS154" s="51">
        <f t="shared" si="30"/>
        <v>28500</v>
      </c>
      <c r="AT154" s="51">
        <f t="shared" si="30"/>
        <v>28500</v>
      </c>
      <c r="AU154" s="51">
        <f t="shared" si="30"/>
        <v>28500</v>
      </c>
      <c r="AV154" s="51">
        <f t="shared" si="30"/>
        <v>28500</v>
      </c>
      <c r="AW154" s="51">
        <f t="shared" si="30"/>
        <v>28500</v>
      </c>
      <c r="AX154" s="51">
        <f t="shared" si="30"/>
        <v>28500</v>
      </c>
      <c r="AY154" s="51" t="s">
        <v>59</v>
      </c>
      <c r="AZ154" s="51" t="s">
        <v>59</v>
      </c>
      <c r="BA154" s="51" t="s">
        <v>59</v>
      </c>
      <c r="BB154" s="51" t="s">
        <v>59</v>
      </c>
      <c r="BC154" s="51" t="s">
        <v>59</v>
      </c>
      <c r="BD154" s="52">
        <f>SUM(AR154:BC154)</f>
        <v>199500</v>
      </c>
      <c r="BE154" s="53" t="s">
        <v>278</v>
      </c>
      <c r="BF154" s="54">
        <v>45869</v>
      </c>
      <c r="BG154" s="52">
        <f>AD154+AQ154+BD154</f>
        <v>712500</v>
      </c>
      <c r="BH154" s="55" t="s">
        <v>279</v>
      </c>
      <c r="BI154" s="55" t="s">
        <v>62</v>
      </c>
      <c r="BJ154" s="55" t="s">
        <v>63</v>
      </c>
      <c r="BK154" s="55" t="s">
        <v>64</v>
      </c>
      <c r="BL154" s="55" t="s">
        <v>64</v>
      </c>
      <c r="BM154" s="60">
        <v>45107</v>
      </c>
      <c r="ALZ154"/>
      <c r="AMA154"/>
      <c r="AMB154"/>
      <c r="AMC154"/>
      <c r="AMD154"/>
      <c r="AME154"/>
      <c r="AMF154"/>
      <c r="AMG154"/>
      <c r="AMH154"/>
      <c r="AMI154"/>
      <c r="AMJ154"/>
    </row>
    <row r="155" spans="1:1024" s="68" customFormat="1" ht="30.75" customHeight="1">
      <c r="A155" s="62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3"/>
      <c r="U155" s="64"/>
      <c r="V155" s="34"/>
      <c r="W155" s="34"/>
      <c r="X155" s="34"/>
      <c r="Y155" s="34"/>
      <c r="Z155" s="34"/>
      <c r="AA155" s="34"/>
      <c r="AB155" s="34"/>
      <c r="AC155" s="65" t="s">
        <v>107</v>
      </c>
      <c r="AD155" s="66">
        <f>SUM(AD153:AD154)</f>
        <v>178200</v>
      </c>
      <c r="AE155" s="34"/>
      <c r="AF155" s="34"/>
      <c r="AG155" s="63"/>
      <c r="AH155" s="64"/>
      <c r="AI155" s="62"/>
      <c r="AJ155" s="63"/>
      <c r="AK155" s="64"/>
      <c r="AL155" s="62"/>
      <c r="AM155" s="62"/>
      <c r="AN155" s="62"/>
      <c r="AO155" s="62"/>
      <c r="AP155" s="65" t="s">
        <v>107</v>
      </c>
      <c r="AQ155" s="66">
        <f>SUM(AQ153:AQ154)</f>
        <v>356400</v>
      </c>
      <c r="AR155" s="34"/>
      <c r="AS155" s="34"/>
      <c r="AT155" s="63"/>
      <c r="AU155" s="64"/>
      <c r="AV155" s="62"/>
      <c r="AW155" s="63"/>
      <c r="AX155" s="64"/>
      <c r="AY155" s="62"/>
      <c r="AZ155" s="62"/>
      <c r="BA155" s="62"/>
      <c r="BB155" s="62"/>
      <c r="BC155" s="65" t="s">
        <v>107</v>
      </c>
      <c r="BD155" s="66">
        <f>SUM(BD153:BD154)</f>
        <v>207900</v>
      </c>
      <c r="BE155" s="62"/>
      <c r="BF155" s="65" t="s">
        <v>107</v>
      </c>
      <c r="BG155" s="66">
        <f>SUM(BG153:BG154)</f>
        <v>742500</v>
      </c>
      <c r="BH155" s="62"/>
      <c r="BI155" s="62"/>
      <c r="BJ155" s="62"/>
      <c r="BK155" s="62"/>
      <c r="BL155" s="62"/>
      <c r="BM155" s="62"/>
      <c r="BN155" s="62"/>
      <c r="BO155" s="62"/>
      <c r="BP155" s="62"/>
      <c r="BQ155" s="62"/>
      <c r="BR155" s="62"/>
      <c r="BS155" s="62"/>
      <c r="BT155" s="62"/>
      <c r="BU155" s="62"/>
      <c r="BV155" s="62"/>
      <c r="BW155" s="62"/>
      <c r="BX155" s="67"/>
      <c r="ALZ155"/>
      <c r="AMA155"/>
      <c r="AMB155"/>
      <c r="AMC155"/>
      <c r="AMD155"/>
      <c r="AME155"/>
      <c r="AMF155"/>
      <c r="AMG155"/>
      <c r="AMH155"/>
      <c r="AMI155"/>
      <c r="AMJ155"/>
    </row>
    <row r="156" spans="1:1024" ht="16">
      <c r="B156" s="99"/>
      <c r="C156" s="99"/>
      <c r="D156" s="99"/>
      <c r="E156" s="99"/>
      <c r="F156" s="100"/>
      <c r="G156" s="100"/>
      <c r="H156" s="100"/>
      <c r="I156" s="100"/>
      <c r="J156" s="101"/>
      <c r="X156" s="16"/>
      <c r="AD156" s="15"/>
      <c r="AH156" s="18"/>
      <c r="AI156" s="18"/>
      <c r="AJ156" s="18"/>
      <c r="AQ156" s="18"/>
      <c r="AU156" s="18"/>
      <c r="AV156" s="18"/>
      <c r="AW156" s="18"/>
      <c r="BD156" s="18"/>
      <c r="BE156" s="18"/>
      <c r="BF156" s="18"/>
      <c r="BG156" s="18"/>
      <c r="BH156" s="18"/>
      <c r="BI156" s="18"/>
      <c r="BJ156" s="18"/>
      <c r="BK156" s="18"/>
      <c r="BL156" s="18"/>
      <c r="BM156" s="18"/>
      <c r="BN156" s="18"/>
    </row>
    <row r="157" spans="1:1024" s="35" customFormat="1" ht="41.25" customHeight="1">
      <c r="A157" s="31" t="s">
        <v>328</v>
      </c>
      <c r="B157" s="32" t="s">
        <v>1</v>
      </c>
      <c r="C157" s="33"/>
      <c r="D157" s="33"/>
      <c r="E157" s="33"/>
      <c r="F157" s="33"/>
      <c r="G157" s="14" t="s">
        <v>329</v>
      </c>
      <c r="H157" s="14"/>
      <c r="I157" s="14"/>
      <c r="J157" s="14"/>
      <c r="K157" s="14"/>
      <c r="L157" s="14"/>
      <c r="M157" s="14"/>
      <c r="N157" s="14"/>
      <c r="O157" s="13" t="s">
        <v>3</v>
      </c>
      <c r="P157" s="12" t="s">
        <v>4</v>
      </c>
      <c r="Q157" s="12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F157" s="34"/>
      <c r="AG157" s="34"/>
      <c r="AH157" s="34"/>
      <c r="AI157" s="34"/>
      <c r="AJ157" s="34"/>
      <c r="AK157" s="34"/>
      <c r="AL157" s="34"/>
      <c r="AM157" s="34"/>
      <c r="AN157" s="34"/>
      <c r="AO157" s="34"/>
      <c r="AP157" s="34"/>
      <c r="AQ157" s="34"/>
      <c r="AR157" s="34"/>
      <c r="AS157" s="34"/>
      <c r="AT157" s="34"/>
      <c r="AU157" s="34"/>
      <c r="AV157" s="34"/>
      <c r="AW157" s="34"/>
      <c r="AX157" s="34"/>
      <c r="AY157" s="34"/>
      <c r="AZ157" s="34"/>
      <c r="BA157" s="34"/>
      <c r="BB157" s="34"/>
      <c r="BC157" s="34"/>
      <c r="BD157" s="34"/>
      <c r="ALZ157"/>
      <c r="AMA157"/>
      <c r="AMB157"/>
      <c r="AMC157"/>
      <c r="AMD157"/>
      <c r="AME157"/>
      <c r="AMF157"/>
      <c r="AMG157"/>
      <c r="AMH157"/>
      <c r="AMI157"/>
      <c r="AMJ157"/>
    </row>
    <row r="158" spans="1:1024" s="38" customFormat="1" ht="30.75" customHeight="1">
      <c r="A158" s="11" t="s">
        <v>5</v>
      </c>
      <c r="B158" s="10" t="s">
        <v>6</v>
      </c>
      <c r="C158" s="10" t="s">
        <v>7</v>
      </c>
      <c r="D158" s="10" t="s">
        <v>8</v>
      </c>
      <c r="E158" s="10" t="s">
        <v>9</v>
      </c>
      <c r="F158" s="10" t="s">
        <v>10</v>
      </c>
      <c r="G158" s="10" t="s">
        <v>11</v>
      </c>
      <c r="H158" s="10" t="s">
        <v>12</v>
      </c>
      <c r="I158" s="9" t="s">
        <v>13</v>
      </c>
      <c r="J158" s="9" t="s">
        <v>14</v>
      </c>
      <c r="K158" s="10" t="s">
        <v>15</v>
      </c>
      <c r="L158" s="10" t="s">
        <v>16</v>
      </c>
      <c r="M158" s="10" t="s">
        <v>17</v>
      </c>
      <c r="N158" s="8" t="s">
        <v>18</v>
      </c>
      <c r="O158" s="13"/>
      <c r="P158" s="12"/>
      <c r="Q158" s="12"/>
      <c r="R158" s="7" t="s">
        <v>19</v>
      </c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 t="s">
        <v>20</v>
      </c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 t="s">
        <v>21</v>
      </c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6" t="s">
        <v>22</v>
      </c>
      <c r="BF158" s="6"/>
      <c r="BG158" s="36"/>
      <c r="BH158" s="37"/>
      <c r="BI158" s="37"/>
      <c r="BJ158" s="37"/>
      <c r="BK158" s="37"/>
      <c r="BL158" s="37"/>
      <c r="BM158" s="37"/>
      <c r="ALZ158"/>
      <c r="AMA158"/>
      <c r="AMB158"/>
      <c r="AMC158"/>
      <c r="AMD158"/>
      <c r="AME158"/>
      <c r="AMF158"/>
      <c r="AMG158"/>
      <c r="AMH158"/>
      <c r="AMI158"/>
      <c r="AMJ158"/>
    </row>
    <row r="159" spans="1:1024" s="38" customFormat="1" ht="64.5" customHeight="1">
      <c r="A159" s="11"/>
      <c r="B159" s="10"/>
      <c r="C159" s="10"/>
      <c r="D159" s="10"/>
      <c r="E159" s="10"/>
      <c r="F159" s="10"/>
      <c r="G159" s="10"/>
      <c r="H159" s="10"/>
      <c r="I159" s="9"/>
      <c r="J159" s="9"/>
      <c r="K159" s="10"/>
      <c r="L159" s="10"/>
      <c r="M159" s="10"/>
      <c r="N159" s="8"/>
      <c r="O159" s="13"/>
      <c r="P159" s="39" t="s">
        <v>23</v>
      </c>
      <c r="Q159" s="39" t="s">
        <v>24</v>
      </c>
      <c r="R159" s="36" t="s">
        <v>25</v>
      </c>
      <c r="S159" s="36" t="s">
        <v>26</v>
      </c>
      <c r="T159" s="36" t="s">
        <v>27</v>
      </c>
      <c r="U159" s="36" t="s">
        <v>28</v>
      </c>
      <c r="V159" s="36" t="s">
        <v>29</v>
      </c>
      <c r="W159" s="36" t="s">
        <v>30</v>
      </c>
      <c r="X159" s="36" t="s">
        <v>31</v>
      </c>
      <c r="Y159" s="36" t="s">
        <v>32</v>
      </c>
      <c r="Z159" s="36" t="s">
        <v>33</v>
      </c>
      <c r="AA159" s="36" t="s">
        <v>34</v>
      </c>
      <c r="AB159" s="36" t="s">
        <v>35</v>
      </c>
      <c r="AC159" s="36" t="s">
        <v>36</v>
      </c>
      <c r="AD159" s="40" t="s">
        <v>37</v>
      </c>
      <c r="AE159" s="36" t="s">
        <v>25</v>
      </c>
      <c r="AF159" s="36" t="s">
        <v>26</v>
      </c>
      <c r="AG159" s="36" t="s">
        <v>27</v>
      </c>
      <c r="AH159" s="36" t="s">
        <v>28</v>
      </c>
      <c r="AI159" s="36" t="s">
        <v>29</v>
      </c>
      <c r="AJ159" s="36" t="s">
        <v>30</v>
      </c>
      <c r="AK159" s="36" t="s">
        <v>31</v>
      </c>
      <c r="AL159" s="36" t="s">
        <v>32</v>
      </c>
      <c r="AM159" s="36" t="s">
        <v>33</v>
      </c>
      <c r="AN159" s="36" t="s">
        <v>34</v>
      </c>
      <c r="AO159" s="36" t="s">
        <v>35</v>
      </c>
      <c r="AP159" s="36" t="s">
        <v>36</v>
      </c>
      <c r="AQ159" s="40" t="s">
        <v>37</v>
      </c>
      <c r="AR159" s="36" t="s">
        <v>25</v>
      </c>
      <c r="AS159" s="36" t="s">
        <v>26</v>
      </c>
      <c r="AT159" s="36" t="s">
        <v>27</v>
      </c>
      <c r="AU159" s="36" t="s">
        <v>28</v>
      </c>
      <c r="AV159" s="36" t="s">
        <v>29</v>
      </c>
      <c r="AW159" s="36" t="s">
        <v>30</v>
      </c>
      <c r="AX159" s="36" t="s">
        <v>31</v>
      </c>
      <c r="AY159" s="36" t="s">
        <v>32</v>
      </c>
      <c r="AZ159" s="36" t="s">
        <v>33</v>
      </c>
      <c r="BA159" s="36" t="s">
        <v>34</v>
      </c>
      <c r="BB159" s="36" t="s">
        <v>35</v>
      </c>
      <c r="BC159" s="36" t="s">
        <v>36</v>
      </c>
      <c r="BD159" s="40" t="s">
        <v>37</v>
      </c>
      <c r="BE159" s="36" t="s">
        <v>38</v>
      </c>
      <c r="BF159" s="36" t="s">
        <v>39</v>
      </c>
      <c r="BG159" s="41" t="s">
        <v>37</v>
      </c>
      <c r="BH159" s="42" t="s">
        <v>40</v>
      </c>
      <c r="BI159" s="43" t="s">
        <v>41</v>
      </c>
      <c r="BJ159" s="43" t="s">
        <v>42</v>
      </c>
      <c r="BK159" s="43" t="s">
        <v>43</v>
      </c>
      <c r="BL159" s="43" t="s">
        <v>44</v>
      </c>
      <c r="BM159" s="43" t="s">
        <v>45</v>
      </c>
      <c r="ALZ159"/>
      <c r="AMA159"/>
      <c r="AMB159"/>
      <c r="AMC159"/>
      <c r="AMD159"/>
      <c r="AME159"/>
      <c r="AMF159"/>
      <c r="AMG159"/>
      <c r="AMH159"/>
      <c r="AMI159"/>
      <c r="AMJ159"/>
    </row>
    <row r="160" spans="1:1024" s="57" customFormat="1" ht="42.75" customHeight="1">
      <c r="A160" s="44">
        <v>1</v>
      </c>
      <c r="B160" s="45" t="s">
        <v>271</v>
      </c>
      <c r="C160" s="45" t="s">
        <v>272</v>
      </c>
      <c r="D160" s="45" t="s">
        <v>329</v>
      </c>
      <c r="E160" s="45" t="s">
        <v>273</v>
      </c>
      <c r="F160" s="45" t="s">
        <v>330</v>
      </c>
      <c r="G160" s="45" t="s">
        <v>331</v>
      </c>
      <c r="H160" s="45" t="s">
        <v>332</v>
      </c>
      <c r="I160" s="46" t="s">
        <v>333</v>
      </c>
      <c r="J160" s="47" t="s">
        <v>334</v>
      </c>
      <c r="K160" s="48" t="s">
        <v>119</v>
      </c>
      <c r="L160" s="82" t="s">
        <v>53</v>
      </c>
      <c r="M160" s="49" t="s">
        <v>54</v>
      </c>
      <c r="N160" s="50" t="s">
        <v>55</v>
      </c>
      <c r="O160" s="83" t="s">
        <v>56</v>
      </c>
      <c r="P160" s="83" t="s">
        <v>57</v>
      </c>
      <c r="Q160" s="83" t="s">
        <v>58</v>
      </c>
      <c r="R160" s="51" t="s">
        <v>59</v>
      </c>
      <c r="S160" s="51" t="s">
        <v>59</v>
      </c>
      <c r="T160" s="51" t="s">
        <v>59</v>
      </c>
      <c r="U160" s="51" t="s">
        <v>59</v>
      </c>
      <c r="V160" s="51" t="s">
        <v>59</v>
      </c>
      <c r="W160" s="51" t="s">
        <v>59</v>
      </c>
      <c r="X160" s="51">
        <f t="shared" ref="X160:AC161" si="31">AK160</f>
        <v>1000</v>
      </c>
      <c r="Y160" s="51">
        <f t="shared" si="31"/>
        <v>1000</v>
      </c>
      <c r="Z160" s="51">
        <f t="shared" si="31"/>
        <v>1000</v>
      </c>
      <c r="AA160" s="51">
        <f t="shared" si="31"/>
        <v>1000</v>
      </c>
      <c r="AB160" s="51">
        <f t="shared" si="31"/>
        <v>1000</v>
      </c>
      <c r="AC160" s="51">
        <f t="shared" si="31"/>
        <v>1000</v>
      </c>
      <c r="AD160" s="52">
        <f>SUM(R160:AC160)</f>
        <v>6000</v>
      </c>
      <c r="AE160" s="61">
        <v>1000</v>
      </c>
      <c r="AF160" s="61">
        <v>1000</v>
      </c>
      <c r="AG160" s="61">
        <v>1000</v>
      </c>
      <c r="AH160" s="61">
        <v>1000</v>
      </c>
      <c r="AI160" s="61">
        <v>1000</v>
      </c>
      <c r="AJ160" s="61">
        <v>1000</v>
      </c>
      <c r="AK160" s="61">
        <v>1000</v>
      </c>
      <c r="AL160" s="61">
        <v>1000</v>
      </c>
      <c r="AM160" s="61">
        <v>1000</v>
      </c>
      <c r="AN160" s="61">
        <v>1000</v>
      </c>
      <c r="AO160" s="61">
        <v>1000</v>
      </c>
      <c r="AP160" s="61">
        <v>1000</v>
      </c>
      <c r="AQ160" s="52">
        <f>SUM(AE160:AP160)</f>
        <v>12000</v>
      </c>
      <c r="AR160" s="51">
        <f t="shared" ref="AR160:AX161" si="32">AE160</f>
        <v>1000</v>
      </c>
      <c r="AS160" s="51">
        <f t="shared" si="32"/>
        <v>1000</v>
      </c>
      <c r="AT160" s="51">
        <f t="shared" si="32"/>
        <v>1000</v>
      </c>
      <c r="AU160" s="51">
        <f t="shared" si="32"/>
        <v>1000</v>
      </c>
      <c r="AV160" s="51">
        <f t="shared" si="32"/>
        <v>1000</v>
      </c>
      <c r="AW160" s="51">
        <f t="shared" si="32"/>
        <v>1000</v>
      </c>
      <c r="AX160" s="51">
        <f t="shared" si="32"/>
        <v>1000</v>
      </c>
      <c r="AY160" s="51" t="s">
        <v>59</v>
      </c>
      <c r="AZ160" s="51" t="s">
        <v>59</v>
      </c>
      <c r="BA160" s="51" t="s">
        <v>59</v>
      </c>
      <c r="BB160" s="51" t="s">
        <v>59</v>
      </c>
      <c r="BC160" s="51" t="s">
        <v>59</v>
      </c>
      <c r="BD160" s="52">
        <f>SUM(AR160:BC160)</f>
        <v>7000</v>
      </c>
      <c r="BE160" s="53" t="s">
        <v>278</v>
      </c>
      <c r="BF160" s="54">
        <v>45869</v>
      </c>
      <c r="BG160" s="52">
        <f>AD160+AQ160+BD160</f>
        <v>25000</v>
      </c>
      <c r="BH160" s="55" t="s">
        <v>279</v>
      </c>
      <c r="BI160" s="55" t="s">
        <v>62</v>
      </c>
      <c r="BJ160" s="55" t="s">
        <v>63</v>
      </c>
      <c r="BK160" s="55" t="s">
        <v>64</v>
      </c>
      <c r="BL160" s="55" t="s">
        <v>64</v>
      </c>
      <c r="BM160" s="60">
        <v>45107</v>
      </c>
      <c r="ALZ160"/>
      <c r="AMA160"/>
      <c r="AMB160"/>
      <c r="AMC160"/>
      <c r="AMD160"/>
      <c r="AME160"/>
      <c r="AMF160"/>
      <c r="AMG160"/>
      <c r="AMH160"/>
      <c r="AMI160"/>
      <c r="AMJ160"/>
    </row>
    <row r="161" spans="1:1024" s="57" customFormat="1" ht="42.75" customHeight="1">
      <c r="A161" s="44">
        <v>2</v>
      </c>
      <c r="B161" s="45" t="s">
        <v>271</v>
      </c>
      <c r="C161" s="45" t="s">
        <v>272</v>
      </c>
      <c r="D161" s="45" t="s">
        <v>329</v>
      </c>
      <c r="E161" s="45" t="s">
        <v>273</v>
      </c>
      <c r="F161" s="45" t="s">
        <v>330</v>
      </c>
      <c r="G161" s="45" t="s">
        <v>335</v>
      </c>
      <c r="H161" s="45" t="s">
        <v>336</v>
      </c>
      <c r="I161" s="46" t="s">
        <v>337</v>
      </c>
      <c r="J161" s="47" t="s">
        <v>338</v>
      </c>
      <c r="K161" s="48" t="s">
        <v>52</v>
      </c>
      <c r="L161" s="82" t="s">
        <v>53</v>
      </c>
      <c r="M161" s="49" t="s">
        <v>54</v>
      </c>
      <c r="N161" s="50" t="s">
        <v>55</v>
      </c>
      <c r="O161" s="83" t="s">
        <v>56</v>
      </c>
      <c r="P161" s="83" t="s">
        <v>57</v>
      </c>
      <c r="Q161" s="83" t="s">
        <v>58</v>
      </c>
      <c r="R161" s="51" t="s">
        <v>59</v>
      </c>
      <c r="S161" s="51" t="s">
        <v>59</v>
      </c>
      <c r="T161" s="51" t="s">
        <v>59</v>
      </c>
      <c r="U161" s="51" t="s">
        <v>59</v>
      </c>
      <c r="V161" s="51" t="s">
        <v>59</v>
      </c>
      <c r="W161" s="51" t="s">
        <v>59</v>
      </c>
      <c r="X161" s="51">
        <f t="shared" si="31"/>
        <v>18000</v>
      </c>
      <c r="Y161" s="51">
        <f t="shared" si="31"/>
        <v>18000</v>
      </c>
      <c r="Z161" s="51">
        <f t="shared" si="31"/>
        <v>18000</v>
      </c>
      <c r="AA161" s="51">
        <f t="shared" si="31"/>
        <v>18000</v>
      </c>
      <c r="AB161" s="51">
        <f t="shared" si="31"/>
        <v>18000</v>
      </c>
      <c r="AC161" s="51">
        <f t="shared" si="31"/>
        <v>18000</v>
      </c>
      <c r="AD161" s="52">
        <f>SUM(R161:AC161)</f>
        <v>108000</v>
      </c>
      <c r="AE161" s="61">
        <v>18000</v>
      </c>
      <c r="AF161" s="61">
        <v>18000</v>
      </c>
      <c r="AG161" s="61">
        <v>18000</v>
      </c>
      <c r="AH161" s="61">
        <v>18000</v>
      </c>
      <c r="AI161" s="61">
        <v>18000</v>
      </c>
      <c r="AJ161" s="61">
        <v>18000</v>
      </c>
      <c r="AK161" s="61">
        <v>18000</v>
      </c>
      <c r="AL161" s="61">
        <v>18000</v>
      </c>
      <c r="AM161" s="61">
        <v>18000</v>
      </c>
      <c r="AN161" s="61">
        <v>18000</v>
      </c>
      <c r="AO161" s="61">
        <v>18000</v>
      </c>
      <c r="AP161" s="61">
        <v>18000</v>
      </c>
      <c r="AQ161" s="52">
        <f>SUM(AE161:AP161)</f>
        <v>216000</v>
      </c>
      <c r="AR161" s="51">
        <f t="shared" si="32"/>
        <v>18000</v>
      </c>
      <c r="AS161" s="51">
        <f t="shared" si="32"/>
        <v>18000</v>
      </c>
      <c r="AT161" s="51">
        <f t="shared" si="32"/>
        <v>18000</v>
      </c>
      <c r="AU161" s="51">
        <f t="shared" si="32"/>
        <v>18000</v>
      </c>
      <c r="AV161" s="51">
        <f t="shared" si="32"/>
        <v>18000</v>
      </c>
      <c r="AW161" s="51">
        <f t="shared" si="32"/>
        <v>18000</v>
      </c>
      <c r="AX161" s="51">
        <f t="shared" si="32"/>
        <v>18000</v>
      </c>
      <c r="AY161" s="51" t="s">
        <v>59</v>
      </c>
      <c r="AZ161" s="51" t="s">
        <v>59</v>
      </c>
      <c r="BA161" s="51" t="s">
        <v>59</v>
      </c>
      <c r="BB161" s="51" t="s">
        <v>59</v>
      </c>
      <c r="BC161" s="51" t="s">
        <v>59</v>
      </c>
      <c r="BD161" s="52">
        <f>SUM(AR161:BC161)</f>
        <v>126000</v>
      </c>
      <c r="BE161" s="53" t="s">
        <v>278</v>
      </c>
      <c r="BF161" s="54">
        <v>45869</v>
      </c>
      <c r="BG161" s="52">
        <f>AD161+AQ161+BD161</f>
        <v>450000</v>
      </c>
      <c r="BH161" s="55" t="s">
        <v>279</v>
      </c>
      <c r="BI161" s="55" t="s">
        <v>62</v>
      </c>
      <c r="BJ161" s="55" t="s">
        <v>63</v>
      </c>
      <c r="BK161" s="55" t="s">
        <v>64</v>
      </c>
      <c r="BL161" s="55" t="s">
        <v>64</v>
      </c>
      <c r="BM161" s="60">
        <v>45107</v>
      </c>
      <c r="ALZ161"/>
      <c r="AMA161"/>
      <c r="AMB161"/>
      <c r="AMC161"/>
      <c r="AMD161"/>
      <c r="AME161"/>
      <c r="AMF161"/>
      <c r="AMG161"/>
      <c r="AMH161"/>
      <c r="AMI161"/>
      <c r="AMJ161"/>
    </row>
    <row r="162" spans="1:1024" s="68" customFormat="1" ht="30.75" customHeight="1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3"/>
      <c r="U162" s="64"/>
      <c r="V162" s="34"/>
      <c r="W162" s="34"/>
      <c r="X162" s="34"/>
      <c r="Y162" s="34"/>
      <c r="Z162" s="34"/>
      <c r="AA162" s="34"/>
      <c r="AB162" s="34"/>
      <c r="AC162" s="65" t="s">
        <v>107</v>
      </c>
      <c r="AD162" s="66">
        <f>SUM(AD160:AD161)</f>
        <v>114000</v>
      </c>
      <c r="AE162" s="34"/>
      <c r="AF162" s="34"/>
      <c r="AG162" s="63"/>
      <c r="AH162" s="64"/>
      <c r="AI162" s="62"/>
      <c r="AJ162" s="63"/>
      <c r="AK162" s="64"/>
      <c r="AL162" s="62"/>
      <c r="AM162" s="62"/>
      <c r="AN162" s="62"/>
      <c r="AO162" s="62"/>
      <c r="AP162" s="65" t="s">
        <v>107</v>
      </c>
      <c r="AQ162" s="66">
        <f>SUM(AQ160:AQ161)</f>
        <v>228000</v>
      </c>
      <c r="AR162" s="34"/>
      <c r="AS162" s="34"/>
      <c r="AT162" s="63"/>
      <c r="AU162" s="64"/>
      <c r="AV162" s="62"/>
      <c r="AW162" s="63"/>
      <c r="AX162" s="64"/>
      <c r="AY162" s="62"/>
      <c r="AZ162" s="62"/>
      <c r="BA162" s="62"/>
      <c r="BB162" s="62"/>
      <c r="BC162" s="65" t="s">
        <v>107</v>
      </c>
      <c r="BD162" s="66">
        <f>SUM(BD160:BD161)</f>
        <v>133000</v>
      </c>
      <c r="BE162" s="62"/>
      <c r="BF162" s="65" t="s">
        <v>107</v>
      </c>
      <c r="BG162" s="66">
        <f>SUM(BG160:BG161)</f>
        <v>475000</v>
      </c>
      <c r="BH162" s="62"/>
      <c r="BI162" s="62"/>
      <c r="BJ162" s="62"/>
      <c r="BK162" s="62"/>
      <c r="BL162" s="62"/>
      <c r="BM162" s="62"/>
      <c r="BN162" s="62"/>
      <c r="BO162" s="62"/>
      <c r="BP162" s="62"/>
      <c r="BQ162" s="62"/>
      <c r="BR162" s="62"/>
      <c r="BS162" s="62"/>
      <c r="BT162" s="62"/>
      <c r="BU162" s="62"/>
      <c r="BV162" s="62"/>
      <c r="BW162" s="62"/>
      <c r="BX162" s="67"/>
      <c r="ALZ162"/>
      <c r="AMA162"/>
      <c r="AMB162"/>
      <c r="AMC162"/>
      <c r="AMD162"/>
      <c r="AME162"/>
      <c r="AMF162"/>
      <c r="AMG162"/>
      <c r="AMH162"/>
      <c r="AMI162"/>
      <c r="AMJ162"/>
    </row>
    <row r="163" spans="1:1024" ht="16">
      <c r="B163" s="99"/>
      <c r="C163" s="99"/>
      <c r="D163" s="99"/>
      <c r="E163" s="99"/>
      <c r="F163" s="100"/>
      <c r="G163" s="100"/>
      <c r="H163" s="100"/>
      <c r="I163" s="100"/>
      <c r="J163" s="101"/>
      <c r="X163" s="16"/>
      <c r="AD163" s="15"/>
      <c r="AH163" s="18"/>
      <c r="AI163" s="18"/>
      <c r="AJ163" s="18"/>
      <c r="AQ163" s="18"/>
      <c r="AU163" s="18"/>
      <c r="AV163" s="18"/>
      <c r="AW163" s="18"/>
      <c r="BD163" s="18"/>
      <c r="BE163" s="18"/>
      <c r="BF163" s="18"/>
      <c r="BG163" s="18"/>
      <c r="BH163" s="18"/>
      <c r="BI163" s="18"/>
      <c r="BJ163" s="18"/>
      <c r="BK163" s="18"/>
      <c r="BL163" s="18"/>
      <c r="BM163" s="18"/>
      <c r="BN163" s="18"/>
    </row>
    <row r="164" spans="1:1024" s="35" customFormat="1" ht="41.25" customHeight="1">
      <c r="A164" s="31" t="s">
        <v>339</v>
      </c>
      <c r="B164" s="32" t="s">
        <v>1</v>
      </c>
      <c r="C164" s="33"/>
      <c r="D164" s="33"/>
      <c r="E164" s="33"/>
      <c r="F164" s="33"/>
      <c r="G164" s="14" t="s">
        <v>340</v>
      </c>
      <c r="H164" s="14"/>
      <c r="I164" s="14"/>
      <c r="J164" s="14"/>
      <c r="K164" s="14"/>
      <c r="L164" s="14"/>
      <c r="M164" s="14"/>
      <c r="N164" s="14"/>
      <c r="O164" s="13" t="s">
        <v>3</v>
      </c>
      <c r="P164" s="12" t="s">
        <v>4</v>
      </c>
      <c r="Q164" s="12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F164" s="34"/>
      <c r="AG164" s="34"/>
      <c r="AH164" s="34"/>
      <c r="AI164" s="34"/>
      <c r="AJ164" s="34"/>
      <c r="AK164" s="34"/>
      <c r="AL164" s="34"/>
      <c r="AM164" s="34"/>
      <c r="AN164" s="34"/>
      <c r="AO164" s="34"/>
      <c r="AP164" s="34"/>
      <c r="AQ164" s="34"/>
      <c r="AR164" s="34"/>
      <c r="AS164" s="34"/>
      <c r="AT164" s="34"/>
      <c r="AU164" s="34"/>
      <c r="AV164" s="34"/>
      <c r="AW164" s="34"/>
      <c r="AX164" s="34"/>
      <c r="AY164" s="34"/>
      <c r="AZ164" s="34"/>
      <c r="BA164" s="34"/>
      <c r="BB164" s="34"/>
      <c r="BC164" s="34"/>
      <c r="BD164" s="34"/>
      <c r="ALZ164"/>
      <c r="AMA164"/>
      <c r="AMB164"/>
      <c r="AMC164"/>
      <c r="AMD164"/>
      <c r="AME164"/>
      <c r="AMF164"/>
      <c r="AMG164"/>
      <c r="AMH164"/>
      <c r="AMI164"/>
      <c r="AMJ164"/>
    </row>
    <row r="165" spans="1:1024" s="38" customFormat="1" ht="30.75" customHeight="1">
      <c r="A165" s="11" t="s">
        <v>5</v>
      </c>
      <c r="B165" s="10" t="s">
        <v>6</v>
      </c>
      <c r="C165" s="10" t="s">
        <v>7</v>
      </c>
      <c r="D165" s="10" t="s">
        <v>8</v>
      </c>
      <c r="E165" s="10" t="s">
        <v>9</v>
      </c>
      <c r="F165" s="10" t="s">
        <v>10</v>
      </c>
      <c r="G165" s="10" t="s">
        <v>11</v>
      </c>
      <c r="H165" s="10" t="s">
        <v>12</v>
      </c>
      <c r="I165" s="9" t="s">
        <v>13</v>
      </c>
      <c r="J165" s="9" t="s">
        <v>14</v>
      </c>
      <c r="K165" s="10" t="s">
        <v>15</v>
      </c>
      <c r="L165" s="10" t="s">
        <v>16</v>
      </c>
      <c r="M165" s="10" t="s">
        <v>17</v>
      </c>
      <c r="N165" s="8" t="s">
        <v>18</v>
      </c>
      <c r="O165" s="13"/>
      <c r="P165" s="12"/>
      <c r="Q165" s="12"/>
      <c r="R165" s="7" t="s">
        <v>19</v>
      </c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 t="s">
        <v>20</v>
      </c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 t="s">
        <v>21</v>
      </c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6" t="s">
        <v>22</v>
      </c>
      <c r="BF165" s="6"/>
      <c r="BG165" s="36"/>
      <c r="BH165" s="37"/>
      <c r="BI165" s="37"/>
      <c r="BJ165" s="37"/>
      <c r="BK165" s="37"/>
      <c r="BL165" s="37"/>
      <c r="BM165" s="37"/>
      <c r="ALZ165"/>
      <c r="AMA165"/>
      <c r="AMB165"/>
      <c r="AMC165"/>
      <c r="AMD165"/>
      <c r="AME165"/>
      <c r="AMF165"/>
      <c r="AMG165"/>
      <c r="AMH165"/>
      <c r="AMI165"/>
      <c r="AMJ165"/>
    </row>
    <row r="166" spans="1:1024" s="38" customFormat="1" ht="64.5" customHeight="1">
      <c r="A166" s="11"/>
      <c r="B166" s="10"/>
      <c r="C166" s="10"/>
      <c r="D166" s="10"/>
      <c r="E166" s="10"/>
      <c r="F166" s="10"/>
      <c r="G166" s="10"/>
      <c r="H166" s="10"/>
      <c r="I166" s="9"/>
      <c r="J166" s="9"/>
      <c r="K166" s="10"/>
      <c r="L166" s="10"/>
      <c r="M166" s="10"/>
      <c r="N166" s="8"/>
      <c r="O166" s="13"/>
      <c r="P166" s="39" t="s">
        <v>23</v>
      </c>
      <c r="Q166" s="39" t="s">
        <v>24</v>
      </c>
      <c r="R166" s="36" t="s">
        <v>25</v>
      </c>
      <c r="S166" s="36" t="s">
        <v>26</v>
      </c>
      <c r="T166" s="36" t="s">
        <v>27</v>
      </c>
      <c r="U166" s="36" t="s">
        <v>28</v>
      </c>
      <c r="V166" s="36" t="s">
        <v>29</v>
      </c>
      <c r="W166" s="36" t="s">
        <v>30</v>
      </c>
      <c r="X166" s="36" t="s">
        <v>31</v>
      </c>
      <c r="Y166" s="36" t="s">
        <v>32</v>
      </c>
      <c r="Z166" s="36" t="s">
        <v>33</v>
      </c>
      <c r="AA166" s="36" t="s">
        <v>34</v>
      </c>
      <c r="AB166" s="36" t="s">
        <v>35</v>
      </c>
      <c r="AC166" s="36" t="s">
        <v>36</v>
      </c>
      <c r="AD166" s="40" t="s">
        <v>37</v>
      </c>
      <c r="AE166" s="36" t="s">
        <v>25</v>
      </c>
      <c r="AF166" s="36" t="s">
        <v>26</v>
      </c>
      <c r="AG166" s="36" t="s">
        <v>27</v>
      </c>
      <c r="AH166" s="36" t="s">
        <v>28</v>
      </c>
      <c r="AI166" s="36" t="s">
        <v>29</v>
      </c>
      <c r="AJ166" s="36" t="s">
        <v>30</v>
      </c>
      <c r="AK166" s="36" t="s">
        <v>31</v>
      </c>
      <c r="AL166" s="36" t="s">
        <v>32</v>
      </c>
      <c r="AM166" s="36" t="s">
        <v>33</v>
      </c>
      <c r="AN166" s="36" t="s">
        <v>34</v>
      </c>
      <c r="AO166" s="36" t="s">
        <v>35</v>
      </c>
      <c r="AP166" s="36" t="s">
        <v>36</v>
      </c>
      <c r="AQ166" s="40" t="s">
        <v>37</v>
      </c>
      <c r="AR166" s="36" t="s">
        <v>25</v>
      </c>
      <c r="AS166" s="36" t="s">
        <v>26</v>
      </c>
      <c r="AT166" s="36" t="s">
        <v>27</v>
      </c>
      <c r="AU166" s="36" t="s">
        <v>28</v>
      </c>
      <c r="AV166" s="36" t="s">
        <v>29</v>
      </c>
      <c r="AW166" s="36" t="s">
        <v>30</v>
      </c>
      <c r="AX166" s="36" t="s">
        <v>31</v>
      </c>
      <c r="AY166" s="36" t="s">
        <v>32</v>
      </c>
      <c r="AZ166" s="36" t="s">
        <v>33</v>
      </c>
      <c r="BA166" s="36" t="s">
        <v>34</v>
      </c>
      <c r="BB166" s="36" t="s">
        <v>35</v>
      </c>
      <c r="BC166" s="36" t="s">
        <v>36</v>
      </c>
      <c r="BD166" s="40" t="s">
        <v>37</v>
      </c>
      <c r="BE166" s="36" t="s">
        <v>38</v>
      </c>
      <c r="BF166" s="36" t="s">
        <v>39</v>
      </c>
      <c r="BG166" s="41" t="s">
        <v>37</v>
      </c>
      <c r="BH166" s="42" t="s">
        <v>40</v>
      </c>
      <c r="BI166" s="43" t="s">
        <v>41</v>
      </c>
      <c r="BJ166" s="43" t="s">
        <v>42</v>
      </c>
      <c r="BK166" s="43" t="s">
        <v>43</v>
      </c>
      <c r="BL166" s="43" t="s">
        <v>44</v>
      </c>
      <c r="BM166" s="43" t="s">
        <v>45</v>
      </c>
      <c r="ALZ166"/>
      <c r="AMA166"/>
      <c r="AMB166"/>
      <c r="AMC166"/>
      <c r="AMD166"/>
      <c r="AME166"/>
      <c r="AMF166"/>
      <c r="AMG166"/>
      <c r="AMH166"/>
      <c r="AMI166"/>
      <c r="AMJ166"/>
    </row>
    <row r="167" spans="1:1024" s="57" customFormat="1" ht="42.75" customHeight="1">
      <c r="A167" s="44">
        <v>1</v>
      </c>
      <c r="B167" s="45" t="s">
        <v>340</v>
      </c>
      <c r="C167" s="45" t="s">
        <v>341</v>
      </c>
      <c r="D167" s="45" t="s">
        <v>340</v>
      </c>
      <c r="E167" s="45" t="s">
        <v>342</v>
      </c>
      <c r="F167" s="45" t="s">
        <v>341</v>
      </c>
      <c r="G167" s="45" t="s">
        <v>343</v>
      </c>
      <c r="H167" s="45" t="s">
        <v>344</v>
      </c>
      <c r="I167" s="46" t="s">
        <v>345</v>
      </c>
      <c r="J167" s="47" t="s">
        <v>346</v>
      </c>
      <c r="K167" s="48" t="s">
        <v>52</v>
      </c>
      <c r="L167" s="48" t="s">
        <v>53</v>
      </c>
      <c r="M167" s="49" t="s">
        <v>54</v>
      </c>
      <c r="N167" s="50" t="s">
        <v>55</v>
      </c>
      <c r="O167" s="83" t="s">
        <v>56</v>
      </c>
      <c r="P167" s="83" t="s">
        <v>57</v>
      </c>
      <c r="Q167" s="83" t="s">
        <v>58</v>
      </c>
      <c r="R167" s="51" t="s">
        <v>59</v>
      </c>
      <c r="S167" s="51" t="s">
        <v>59</v>
      </c>
      <c r="T167" s="51" t="s">
        <v>59</v>
      </c>
      <c r="U167" s="51" t="s">
        <v>59</v>
      </c>
      <c r="V167" s="51" t="s">
        <v>59</v>
      </c>
      <c r="W167" s="51" t="s">
        <v>59</v>
      </c>
      <c r="X167" s="51">
        <f t="shared" ref="X167:AC168" si="33">AK167</f>
        <v>3000</v>
      </c>
      <c r="Y167" s="51">
        <f t="shared" si="33"/>
        <v>3000</v>
      </c>
      <c r="Z167" s="51">
        <f t="shared" si="33"/>
        <v>5000</v>
      </c>
      <c r="AA167" s="51">
        <f t="shared" si="33"/>
        <v>8000</v>
      </c>
      <c r="AB167" s="51">
        <f t="shared" si="33"/>
        <v>8000</v>
      </c>
      <c r="AC167" s="51">
        <f t="shared" si="33"/>
        <v>8000</v>
      </c>
      <c r="AD167" s="52">
        <f>SUM(R167:AC167)</f>
        <v>35000</v>
      </c>
      <c r="AE167" s="61">
        <v>8100</v>
      </c>
      <c r="AF167" s="61">
        <v>8100</v>
      </c>
      <c r="AG167" s="61">
        <v>8500</v>
      </c>
      <c r="AH167" s="61">
        <v>5000</v>
      </c>
      <c r="AI167" s="61">
        <v>4000</v>
      </c>
      <c r="AJ167" s="61">
        <v>3000</v>
      </c>
      <c r="AK167" s="61">
        <v>3000</v>
      </c>
      <c r="AL167" s="61">
        <v>3000</v>
      </c>
      <c r="AM167" s="61">
        <v>5000</v>
      </c>
      <c r="AN167" s="61">
        <v>8000</v>
      </c>
      <c r="AO167" s="61">
        <v>8000</v>
      </c>
      <c r="AP167" s="61">
        <v>8000</v>
      </c>
      <c r="AQ167" s="52">
        <f>SUM(AE167:AP167)</f>
        <v>71700</v>
      </c>
      <c r="AR167" s="51">
        <f t="shared" ref="AR167:AX168" si="34">AE167</f>
        <v>8100</v>
      </c>
      <c r="AS167" s="51">
        <f t="shared" si="34"/>
        <v>8100</v>
      </c>
      <c r="AT167" s="51">
        <f t="shared" si="34"/>
        <v>8500</v>
      </c>
      <c r="AU167" s="51">
        <f t="shared" si="34"/>
        <v>5000</v>
      </c>
      <c r="AV167" s="51">
        <f t="shared" si="34"/>
        <v>4000</v>
      </c>
      <c r="AW167" s="51">
        <f t="shared" si="34"/>
        <v>3000</v>
      </c>
      <c r="AX167" s="51">
        <f t="shared" si="34"/>
        <v>3000</v>
      </c>
      <c r="AY167" s="51" t="s">
        <v>59</v>
      </c>
      <c r="AZ167" s="51" t="s">
        <v>59</v>
      </c>
      <c r="BA167" s="51" t="s">
        <v>59</v>
      </c>
      <c r="BB167" s="51" t="s">
        <v>59</v>
      </c>
      <c r="BC167" s="51" t="s">
        <v>59</v>
      </c>
      <c r="BD167" s="52">
        <f>SUM(AR167:BC167)</f>
        <v>39700</v>
      </c>
      <c r="BE167" s="53" t="s">
        <v>278</v>
      </c>
      <c r="BF167" s="54">
        <v>45869</v>
      </c>
      <c r="BG167" s="52">
        <f>AD167+AQ167+BD167</f>
        <v>146400</v>
      </c>
      <c r="BH167" s="55" t="s">
        <v>279</v>
      </c>
      <c r="BI167" s="55" t="s">
        <v>62</v>
      </c>
      <c r="BJ167" s="55" t="s">
        <v>63</v>
      </c>
      <c r="BK167" s="55" t="s">
        <v>64</v>
      </c>
      <c r="BL167" s="55" t="s">
        <v>64</v>
      </c>
      <c r="BM167" s="60">
        <v>45107</v>
      </c>
      <c r="ALZ167"/>
      <c r="AMA167"/>
      <c r="AMB167"/>
      <c r="AMC167"/>
      <c r="AMD167"/>
      <c r="AME167"/>
      <c r="AMF167"/>
      <c r="AMG167"/>
      <c r="AMH167"/>
      <c r="AMI167"/>
      <c r="AMJ167"/>
    </row>
    <row r="168" spans="1:1024" s="57" customFormat="1" ht="42.75" customHeight="1">
      <c r="A168" s="44">
        <v>2</v>
      </c>
      <c r="B168" s="45" t="s">
        <v>340</v>
      </c>
      <c r="C168" s="45" t="s">
        <v>341</v>
      </c>
      <c r="D168" s="45" t="s">
        <v>340</v>
      </c>
      <c r="E168" s="45" t="s">
        <v>342</v>
      </c>
      <c r="F168" s="45" t="s">
        <v>341</v>
      </c>
      <c r="G168" s="45" t="s">
        <v>347</v>
      </c>
      <c r="H168" s="45" t="s">
        <v>319</v>
      </c>
      <c r="I168" s="46" t="s">
        <v>348</v>
      </c>
      <c r="J168" s="47" t="s">
        <v>349</v>
      </c>
      <c r="K168" s="48" t="s">
        <v>78</v>
      </c>
      <c r="L168" s="48" t="s">
        <v>53</v>
      </c>
      <c r="M168" s="49" t="s">
        <v>54</v>
      </c>
      <c r="N168" s="50" t="s">
        <v>55</v>
      </c>
      <c r="O168" s="83" t="s">
        <v>56</v>
      </c>
      <c r="P168" s="83" t="s">
        <v>57</v>
      </c>
      <c r="Q168" s="83" t="s">
        <v>58</v>
      </c>
      <c r="R168" s="51" t="s">
        <v>59</v>
      </c>
      <c r="S168" s="51" t="s">
        <v>59</v>
      </c>
      <c r="T168" s="51" t="s">
        <v>59</v>
      </c>
      <c r="U168" s="51" t="s">
        <v>59</v>
      </c>
      <c r="V168" s="51" t="s">
        <v>59</v>
      </c>
      <c r="W168" s="51" t="s">
        <v>59</v>
      </c>
      <c r="X168" s="51">
        <f t="shared" si="33"/>
        <v>4000</v>
      </c>
      <c r="Y168" s="51">
        <f t="shared" si="33"/>
        <v>4000</v>
      </c>
      <c r="Z168" s="51">
        <f t="shared" si="33"/>
        <v>6000</v>
      </c>
      <c r="AA168" s="51">
        <f t="shared" si="33"/>
        <v>9500</v>
      </c>
      <c r="AB168" s="51">
        <f t="shared" si="33"/>
        <v>9500</v>
      </c>
      <c r="AC168" s="51">
        <f t="shared" si="33"/>
        <v>9500</v>
      </c>
      <c r="AD168" s="52">
        <f>SUM(R168:AC168)</f>
        <v>42500</v>
      </c>
      <c r="AE168" s="61">
        <v>9500</v>
      </c>
      <c r="AF168" s="61">
        <v>9500</v>
      </c>
      <c r="AG168" s="61">
        <v>9000</v>
      </c>
      <c r="AH168" s="61">
        <v>6000</v>
      </c>
      <c r="AI168" s="61">
        <v>6000</v>
      </c>
      <c r="AJ168" s="61">
        <v>6000</v>
      </c>
      <c r="AK168" s="61">
        <v>4000</v>
      </c>
      <c r="AL168" s="61">
        <v>4000</v>
      </c>
      <c r="AM168" s="61">
        <v>6000</v>
      </c>
      <c r="AN168" s="61">
        <v>9500</v>
      </c>
      <c r="AO168" s="61">
        <v>9500</v>
      </c>
      <c r="AP168" s="61">
        <v>9500</v>
      </c>
      <c r="AQ168" s="52">
        <f>SUM(AE168:AP168)</f>
        <v>88500</v>
      </c>
      <c r="AR168" s="51">
        <f t="shared" si="34"/>
        <v>9500</v>
      </c>
      <c r="AS168" s="51">
        <f t="shared" si="34"/>
        <v>9500</v>
      </c>
      <c r="AT168" s="51">
        <f t="shared" si="34"/>
        <v>9000</v>
      </c>
      <c r="AU168" s="51">
        <f t="shared" si="34"/>
        <v>6000</v>
      </c>
      <c r="AV168" s="51">
        <f t="shared" si="34"/>
        <v>6000</v>
      </c>
      <c r="AW168" s="51">
        <f t="shared" si="34"/>
        <v>6000</v>
      </c>
      <c r="AX168" s="51">
        <f t="shared" si="34"/>
        <v>4000</v>
      </c>
      <c r="AY168" s="51" t="s">
        <v>59</v>
      </c>
      <c r="AZ168" s="51" t="s">
        <v>59</v>
      </c>
      <c r="BA168" s="51" t="s">
        <v>59</v>
      </c>
      <c r="BB168" s="51" t="s">
        <v>59</v>
      </c>
      <c r="BC168" s="51" t="s">
        <v>59</v>
      </c>
      <c r="BD168" s="52">
        <f>SUM(AR168:BC168)</f>
        <v>50000</v>
      </c>
      <c r="BE168" s="53" t="s">
        <v>278</v>
      </c>
      <c r="BF168" s="54">
        <v>45869</v>
      </c>
      <c r="BG168" s="52">
        <f>AD168+AQ168+BD168</f>
        <v>181000</v>
      </c>
      <c r="BH168" s="55" t="s">
        <v>279</v>
      </c>
      <c r="BI168" s="55" t="s">
        <v>62</v>
      </c>
      <c r="BJ168" s="55" t="s">
        <v>63</v>
      </c>
      <c r="BK168" s="55" t="s">
        <v>64</v>
      </c>
      <c r="BL168" s="55" t="s">
        <v>64</v>
      </c>
      <c r="BM168" s="60">
        <v>45107</v>
      </c>
      <c r="ALZ168"/>
      <c r="AMA168"/>
      <c r="AMB168"/>
      <c r="AMC168"/>
      <c r="AMD168"/>
      <c r="AME168"/>
      <c r="AMF168"/>
      <c r="AMG168"/>
      <c r="AMH168"/>
      <c r="AMI168"/>
      <c r="AMJ168"/>
    </row>
    <row r="169" spans="1:1024" s="68" customFormat="1" ht="30.75" customHeight="1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3"/>
      <c r="U169" s="64"/>
      <c r="V169" s="34"/>
      <c r="W169" s="34"/>
      <c r="X169" s="34"/>
      <c r="Y169" s="34"/>
      <c r="Z169" s="34"/>
      <c r="AA169" s="34"/>
      <c r="AB169" s="34"/>
      <c r="AC169" s="65" t="s">
        <v>107</v>
      </c>
      <c r="AD169" s="66">
        <f>SUM(AD167:AD168)</f>
        <v>77500</v>
      </c>
      <c r="AE169" s="34"/>
      <c r="AF169" s="34"/>
      <c r="AG169" s="63"/>
      <c r="AH169" s="64"/>
      <c r="AI169" s="62"/>
      <c r="AJ169" s="63"/>
      <c r="AK169" s="64"/>
      <c r="AL169" s="62"/>
      <c r="AM169" s="62"/>
      <c r="AN169" s="62"/>
      <c r="AO169" s="62"/>
      <c r="AP169" s="65" t="s">
        <v>107</v>
      </c>
      <c r="AQ169" s="66">
        <f>SUM(AQ167:AQ168)</f>
        <v>160200</v>
      </c>
      <c r="AR169" s="34"/>
      <c r="AS169" s="34"/>
      <c r="AT169" s="63"/>
      <c r="AU169" s="64"/>
      <c r="AV169" s="62"/>
      <c r="AW169" s="63"/>
      <c r="AX169" s="64"/>
      <c r="AY169" s="62"/>
      <c r="AZ169" s="62"/>
      <c r="BA169" s="62"/>
      <c r="BB169" s="62"/>
      <c r="BC169" s="65" t="s">
        <v>107</v>
      </c>
      <c r="BD169" s="66">
        <f>SUM(BD167:BD168)</f>
        <v>89700</v>
      </c>
      <c r="BE169" s="62"/>
      <c r="BF169" s="65" t="s">
        <v>107</v>
      </c>
      <c r="BG169" s="66">
        <f>SUM(BG167:BG168)</f>
        <v>327400</v>
      </c>
      <c r="BH169" s="62"/>
      <c r="BI169" s="62"/>
      <c r="BJ169" s="62"/>
      <c r="BK169" s="62"/>
      <c r="BL169" s="62"/>
      <c r="BM169" s="62"/>
      <c r="BN169" s="62"/>
      <c r="BO169" s="62"/>
      <c r="BP169" s="62"/>
      <c r="BQ169" s="62"/>
      <c r="BR169" s="62"/>
      <c r="BS169" s="62"/>
      <c r="BT169" s="62"/>
      <c r="BU169" s="62"/>
      <c r="BV169" s="62"/>
      <c r="BW169" s="62"/>
      <c r="BX169" s="67"/>
      <c r="ALZ169"/>
      <c r="AMA169"/>
      <c r="AMB169"/>
      <c r="AMC169"/>
      <c r="AMD169"/>
      <c r="AME169"/>
      <c r="AMF169"/>
      <c r="AMG169"/>
      <c r="AMH169"/>
      <c r="AMI169"/>
      <c r="AMJ169"/>
    </row>
    <row r="170" spans="1:1024" ht="16">
      <c r="B170" s="99"/>
      <c r="C170" s="99"/>
      <c r="D170" s="99"/>
      <c r="E170" s="99"/>
      <c r="F170" s="100"/>
      <c r="G170" s="100"/>
      <c r="H170" s="100"/>
      <c r="I170" s="100"/>
      <c r="J170" s="101"/>
      <c r="X170" s="16"/>
      <c r="AD170" s="15"/>
      <c r="AH170" s="18"/>
      <c r="AI170" s="18"/>
      <c r="AJ170" s="18"/>
      <c r="AQ170" s="18"/>
      <c r="AU170" s="18"/>
      <c r="AV170" s="18"/>
      <c r="AW170" s="18"/>
      <c r="BD170" s="18"/>
      <c r="BE170" s="18"/>
      <c r="BF170" s="18"/>
      <c r="BG170" s="18"/>
      <c r="BH170" s="18"/>
      <c r="BI170" s="18"/>
      <c r="BJ170" s="18"/>
      <c r="BK170" s="18"/>
      <c r="BL170" s="18"/>
      <c r="BM170" s="18"/>
      <c r="BN170" s="18"/>
    </row>
    <row r="171" spans="1:1024" ht="16">
      <c r="B171" s="99"/>
      <c r="C171" s="99"/>
      <c r="D171" s="99"/>
      <c r="E171" s="99"/>
      <c r="F171" s="100"/>
      <c r="G171" s="100"/>
      <c r="H171" s="100"/>
      <c r="I171" s="100"/>
      <c r="J171" s="101"/>
      <c r="X171" s="16"/>
      <c r="AD171" s="15"/>
      <c r="AH171" s="18"/>
      <c r="AI171" s="18"/>
      <c r="AJ171" s="18"/>
      <c r="AQ171" s="18"/>
      <c r="AU171" s="18"/>
      <c r="AV171" s="18"/>
      <c r="AW171" s="18"/>
      <c r="BD171" s="18"/>
      <c r="BE171" s="18"/>
      <c r="BF171" s="18"/>
      <c r="BG171" s="18"/>
      <c r="BH171" s="18"/>
      <c r="BI171" s="18"/>
      <c r="BJ171" s="18"/>
      <c r="BK171" s="18"/>
      <c r="BL171" s="18"/>
      <c r="BM171" s="18"/>
      <c r="BN171" s="18"/>
    </row>
    <row r="172" spans="1:1024" ht="16">
      <c r="B172" s="99"/>
      <c r="C172" s="99"/>
      <c r="D172" s="99"/>
      <c r="E172" s="99"/>
      <c r="F172" s="4" t="s">
        <v>357</v>
      </c>
      <c r="G172" s="4"/>
      <c r="H172" s="4"/>
      <c r="I172" s="4"/>
      <c r="J172" s="101">
        <f>AD16+AD25+AD30+AD35+AD40+AD55+AD61+AD67+AD75+AD81+AD88+AD95+AD101+AD107+AD113+AD122+AD133+AD148+AD155+AD162+AD169</f>
        <v>2190488</v>
      </c>
      <c r="X172" s="16"/>
      <c r="AD172" s="15"/>
      <c r="AH172" s="18"/>
      <c r="AI172" s="18"/>
      <c r="AJ172" s="18"/>
      <c r="AQ172" s="18"/>
      <c r="AU172" s="18"/>
      <c r="AV172" s="18"/>
      <c r="AW172" s="18"/>
      <c r="BD172" s="18"/>
      <c r="BE172" s="18"/>
      <c r="BF172" s="18"/>
      <c r="BG172" s="18"/>
      <c r="BH172" s="18"/>
      <c r="BI172" s="18"/>
      <c r="BJ172" s="18"/>
      <c r="BK172" s="18"/>
      <c r="BL172" s="18"/>
      <c r="BM172" s="18"/>
      <c r="BN172" s="18"/>
    </row>
    <row r="173" spans="1:1024" ht="16">
      <c r="B173" s="99"/>
      <c r="C173" s="99"/>
      <c r="D173" s="99"/>
      <c r="E173" s="99"/>
      <c r="F173" s="100"/>
      <c r="G173" s="100"/>
      <c r="H173" s="100"/>
      <c r="I173" s="100"/>
      <c r="J173" s="101"/>
      <c r="X173" s="16"/>
      <c r="AD173" s="15"/>
      <c r="AH173" s="18"/>
      <c r="AI173" s="18"/>
      <c r="AJ173" s="18"/>
      <c r="AQ173" s="18"/>
      <c r="AU173" s="18"/>
      <c r="AV173" s="18"/>
      <c r="AW173" s="18"/>
      <c r="BD173" s="18"/>
      <c r="BE173" s="18"/>
      <c r="BF173" s="18"/>
      <c r="BG173" s="18"/>
      <c r="BH173" s="18"/>
      <c r="BI173" s="18"/>
      <c r="BJ173" s="18"/>
      <c r="BK173" s="18"/>
      <c r="BL173" s="18"/>
      <c r="BM173" s="18"/>
      <c r="BN173" s="18"/>
    </row>
    <row r="174" spans="1:1024" ht="16">
      <c r="B174" s="102"/>
      <c r="C174" s="102"/>
      <c r="D174" s="102"/>
      <c r="E174" s="102"/>
      <c r="F174" s="4" t="s">
        <v>350</v>
      </c>
      <c r="G174" s="4"/>
      <c r="H174" s="4"/>
      <c r="I174" s="4"/>
      <c r="J174" s="101">
        <f>AQ16+AQ25+AQ30+AQ35+AQ40+AQ55+AQ61+AQ67+AQ75+AQ81+AQ88+AQ95+AQ101+AQ107+AQ113+AQ122+AQ133+AQ148+AQ155+AQ162+AQ169</f>
        <v>6439933</v>
      </c>
      <c r="O174" s="16"/>
      <c r="P174" s="16"/>
      <c r="Q174" s="16"/>
      <c r="W174" s="16"/>
      <c r="X174" s="16"/>
      <c r="Y174" s="16"/>
      <c r="Z174" s="16"/>
      <c r="AA174" s="16"/>
      <c r="AB174" s="16"/>
      <c r="AC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BD174" s="18"/>
      <c r="BE174" s="18"/>
      <c r="BF174" s="18"/>
      <c r="BG174" s="18"/>
      <c r="BH174" s="18"/>
      <c r="BI174" s="18"/>
      <c r="BJ174" s="18"/>
      <c r="BK174" s="18"/>
      <c r="BL174" s="18"/>
      <c r="BM174" s="18"/>
      <c r="BN174" s="18"/>
    </row>
    <row r="176" spans="1:1024" ht="16">
      <c r="F176" s="4" t="s">
        <v>351</v>
      </c>
      <c r="G176" s="4"/>
      <c r="H176" s="4"/>
      <c r="I176" s="4"/>
      <c r="J176" s="101">
        <f>BD16+BD25+BD30+BD35+BD40+BD55+BD61+BD67+BD75+BD81+BD88+BD95+BD101+BD107+BD113+BD122+BD133+BD148+BD155+BD162+BD169</f>
        <v>2390666</v>
      </c>
      <c r="W176" s="16"/>
      <c r="X176" s="16"/>
      <c r="Y176" s="16"/>
      <c r="Z176" s="16"/>
      <c r="AA176" s="16"/>
      <c r="AB176" s="16"/>
      <c r="AC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</row>
    <row r="178" spans="6:55" ht="16">
      <c r="F178" s="4" t="s">
        <v>352</v>
      </c>
      <c r="G178" s="4"/>
      <c r="H178" s="4"/>
      <c r="I178" s="4"/>
      <c r="J178" s="103">
        <f>BG16+BG25+BG30+BG35+BG40+BG55+BG61+BG67+BG75+BG81+BG88+BG95+BG101+BG107+BG113+BG122+BG133+BG148+BG155+BG162+BG169</f>
        <v>11021087</v>
      </c>
    </row>
    <row r="179" spans="6:55">
      <c r="AP179" s="16"/>
      <c r="BC179" s="16"/>
    </row>
    <row r="181" spans="6:55">
      <c r="AD181" s="15"/>
    </row>
    <row r="182" spans="6:55">
      <c r="AD182" s="15"/>
    </row>
  </sheetData>
  <autoFilter ref="K1:O168" xr:uid="{00000000-0009-0000-0000-000000000000}"/>
  <mergeCells count="446">
    <mergeCell ref="F172:I172"/>
    <mergeCell ref="F174:I174"/>
    <mergeCell ref="F176:I176"/>
    <mergeCell ref="F178:I178"/>
    <mergeCell ref="B1:D1"/>
    <mergeCell ref="BE158:BF158"/>
    <mergeCell ref="G164:N164"/>
    <mergeCell ref="O164:O166"/>
    <mergeCell ref="P164:Q165"/>
    <mergeCell ref="A165:A166"/>
    <mergeCell ref="B165:B166"/>
    <mergeCell ref="C165:C166"/>
    <mergeCell ref="D165:D166"/>
    <mergeCell ref="E165:E166"/>
    <mergeCell ref="F165:F166"/>
    <mergeCell ref="G165:G166"/>
    <mergeCell ref="H165:H166"/>
    <mergeCell ref="I165:I166"/>
    <mergeCell ref="J165:J166"/>
    <mergeCell ref="K165:K166"/>
    <mergeCell ref="L165:L166"/>
    <mergeCell ref="M165:M166"/>
    <mergeCell ref="N165:N166"/>
    <mergeCell ref="R165:AD165"/>
    <mergeCell ref="AE165:AQ165"/>
    <mergeCell ref="AR165:BD165"/>
    <mergeCell ref="BE165:BF165"/>
    <mergeCell ref="R151:AD151"/>
    <mergeCell ref="AE151:AQ151"/>
    <mergeCell ref="AR151:BD151"/>
    <mergeCell ref="BE151:BF151"/>
    <mergeCell ref="G157:N157"/>
    <mergeCell ref="O157:O159"/>
    <mergeCell ref="P157:Q158"/>
    <mergeCell ref="A158:A159"/>
    <mergeCell ref="B158:B159"/>
    <mergeCell ref="C158:C159"/>
    <mergeCell ref="D158:D159"/>
    <mergeCell ref="E158:E159"/>
    <mergeCell ref="F158:F159"/>
    <mergeCell ref="G158:G159"/>
    <mergeCell ref="H158:H159"/>
    <mergeCell ref="I158:I159"/>
    <mergeCell ref="J158:J159"/>
    <mergeCell ref="K158:K159"/>
    <mergeCell ref="L158:L159"/>
    <mergeCell ref="M158:M159"/>
    <mergeCell ref="N158:N159"/>
    <mergeCell ref="R158:AD158"/>
    <mergeCell ref="AE158:AQ158"/>
    <mergeCell ref="AR158:BD158"/>
    <mergeCell ref="G150:N150"/>
    <mergeCell ref="O150:O152"/>
    <mergeCell ref="P150:Q151"/>
    <mergeCell ref="A151:A152"/>
    <mergeCell ref="B151:B152"/>
    <mergeCell ref="C151:C152"/>
    <mergeCell ref="D151:D152"/>
    <mergeCell ref="E151:E152"/>
    <mergeCell ref="F151:F152"/>
    <mergeCell ref="G151:G152"/>
    <mergeCell ref="H151:H152"/>
    <mergeCell ref="I151:I152"/>
    <mergeCell ref="J151:J152"/>
    <mergeCell ref="K151:K152"/>
    <mergeCell ref="L151:L152"/>
    <mergeCell ref="M151:M152"/>
    <mergeCell ref="N151:N152"/>
    <mergeCell ref="BE125:BF125"/>
    <mergeCell ref="G135:N135"/>
    <mergeCell ref="O135:O137"/>
    <mergeCell ref="P135:Q136"/>
    <mergeCell ref="A136:A137"/>
    <mergeCell ref="B136:B137"/>
    <mergeCell ref="C136:C137"/>
    <mergeCell ref="D136:D137"/>
    <mergeCell ref="E136:E137"/>
    <mergeCell ref="F136:F137"/>
    <mergeCell ref="G136:G137"/>
    <mergeCell ref="H136:H137"/>
    <mergeCell ref="I136:I137"/>
    <mergeCell ref="J136:J137"/>
    <mergeCell ref="K136:K137"/>
    <mergeCell ref="L136:L137"/>
    <mergeCell ref="M136:M137"/>
    <mergeCell ref="N136:N137"/>
    <mergeCell ref="R136:AD136"/>
    <mergeCell ref="AE136:AQ136"/>
    <mergeCell ref="AR136:BD136"/>
    <mergeCell ref="BE136:BF136"/>
    <mergeCell ref="R116:AD116"/>
    <mergeCell ref="AE116:AQ116"/>
    <mergeCell ref="AR116:BD116"/>
    <mergeCell ref="BE116:BF116"/>
    <mergeCell ref="G124:N124"/>
    <mergeCell ref="O124:O126"/>
    <mergeCell ref="P124:Q125"/>
    <mergeCell ref="A125:A126"/>
    <mergeCell ref="B125:B126"/>
    <mergeCell ref="C125:C126"/>
    <mergeCell ref="D125:D126"/>
    <mergeCell ref="E125:E126"/>
    <mergeCell ref="F125:F126"/>
    <mergeCell ref="G125:G126"/>
    <mergeCell ref="H125:H126"/>
    <mergeCell ref="I125:I126"/>
    <mergeCell ref="J125:J126"/>
    <mergeCell ref="K125:K126"/>
    <mergeCell ref="L125:L126"/>
    <mergeCell ref="M125:M126"/>
    <mergeCell ref="N125:N126"/>
    <mergeCell ref="R125:AD125"/>
    <mergeCell ref="AE125:AQ125"/>
    <mergeCell ref="AR125:BD125"/>
    <mergeCell ref="G115:N115"/>
    <mergeCell ref="O115:O117"/>
    <mergeCell ref="P115:Q116"/>
    <mergeCell ref="A116:A117"/>
    <mergeCell ref="B116:B117"/>
    <mergeCell ref="C116:C117"/>
    <mergeCell ref="D116:D117"/>
    <mergeCell ref="E116:E117"/>
    <mergeCell ref="F116:F117"/>
    <mergeCell ref="G116:G117"/>
    <mergeCell ref="H116:H117"/>
    <mergeCell ref="I116:I117"/>
    <mergeCell ref="J116:J117"/>
    <mergeCell ref="K116:K117"/>
    <mergeCell ref="L116:L117"/>
    <mergeCell ref="M116:M117"/>
    <mergeCell ref="N116:N117"/>
    <mergeCell ref="BE104:BF104"/>
    <mergeCell ref="G109:N109"/>
    <mergeCell ref="O109:O111"/>
    <mergeCell ref="P109:Q110"/>
    <mergeCell ref="A110:A111"/>
    <mergeCell ref="B110:B111"/>
    <mergeCell ref="C110:C111"/>
    <mergeCell ref="D110:D111"/>
    <mergeCell ref="E110:E111"/>
    <mergeCell ref="F110:F111"/>
    <mergeCell ref="G110:G111"/>
    <mergeCell ref="H110:H111"/>
    <mergeCell ref="I110:I111"/>
    <mergeCell ref="J110:J111"/>
    <mergeCell ref="K110:K111"/>
    <mergeCell ref="L110:L111"/>
    <mergeCell ref="M110:M111"/>
    <mergeCell ref="N110:N111"/>
    <mergeCell ref="R110:AD110"/>
    <mergeCell ref="AE110:AQ110"/>
    <mergeCell ref="AR110:BD110"/>
    <mergeCell ref="BE110:BF110"/>
    <mergeCell ref="R98:AD98"/>
    <mergeCell ref="AE98:AQ98"/>
    <mergeCell ref="AR98:BD98"/>
    <mergeCell ref="BE98:BF98"/>
    <mergeCell ref="G103:N103"/>
    <mergeCell ref="O103:O105"/>
    <mergeCell ref="P103:Q104"/>
    <mergeCell ref="A104:A105"/>
    <mergeCell ref="B104:B105"/>
    <mergeCell ref="C104:C105"/>
    <mergeCell ref="D104:D105"/>
    <mergeCell ref="E104:E105"/>
    <mergeCell ref="F104:F105"/>
    <mergeCell ref="G104:G105"/>
    <mergeCell ref="H104:H105"/>
    <mergeCell ref="I104:I105"/>
    <mergeCell ref="J104:J105"/>
    <mergeCell ref="K104:K105"/>
    <mergeCell ref="L104:L105"/>
    <mergeCell ref="M104:M105"/>
    <mergeCell ref="N104:N105"/>
    <mergeCell ref="R104:AD104"/>
    <mergeCell ref="AE104:AQ104"/>
    <mergeCell ref="AR104:BD104"/>
    <mergeCell ref="G97:N97"/>
    <mergeCell ref="O97:O99"/>
    <mergeCell ref="P97:Q98"/>
    <mergeCell ref="A98:A99"/>
    <mergeCell ref="B98:B99"/>
    <mergeCell ref="C98:C99"/>
    <mergeCell ref="D98:D99"/>
    <mergeCell ref="E98:E99"/>
    <mergeCell ref="F98:F99"/>
    <mergeCell ref="G98:G99"/>
    <mergeCell ref="H98:H99"/>
    <mergeCell ref="I98:I99"/>
    <mergeCell ref="J98:J99"/>
    <mergeCell ref="K98:K99"/>
    <mergeCell ref="L98:L99"/>
    <mergeCell ref="M98:M99"/>
    <mergeCell ref="N98:N99"/>
    <mergeCell ref="BE84:BF84"/>
    <mergeCell ref="G90:N90"/>
    <mergeCell ref="O90:O92"/>
    <mergeCell ref="P90:Q91"/>
    <mergeCell ref="A91:A92"/>
    <mergeCell ref="B91:B92"/>
    <mergeCell ref="C91:C92"/>
    <mergeCell ref="D91:D92"/>
    <mergeCell ref="E91:E92"/>
    <mergeCell ref="F91:F92"/>
    <mergeCell ref="G91:G92"/>
    <mergeCell ref="H91:H92"/>
    <mergeCell ref="I91:I92"/>
    <mergeCell ref="J91:J92"/>
    <mergeCell ref="K91:K92"/>
    <mergeCell ref="L91:L92"/>
    <mergeCell ref="M91:M92"/>
    <mergeCell ref="N91:N92"/>
    <mergeCell ref="R91:AD91"/>
    <mergeCell ref="AE91:AQ91"/>
    <mergeCell ref="AR91:BD91"/>
    <mergeCell ref="BE91:BF91"/>
    <mergeCell ref="R78:AD78"/>
    <mergeCell ref="AE78:AQ78"/>
    <mergeCell ref="AR78:BD78"/>
    <mergeCell ref="BE78:BF78"/>
    <mergeCell ref="G83:N83"/>
    <mergeCell ref="O83:O85"/>
    <mergeCell ref="P83:Q84"/>
    <mergeCell ref="A84:A85"/>
    <mergeCell ref="B84:B85"/>
    <mergeCell ref="C84:C85"/>
    <mergeCell ref="D84:D85"/>
    <mergeCell ref="E84:E85"/>
    <mergeCell ref="F84:F85"/>
    <mergeCell ref="G84:G85"/>
    <mergeCell ref="H84:H85"/>
    <mergeCell ref="I84:I85"/>
    <mergeCell ref="J84:J85"/>
    <mergeCell ref="K84:K85"/>
    <mergeCell ref="L84:L85"/>
    <mergeCell ref="M84:M85"/>
    <mergeCell ref="N84:N85"/>
    <mergeCell ref="R84:AD84"/>
    <mergeCell ref="AE84:AQ84"/>
    <mergeCell ref="AR84:BD84"/>
    <mergeCell ref="G77:N77"/>
    <mergeCell ref="O77:O79"/>
    <mergeCell ref="P77:Q78"/>
    <mergeCell ref="A78:A79"/>
    <mergeCell ref="B78:B79"/>
    <mergeCell ref="C78:C79"/>
    <mergeCell ref="D78:D79"/>
    <mergeCell ref="E78:E79"/>
    <mergeCell ref="F78:F79"/>
    <mergeCell ref="G78:G79"/>
    <mergeCell ref="H78:H79"/>
    <mergeCell ref="I78:I79"/>
    <mergeCell ref="J78:J79"/>
    <mergeCell ref="K78:K79"/>
    <mergeCell ref="L78:L79"/>
    <mergeCell ref="M78:M79"/>
    <mergeCell ref="N78:N79"/>
    <mergeCell ref="BE64:BF64"/>
    <mergeCell ref="G69:N69"/>
    <mergeCell ref="O69:O71"/>
    <mergeCell ref="P69:Q70"/>
    <mergeCell ref="A70:A71"/>
    <mergeCell ref="B70:B71"/>
    <mergeCell ref="C70:C71"/>
    <mergeCell ref="D70:D71"/>
    <mergeCell ref="E70:E71"/>
    <mergeCell ref="F70:F71"/>
    <mergeCell ref="G70:G71"/>
    <mergeCell ref="H70:H71"/>
    <mergeCell ref="I70:I71"/>
    <mergeCell ref="J70:J71"/>
    <mergeCell ref="K70:K71"/>
    <mergeCell ref="L70:L71"/>
    <mergeCell ref="M70:M71"/>
    <mergeCell ref="N70:N71"/>
    <mergeCell ref="R70:AD70"/>
    <mergeCell ref="AE70:AQ70"/>
    <mergeCell ref="AR70:BD70"/>
    <mergeCell ref="BE70:BF70"/>
    <mergeCell ref="R58:AD58"/>
    <mergeCell ref="AE58:AQ58"/>
    <mergeCell ref="AR58:BD58"/>
    <mergeCell ref="BE58:BF58"/>
    <mergeCell ref="G63:N63"/>
    <mergeCell ref="O63:O65"/>
    <mergeCell ref="P63:Q64"/>
    <mergeCell ref="A64:A65"/>
    <mergeCell ref="B64:B65"/>
    <mergeCell ref="C64:C65"/>
    <mergeCell ref="D64:D65"/>
    <mergeCell ref="E64:E65"/>
    <mergeCell ref="F64:F65"/>
    <mergeCell ref="G64:G65"/>
    <mergeCell ref="H64:H65"/>
    <mergeCell ref="I64:I65"/>
    <mergeCell ref="J64:J65"/>
    <mergeCell ref="K64:K65"/>
    <mergeCell ref="L64:L65"/>
    <mergeCell ref="M64:M65"/>
    <mergeCell ref="N64:N65"/>
    <mergeCell ref="R64:AD64"/>
    <mergeCell ref="AE64:AQ64"/>
    <mergeCell ref="AR64:BD64"/>
    <mergeCell ref="G57:N57"/>
    <mergeCell ref="O57:O59"/>
    <mergeCell ref="P57:Q58"/>
    <mergeCell ref="A58:A59"/>
    <mergeCell ref="B58:B59"/>
    <mergeCell ref="C58:C59"/>
    <mergeCell ref="D58:D59"/>
    <mergeCell ref="E58:E59"/>
    <mergeCell ref="F58:F59"/>
    <mergeCell ref="G58:G59"/>
    <mergeCell ref="H58:H59"/>
    <mergeCell ref="I58:I59"/>
    <mergeCell ref="J58:J59"/>
    <mergeCell ref="K58:K59"/>
    <mergeCell ref="L58:L59"/>
    <mergeCell ref="M58:M59"/>
    <mergeCell ref="N58:N59"/>
    <mergeCell ref="BE37:BF37"/>
    <mergeCell ref="G42:N42"/>
    <mergeCell ref="O42:O44"/>
    <mergeCell ref="P42:Q43"/>
    <mergeCell ref="A43:A44"/>
    <mergeCell ref="B43:B44"/>
    <mergeCell ref="C43:C44"/>
    <mergeCell ref="D43:D44"/>
    <mergeCell ref="E43:E44"/>
    <mergeCell ref="F43:F44"/>
    <mergeCell ref="G43:G44"/>
    <mergeCell ref="H43:H44"/>
    <mergeCell ref="I43:I44"/>
    <mergeCell ref="J43:J44"/>
    <mergeCell ref="K43:K44"/>
    <mergeCell ref="L43:L44"/>
    <mergeCell ref="M43:M44"/>
    <mergeCell ref="N43:N44"/>
    <mergeCell ref="R43:AD43"/>
    <mergeCell ref="AE43:AQ43"/>
    <mergeCell ref="AR43:BD43"/>
    <mergeCell ref="BE43:BF43"/>
    <mergeCell ref="R32:AD32"/>
    <mergeCell ref="AE32:AQ32"/>
    <mergeCell ref="AR32:BD32"/>
    <mergeCell ref="BE32:BF32"/>
    <mergeCell ref="G36:N36"/>
    <mergeCell ref="O36:O38"/>
    <mergeCell ref="P36:Q37"/>
    <mergeCell ref="A37:A38"/>
    <mergeCell ref="B37:B38"/>
    <mergeCell ref="C37:C38"/>
    <mergeCell ref="D37:D38"/>
    <mergeCell ref="E37:E38"/>
    <mergeCell ref="F37:F38"/>
    <mergeCell ref="G37:G38"/>
    <mergeCell ref="H37:H38"/>
    <mergeCell ref="I37:I38"/>
    <mergeCell ref="J37:J38"/>
    <mergeCell ref="K37:K38"/>
    <mergeCell ref="L37:L38"/>
    <mergeCell ref="M37:M38"/>
    <mergeCell ref="N37:N38"/>
    <mergeCell ref="R37:AD37"/>
    <mergeCell ref="AE37:AQ37"/>
    <mergeCell ref="AR37:BD37"/>
    <mergeCell ref="G31:N31"/>
    <mergeCell ref="O31:O33"/>
    <mergeCell ref="P31:Q32"/>
    <mergeCell ref="A32:A33"/>
    <mergeCell ref="B32:B33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M32:M33"/>
    <mergeCell ref="N32:N33"/>
    <mergeCell ref="BE19:BF19"/>
    <mergeCell ref="G26:N26"/>
    <mergeCell ref="O26:O28"/>
    <mergeCell ref="P26:Q27"/>
    <mergeCell ref="A27:A28"/>
    <mergeCell ref="B27:B28"/>
    <mergeCell ref="C27:C28"/>
    <mergeCell ref="D27:D28"/>
    <mergeCell ref="E27:E28"/>
    <mergeCell ref="F27:F28"/>
    <mergeCell ref="G27:G28"/>
    <mergeCell ref="H27:H28"/>
    <mergeCell ref="I27:I28"/>
    <mergeCell ref="J27:J28"/>
    <mergeCell ref="K27:K28"/>
    <mergeCell ref="L27:L28"/>
    <mergeCell ref="M27:M28"/>
    <mergeCell ref="N27:N28"/>
    <mergeCell ref="R27:AD27"/>
    <mergeCell ref="AE27:AQ27"/>
    <mergeCell ref="AR27:BD27"/>
    <mergeCell ref="BE27:BF27"/>
    <mergeCell ref="R4:AD4"/>
    <mergeCell ref="AE4:AQ4"/>
    <mergeCell ref="AR4:BD4"/>
    <mergeCell ref="BE4:BF4"/>
    <mergeCell ref="G18:N18"/>
    <mergeCell ref="O18:O20"/>
    <mergeCell ref="P18:Q19"/>
    <mergeCell ref="A19:A20"/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N19:N20"/>
    <mergeCell ref="R19:AD19"/>
    <mergeCell ref="AE19:AQ19"/>
    <mergeCell ref="AR19:BD19"/>
    <mergeCell ref="G3:N3"/>
    <mergeCell ref="O3:O5"/>
    <mergeCell ref="P3:Q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ageMargins left="0.42013888888888901" right="0.32013888888888897" top="0.55000000000000004" bottom="0.54027777777777797" header="0.51180555555555496" footer="0.51180555555555496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N22"/>
  <sheetViews>
    <sheetView tabSelected="1" topLeftCell="BD1" zoomScale="75" zoomScaleNormal="75" workbookViewId="0">
      <selection activeCell="AO12" sqref="AO12"/>
    </sheetView>
  </sheetViews>
  <sheetFormatPr baseColWidth="10" defaultColWidth="8.6640625" defaultRowHeight="14"/>
  <cols>
    <col min="1" max="1" width="12.6640625" customWidth="1"/>
    <col min="4" max="6" width="12" customWidth="1"/>
    <col min="7" max="13" width="10.33203125" customWidth="1"/>
    <col min="14" max="14" width="11.33203125" customWidth="1"/>
    <col min="15" max="15" width="12.83203125" customWidth="1"/>
    <col min="16" max="16" width="12" customWidth="1"/>
    <col min="17" max="17" width="11.6640625" customWidth="1"/>
    <col min="18" max="18" width="10.83203125" customWidth="1"/>
    <col min="19" max="19" width="10.33203125" customWidth="1"/>
    <col min="20" max="20" width="10" customWidth="1"/>
    <col min="21" max="23" width="9.6640625" customWidth="1"/>
    <col min="24" max="25" width="10" customWidth="1"/>
    <col min="26" max="26" width="12.1640625" customWidth="1"/>
    <col min="27" max="27" width="13" customWidth="1"/>
    <col min="28" max="28" width="12" customWidth="1"/>
    <col min="29" max="29" width="11.6640625" customWidth="1"/>
    <col min="30" max="30" width="10.83203125" customWidth="1"/>
    <col min="31" max="31" width="10.33203125" customWidth="1"/>
    <col min="32" max="32" width="10" customWidth="1"/>
    <col min="33" max="35" width="9.6640625" customWidth="1"/>
    <col min="36" max="37" width="10" customWidth="1"/>
    <col min="38" max="38" width="12.1640625" customWidth="1"/>
    <col min="39" max="39" width="13" customWidth="1"/>
    <col min="40" max="40" width="18.6640625" customWidth="1"/>
    <col min="1008" max="1024" width="10.5" customWidth="1"/>
  </cols>
  <sheetData>
    <row r="2" spans="1:40" ht="15" customHeight="1">
      <c r="A2" s="3" t="s">
        <v>353</v>
      </c>
      <c r="B2" s="2" t="s">
        <v>354</v>
      </c>
      <c r="C2" s="104"/>
      <c r="D2" s="1">
        <v>2023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>
        <v>2024</v>
      </c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>
        <v>2025</v>
      </c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25" t="s">
        <v>355</v>
      </c>
    </row>
    <row r="3" spans="1:40" ht="39.5" customHeight="1">
      <c r="A3" s="3"/>
      <c r="B3" s="2"/>
      <c r="C3" s="104"/>
      <c r="D3" s="105" t="s">
        <v>25</v>
      </c>
      <c r="E3" s="106" t="s">
        <v>26</v>
      </c>
      <c r="F3" s="106" t="s">
        <v>27</v>
      </c>
      <c r="G3" s="106" t="s">
        <v>28</v>
      </c>
      <c r="H3" s="106" t="s">
        <v>29</v>
      </c>
      <c r="I3" s="106" t="s">
        <v>30</v>
      </c>
      <c r="J3" s="106" t="s">
        <v>31</v>
      </c>
      <c r="K3" s="106" t="s">
        <v>32</v>
      </c>
      <c r="L3" s="106" t="s">
        <v>33</v>
      </c>
      <c r="M3" s="106" t="s">
        <v>34</v>
      </c>
      <c r="N3" s="106" t="s">
        <v>35</v>
      </c>
      <c r="O3" s="107" t="s">
        <v>36</v>
      </c>
      <c r="P3" s="105" t="s">
        <v>25</v>
      </c>
      <c r="Q3" s="106" t="s">
        <v>26</v>
      </c>
      <c r="R3" s="106" t="s">
        <v>27</v>
      </c>
      <c r="S3" s="106" t="s">
        <v>28</v>
      </c>
      <c r="T3" s="106" t="s">
        <v>29</v>
      </c>
      <c r="U3" s="106" t="s">
        <v>30</v>
      </c>
      <c r="V3" s="106" t="s">
        <v>31</v>
      </c>
      <c r="W3" s="106" t="s">
        <v>32</v>
      </c>
      <c r="X3" s="106" t="s">
        <v>33</v>
      </c>
      <c r="Y3" s="106" t="s">
        <v>34</v>
      </c>
      <c r="Z3" s="106" t="s">
        <v>35</v>
      </c>
      <c r="AA3" s="107" t="s">
        <v>36</v>
      </c>
      <c r="AB3" s="105" t="s">
        <v>25</v>
      </c>
      <c r="AC3" s="106" t="s">
        <v>26</v>
      </c>
      <c r="AD3" s="106" t="s">
        <v>27</v>
      </c>
      <c r="AE3" s="106" t="s">
        <v>28</v>
      </c>
      <c r="AF3" s="106" t="s">
        <v>29</v>
      </c>
      <c r="AG3" s="106" t="s">
        <v>30</v>
      </c>
      <c r="AH3" s="106" t="s">
        <v>31</v>
      </c>
      <c r="AI3" s="106" t="s">
        <v>32</v>
      </c>
      <c r="AJ3" s="106" t="s">
        <v>33</v>
      </c>
      <c r="AK3" s="106" t="s">
        <v>34</v>
      </c>
      <c r="AL3" s="106" t="s">
        <v>35</v>
      </c>
      <c r="AM3" s="107" t="s">
        <v>36</v>
      </c>
      <c r="AN3" s="125"/>
    </row>
    <row r="4" spans="1:40" ht="15">
      <c r="A4" s="126" t="s">
        <v>312</v>
      </c>
      <c r="B4" s="108" t="s">
        <v>137</v>
      </c>
      <c r="C4" s="109"/>
      <c r="D4" s="110" t="s">
        <v>59</v>
      </c>
      <c r="E4" s="110" t="s">
        <v>59</v>
      </c>
      <c r="F4" s="110" t="s">
        <v>59</v>
      </c>
      <c r="G4" s="110" t="s">
        <v>59</v>
      </c>
      <c r="H4" s="110" t="s">
        <v>59</v>
      </c>
      <c r="I4" s="110" t="s">
        <v>59</v>
      </c>
      <c r="J4" s="110" t="s">
        <v>59</v>
      </c>
      <c r="K4" s="110" t="s">
        <v>59</v>
      </c>
      <c r="L4" s="110" t="s">
        <v>59</v>
      </c>
      <c r="M4" s="110" t="s">
        <v>59</v>
      </c>
      <c r="N4" s="110" t="s">
        <v>59</v>
      </c>
      <c r="O4" s="110" t="s">
        <v>59</v>
      </c>
      <c r="P4" s="110" t="s">
        <v>59</v>
      </c>
      <c r="Q4" s="110" t="s">
        <v>59</v>
      </c>
      <c r="R4" s="110" t="s">
        <v>59</v>
      </c>
      <c r="S4" s="110" t="s">
        <v>59</v>
      </c>
      <c r="T4" s="110" t="s">
        <v>59</v>
      </c>
      <c r="U4" s="110" t="s">
        <v>59</v>
      </c>
      <c r="V4" s="110" t="s">
        <v>59</v>
      </c>
      <c r="W4" s="110" t="s">
        <v>59</v>
      </c>
      <c r="X4" s="110" t="s">
        <v>59</v>
      </c>
      <c r="Y4" s="110" t="s">
        <v>59</v>
      </c>
      <c r="Z4" s="110" t="s">
        <v>59</v>
      </c>
      <c r="AA4" s="110" t="s">
        <v>59</v>
      </c>
      <c r="AB4" s="110" t="s">
        <v>59</v>
      </c>
      <c r="AC4" s="110" t="s">
        <v>59</v>
      </c>
      <c r="AD4" s="110" t="s">
        <v>59</v>
      </c>
      <c r="AE4" s="110" t="s">
        <v>59</v>
      </c>
      <c r="AF4" s="110" t="s">
        <v>59</v>
      </c>
      <c r="AG4" s="110" t="s">
        <v>59</v>
      </c>
      <c r="AH4" s="110" t="s">
        <v>59</v>
      </c>
      <c r="AI4" s="110" t="s">
        <v>59</v>
      </c>
      <c r="AJ4" s="110" t="s">
        <v>59</v>
      </c>
      <c r="AK4" s="110" t="s">
        <v>59</v>
      </c>
      <c r="AL4" s="110" t="s">
        <v>59</v>
      </c>
      <c r="AM4" s="110" t="s">
        <v>59</v>
      </c>
      <c r="AN4" s="111">
        <f t="shared" ref="AN4:AN13" si="0">SUM(D4:AM4)</f>
        <v>0</v>
      </c>
    </row>
    <row r="5" spans="1:40" ht="15">
      <c r="A5" s="126"/>
      <c r="B5" s="108" t="s">
        <v>54</v>
      </c>
      <c r="C5" s="109">
        <v>3</v>
      </c>
      <c r="D5" s="110" t="s">
        <v>59</v>
      </c>
      <c r="E5" s="110" t="s">
        <v>59</v>
      </c>
      <c r="F5" s="110" t="s">
        <v>59</v>
      </c>
      <c r="G5" s="110" t="s">
        <v>59</v>
      </c>
      <c r="H5" s="110" t="s">
        <v>59</v>
      </c>
      <c r="I5" s="110" t="s">
        <v>59</v>
      </c>
      <c r="J5" s="112">
        <v>1493</v>
      </c>
      <c r="K5" s="112">
        <v>1493</v>
      </c>
      <c r="L5" s="112">
        <v>1493</v>
      </c>
      <c r="M5" s="112">
        <v>1493</v>
      </c>
      <c r="N5" s="112">
        <v>1493</v>
      </c>
      <c r="O5" s="112">
        <v>1493</v>
      </c>
      <c r="P5" s="112">
        <v>1493</v>
      </c>
      <c r="Q5" s="112">
        <v>1493</v>
      </c>
      <c r="R5" s="112">
        <v>1493</v>
      </c>
      <c r="S5" s="112">
        <v>1493</v>
      </c>
      <c r="T5" s="112">
        <v>1493</v>
      </c>
      <c r="U5" s="112">
        <v>1493</v>
      </c>
      <c r="V5" s="112">
        <v>1493</v>
      </c>
      <c r="W5" s="112">
        <v>1493</v>
      </c>
      <c r="X5" s="112">
        <v>1493</v>
      </c>
      <c r="Y5" s="112">
        <v>1493</v>
      </c>
      <c r="Z5" s="112">
        <v>1493</v>
      </c>
      <c r="AA5" s="112">
        <v>1493</v>
      </c>
      <c r="AB5" s="112">
        <v>1493</v>
      </c>
      <c r="AC5" s="112">
        <v>1493</v>
      </c>
      <c r="AD5" s="112">
        <v>1493</v>
      </c>
      <c r="AE5" s="112">
        <v>1493</v>
      </c>
      <c r="AF5" s="112">
        <v>1493</v>
      </c>
      <c r="AG5" s="112">
        <v>1493</v>
      </c>
      <c r="AH5" s="112">
        <v>1493</v>
      </c>
      <c r="AI5" s="110" t="s">
        <v>59</v>
      </c>
      <c r="AJ5" s="110" t="s">
        <v>59</v>
      </c>
      <c r="AK5" s="110" t="s">
        <v>59</v>
      </c>
      <c r="AL5" s="110" t="s">
        <v>59</v>
      </c>
      <c r="AM5" s="110" t="s">
        <v>59</v>
      </c>
      <c r="AN5" s="111">
        <f t="shared" si="0"/>
        <v>37325</v>
      </c>
    </row>
    <row r="6" spans="1:40" ht="15">
      <c r="A6" s="126" t="s">
        <v>119</v>
      </c>
      <c r="B6" s="108" t="s">
        <v>137</v>
      </c>
      <c r="C6" s="109"/>
      <c r="D6" s="110" t="s">
        <v>59</v>
      </c>
      <c r="E6" s="110" t="s">
        <v>59</v>
      </c>
      <c r="F6" s="110" t="s">
        <v>59</v>
      </c>
      <c r="G6" s="110" t="s">
        <v>59</v>
      </c>
      <c r="H6" s="110" t="s">
        <v>59</v>
      </c>
      <c r="I6" s="110" t="s">
        <v>59</v>
      </c>
      <c r="J6" s="110" t="s">
        <v>59</v>
      </c>
      <c r="K6" s="110" t="s">
        <v>59</v>
      </c>
      <c r="L6" s="110" t="s">
        <v>59</v>
      </c>
      <c r="M6" s="110" t="s">
        <v>59</v>
      </c>
      <c r="N6" s="110" t="s">
        <v>59</v>
      </c>
      <c r="O6" s="110" t="s">
        <v>59</v>
      </c>
      <c r="P6" s="110" t="s">
        <v>59</v>
      </c>
      <c r="Q6" s="110" t="s">
        <v>59</v>
      </c>
      <c r="R6" s="110" t="s">
        <v>59</v>
      </c>
      <c r="S6" s="110" t="s">
        <v>59</v>
      </c>
      <c r="T6" s="110" t="s">
        <v>59</v>
      </c>
      <c r="U6" s="110" t="s">
        <v>59</v>
      </c>
      <c r="V6" s="110" t="s">
        <v>59</v>
      </c>
      <c r="W6" s="110" t="s">
        <v>59</v>
      </c>
      <c r="X6" s="110" t="s">
        <v>59</v>
      </c>
      <c r="Y6" s="110" t="s">
        <v>59</v>
      </c>
      <c r="Z6" s="110" t="s">
        <v>59</v>
      </c>
      <c r="AA6" s="110" t="s">
        <v>59</v>
      </c>
      <c r="AB6" s="110" t="s">
        <v>59</v>
      </c>
      <c r="AC6" s="110" t="s">
        <v>59</v>
      </c>
      <c r="AD6" s="110" t="s">
        <v>59</v>
      </c>
      <c r="AE6" s="110" t="s">
        <v>59</v>
      </c>
      <c r="AF6" s="110" t="s">
        <v>59</v>
      </c>
      <c r="AG6" s="110" t="s">
        <v>59</v>
      </c>
      <c r="AH6" s="110" t="s">
        <v>59</v>
      </c>
      <c r="AI6" s="110" t="s">
        <v>59</v>
      </c>
      <c r="AJ6" s="110" t="s">
        <v>59</v>
      </c>
      <c r="AK6" s="110" t="s">
        <v>59</v>
      </c>
      <c r="AL6" s="110" t="s">
        <v>59</v>
      </c>
      <c r="AM6" s="110" t="s">
        <v>59</v>
      </c>
      <c r="AN6" s="111">
        <f t="shared" si="0"/>
        <v>0</v>
      </c>
    </row>
    <row r="7" spans="1:40" ht="15">
      <c r="A7" s="126"/>
      <c r="B7" s="108" t="s">
        <v>54</v>
      </c>
      <c r="C7" s="109">
        <v>11</v>
      </c>
      <c r="D7" s="110" t="s">
        <v>59</v>
      </c>
      <c r="E7" s="110" t="s">
        <v>59</v>
      </c>
      <c r="F7" s="110" t="s">
        <v>59</v>
      </c>
      <c r="G7" s="110" t="s">
        <v>59</v>
      </c>
      <c r="H7" s="110" t="s">
        <v>59</v>
      </c>
      <c r="I7" s="112">
        <v>345</v>
      </c>
      <c r="J7" s="112">
        <v>2641</v>
      </c>
      <c r="K7" s="112">
        <v>4931</v>
      </c>
      <c r="L7" s="112">
        <v>6889</v>
      </c>
      <c r="M7" s="112">
        <v>10525</v>
      </c>
      <c r="N7" s="112">
        <v>13284</v>
      </c>
      <c r="O7" s="112">
        <v>17441</v>
      </c>
      <c r="P7" s="112">
        <v>17541</v>
      </c>
      <c r="Q7" s="112">
        <v>16141</v>
      </c>
      <c r="R7" s="112">
        <v>12441</v>
      </c>
      <c r="S7" s="112">
        <v>8511</v>
      </c>
      <c r="T7" s="112">
        <v>6641</v>
      </c>
      <c r="U7" s="112">
        <v>4931</v>
      </c>
      <c r="V7" s="112">
        <v>4561</v>
      </c>
      <c r="W7" s="112">
        <v>4831</v>
      </c>
      <c r="X7" s="112">
        <v>6889</v>
      </c>
      <c r="Y7" s="112">
        <v>10525</v>
      </c>
      <c r="Z7" s="112">
        <v>13184</v>
      </c>
      <c r="AA7" s="112">
        <v>17441</v>
      </c>
      <c r="AB7" s="112">
        <v>17196</v>
      </c>
      <c r="AC7" s="112">
        <v>15796</v>
      </c>
      <c r="AD7" s="112">
        <v>12096</v>
      </c>
      <c r="AE7" s="112">
        <v>8166</v>
      </c>
      <c r="AF7" s="112">
        <v>6296</v>
      </c>
      <c r="AG7" s="112">
        <v>4586</v>
      </c>
      <c r="AH7" s="112">
        <v>4116</v>
      </c>
      <c r="AI7" s="110" t="s">
        <v>59</v>
      </c>
      <c r="AJ7" s="110" t="s">
        <v>59</v>
      </c>
      <c r="AK7" s="110" t="s">
        <v>59</v>
      </c>
      <c r="AL7" s="110" t="s">
        <v>59</v>
      </c>
      <c r="AM7" s="110" t="s">
        <v>59</v>
      </c>
      <c r="AN7" s="111">
        <f t="shared" si="0"/>
        <v>247945</v>
      </c>
    </row>
    <row r="8" spans="1:40" ht="15">
      <c r="A8" s="126" t="s">
        <v>78</v>
      </c>
      <c r="B8" s="108" t="s">
        <v>137</v>
      </c>
      <c r="C8" s="109">
        <v>6</v>
      </c>
      <c r="D8" s="110" t="s">
        <v>59</v>
      </c>
      <c r="E8" s="110" t="s">
        <v>59</v>
      </c>
      <c r="F8" s="110" t="s">
        <v>59</v>
      </c>
      <c r="G8" s="110" t="s">
        <v>59</v>
      </c>
      <c r="H8" s="110" t="s">
        <v>59</v>
      </c>
      <c r="I8" s="112">
        <v>1742</v>
      </c>
      <c r="J8" s="112">
        <v>1742</v>
      </c>
      <c r="K8" s="112">
        <v>4097</v>
      </c>
      <c r="L8" s="112">
        <v>7826</v>
      </c>
      <c r="M8" s="112">
        <v>22120</v>
      </c>
      <c r="N8" s="112">
        <v>29583</v>
      </c>
      <c r="O8" s="112">
        <v>34573</v>
      </c>
      <c r="P8" s="112">
        <v>41967</v>
      </c>
      <c r="Q8" s="112">
        <v>48474</v>
      </c>
      <c r="R8" s="112">
        <v>36299</v>
      </c>
      <c r="S8" s="112">
        <v>20692</v>
      </c>
      <c r="T8" s="112">
        <v>15520</v>
      </c>
      <c r="U8" s="112">
        <v>4774</v>
      </c>
      <c r="V8" s="112">
        <v>3812</v>
      </c>
      <c r="W8" s="112">
        <v>4097</v>
      </c>
      <c r="X8" s="112">
        <v>7826</v>
      </c>
      <c r="Y8" s="112">
        <v>22120</v>
      </c>
      <c r="Z8" s="112">
        <v>29583</v>
      </c>
      <c r="AA8" s="112">
        <v>34573</v>
      </c>
      <c r="AB8" s="112">
        <v>31467</v>
      </c>
      <c r="AC8" s="112">
        <v>37974</v>
      </c>
      <c r="AD8" s="112">
        <v>31612</v>
      </c>
      <c r="AE8" s="112">
        <v>15701</v>
      </c>
      <c r="AF8" s="112">
        <v>13778</v>
      </c>
      <c r="AG8" s="112">
        <v>3032</v>
      </c>
      <c r="AH8" s="112">
        <v>2070</v>
      </c>
      <c r="AI8" s="110" t="s">
        <v>59</v>
      </c>
      <c r="AJ8" s="110" t="s">
        <v>59</v>
      </c>
      <c r="AK8" s="110" t="s">
        <v>59</v>
      </c>
      <c r="AL8" s="110" t="s">
        <v>59</v>
      </c>
      <c r="AM8" s="110" t="s">
        <v>59</v>
      </c>
      <c r="AN8" s="111">
        <f t="shared" si="0"/>
        <v>507054</v>
      </c>
    </row>
    <row r="9" spans="1:40" ht="15">
      <c r="A9" s="126"/>
      <c r="B9" s="108" t="s">
        <v>54</v>
      </c>
      <c r="C9" s="109">
        <v>24</v>
      </c>
      <c r="D9" s="110" t="s">
        <v>59</v>
      </c>
      <c r="E9" s="110" t="s">
        <v>59</v>
      </c>
      <c r="F9" s="110" t="s">
        <v>59</v>
      </c>
      <c r="G9" s="110" t="s">
        <v>59</v>
      </c>
      <c r="H9" s="110" t="s">
        <v>59</v>
      </c>
      <c r="I9" s="112">
        <v>10323</v>
      </c>
      <c r="J9" s="112">
        <v>16099</v>
      </c>
      <c r="K9" s="112">
        <v>36166</v>
      </c>
      <c r="L9" s="112">
        <v>50436</v>
      </c>
      <c r="M9" s="112">
        <v>87740.5</v>
      </c>
      <c r="N9" s="112">
        <v>103001.5</v>
      </c>
      <c r="O9" s="112">
        <v>139765</v>
      </c>
      <c r="P9" s="112">
        <v>154621</v>
      </c>
      <c r="Q9" s="112">
        <v>141642</v>
      </c>
      <c r="R9" s="112">
        <v>123158</v>
      </c>
      <c r="S9" s="112">
        <v>89200</v>
      </c>
      <c r="T9" s="112">
        <v>62762</v>
      </c>
      <c r="U9" s="112">
        <v>41890.5</v>
      </c>
      <c r="V9" s="112">
        <v>35250.5</v>
      </c>
      <c r="W9" s="112">
        <v>37946</v>
      </c>
      <c r="X9" s="112">
        <v>56666</v>
      </c>
      <c r="Y9" s="112">
        <v>95380.5</v>
      </c>
      <c r="Z9" s="112">
        <v>112001.5</v>
      </c>
      <c r="AA9" s="112">
        <v>186665</v>
      </c>
      <c r="AB9" s="112">
        <v>116356</v>
      </c>
      <c r="AC9" s="112">
        <v>110318</v>
      </c>
      <c r="AD9" s="112">
        <v>95108</v>
      </c>
      <c r="AE9" s="112">
        <v>65950</v>
      </c>
      <c r="AF9" s="112">
        <v>46906</v>
      </c>
      <c r="AG9" s="112">
        <v>28987.5</v>
      </c>
      <c r="AH9" s="112">
        <v>24656.5</v>
      </c>
      <c r="AI9" s="110" t="s">
        <v>59</v>
      </c>
      <c r="AJ9" s="110" t="s">
        <v>59</v>
      </c>
      <c r="AK9" s="110" t="s">
        <v>59</v>
      </c>
      <c r="AL9" s="110" t="s">
        <v>59</v>
      </c>
      <c r="AM9" s="110" t="s">
        <v>59</v>
      </c>
      <c r="AN9" s="111">
        <f t="shared" si="0"/>
        <v>2068996</v>
      </c>
    </row>
    <row r="10" spans="1:40" ht="15">
      <c r="A10" s="126" t="s">
        <v>52</v>
      </c>
      <c r="B10" s="108" t="s">
        <v>137</v>
      </c>
      <c r="C10" s="109"/>
      <c r="D10" s="110" t="s">
        <v>59</v>
      </c>
      <c r="E10" s="110" t="s">
        <v>59</v>
      </c>
      <c r="F10" s="110" t="s">
        <v>59</v>
      </c>
      <c r="G10" s="110" t="s">
        <v>59</v>
      </c>
      <c r="H10" s="110" t="s">
        <v>59</v>
      </c>
      <c r="I10" s="110" t="s">
        <v>59</v>
      </c>
      <c r="J10" s="110" t="s">
        <v>59</v>
      </c>
      <c r="K10" s="110" t="s">
        <v>59</v>
      </c>
      <c r="L10" s="110" t="s">
        <v>59</v>
      </c>
      <c r="M10" s="110" t="s">
        <v>59</v>
      </c>
      <c r="N10" s="110" t="s">
        <v>59</v>
      </c>
      <c r="O10" s="110" t="s">
        <v>59</v>
      </c>
      <c r="P10" s="110" t="s">
        <v>59</v>
      </c>
      <c r="Q10" s="110" t="s">
        <v>59</v>
      </c>
      <c r="R10" s="110" t="s">
        <v>59</v>
      </c>
      <c r="S10" s="110" t="s">
        <v>59</v>
      </c>
      <c r="T10" s="110" t="s">
        <v>59</v>
      </c>
      <c r="U10" s="110" t="s">
        <v>59</v>
      </c>
      <c r="V10" s="110" t="s">
        <v>59</v>
      </c>
      <c r="W10" s="110" t="s">
        <v>59</v>
      </c>
      <c r="X10" s="110" t="s">
        <v>59</v>
      </c>
      <c r="Y10" s="110" t="s">
        <v>59</v>
      </c>
      <c r="Z10" s="110" t="s">
        <v>59</v>
      </c>
      <c r="AA10" s="110" t="s">
        <v>59</v>
      </c>
      <c r="AB10" s="110" t="s">
        <v>59</v>
      </c>
      <c r="AC10" s="110" t="s">
        <v>59</v>
      </c>
      <c r="AD10" s="110" t="s">
        <v>59</v>
      </c>
      <c r="AE10" s="110" t="s">
        <v>59</v>
      </c>
      <c r="AF10" s="110" t="s">
        <v>59</v>
      </c>
      <c r="AG10" s="110" t="s">
        <v>59</v>
      </c>
      <c r="AH10" s="110" t="s">
        <v>59</v>
      </c>
      <c r="AI10" s="110" t="s">
        <v>59</v>
      </c>
      <c r="AJ10" s="110" t="s">
        <v>59</v>
      </c>
      <c r="AK10" s="110" t="s">
        <v>59</v>
      </c>
      <c r="AL10" s="110" t="s">
        <v>59</v>
      </c>
      <c r="AM10" s="110" t="s">
        <v>59</v>
      </c>
      <c r="AN10" s="111">
        <f t="shared" si="0"/>
        <v>0</v>
      </c>
    </row>
    <row r="11" spans="1:40" ht="15">
      <c r="A11" s="126"/>
      <c r="B11" s="108" t="s">
        <v>54</v>
      </c>
      <c r="C11" s="109">
        <v>8</v>
      </c>
      <c r="D11" s="110" t="s">
        <v>59</v>
      </c>
      <c r="E11" s="110" t="s">
        <v>59</v>
      </c>
      <c r="F11" s="110" t="s">
        <v>59</v>
      </c>
      <c r="G11" s="110" t="s">
        <v>59</v>
      </c>
      <c r="H11" s="110" t="s">
        <v>59</v>
      </c>
      <c r="I11" s="112">
        <v>0</v>
      </c>
      <c r="J11" s="112">
        <v>40900</v>
      </c>
      <c r="K11" s="112">
        <v>45750</v>
      </c>
      <c r="L11" s="112">
        <v>65210</v>
      </c>
      <c r="M11" s="112">
        <v>102170</v>
      </c>
      <c r="N11" s="112">
        <v>122590</v>
      </c>
      <c r="O11" s="112">
        <v>145830</v>
      </c>
      <c r="P11" s="112">
        <v>164650</v>
      </c>
      <c r="Q11" s="112">
        <v>137210</v>
      </c>
      <c r="R11" s="112">
        <v>129500</v>
      </c>
      <c r="S11" s="112">
        <v>89020</v>
      </c>
      <c r="T11" s="112">
        <v>47250</v>
      </c>
      <c r="U11" s="112">
        <v>40900</v>
      </c>
      <c r="V11" s="112">
        <v>40900</v>
      </c>
      <c r="W11" s="112">
        <v>45750</v>
      </c>
      <c r="X11" s="112">
        <v>65210</v>
      </c>
      <c r="Y11" s="112">
        <v>102170</v>
      </c>
      <c r="Z11" s="112">
        <v>122590</v>
      </c>
      <c r="AA11" s="112">
        <v>145830</v>
      </c>
      <c r="AB11" s="112">
        <v>92200</v>
      </c>
      <c r="AC11" s="112">
        <v>87700</v>
      </c>
      <c r="AD11" s="112">
        <v>87100</v>
      </c>
      <c r="AE11" s="112">
        <v>59400</v>
      </c>
      <c r="AF11" s="112">
        <v>41900</v>
      </c>
      <c r="AG11" s="112">
        <v>40900</v>
      </c>
      <c r="AH11" s="112">
        <v>40900</v>
      </c>
      <c r="AI11" s="110" t="s">
        <v>59</v>
      </c>
      <c r="AJ11" s="110" t="s">
        <v>59</v>
      </c>
      <c r="AK11" s="110" t="s">
        <v>59</v>
      </c>
      <c r="AL11" s="110" t="s">
        <v>59</v>
      </c>
      <c r="AM11" s="110" t="s">
        <v>59</v>
      </c>
      <c r="AN11" s="111">
        <f t="shared" si="0"/>
        <v>2103530</v>
      </c>
    </row>
    <row r="12" spans="1:40" ht="15">
      <c r="A12" s="126" t="s">
        <v>92</v>
      </c>
      <c r="B12" s="108" t="s">
        <v>137</v>
      </c>
      <c r="C12" s="109">
        <v>2</v>
      </c>
      <c r="D12" s="110" t="s">
        <v>59</v>
      </c>
      <c r="E12" s="110" t="s">
        <v>59</v>
      </c>
      <c r="F12" s="110" t="s">
        <v>59</v>
      </c>
      <c r="G12" s="110" t="s">
        <v>59</v>
      </c>
      <c r="H12" s="110" t="s">
        <v>59</v>
      </c>
      <c r="I12" s="110" t="s">
        <v>59</v>
      </c>
      <c r="J12" s="110" t="s">
        <v>59</v>
      </c>
      <c r="K12" s="112">
        <v>510</v>
      </c>
      <c r="L12" s="112">
        <v>957</v>
      </c>
      <c r="M12" s="112">
        <v>11497</v>
      </c>
      <c r="N12" s="112">
        <v>16872</v>
      </c>
      <c r="O12" s="112">
        <v>4674</v>
      </c>
      <c r="P12" s="112">
        <v>14664</v>
      </c>
      <c r="Q12" s="112">
        <v>20644</v>
      </c>
      <c r="R12" s="112">
        <v>21361</v>
      </c>
      <c r="S12" s="112">
        <v>15984</v>
      </c>
      <c r="T12" s="112">
        <v>204</v>
      </c>
      <c r="U12" s="112">
        <v>248</v>
      </c>
      <c r="V12" s="112">
        <v>920</v>
      </c>
      <c r="W12" s="112">
        <v>510</v>
      </c>
      <c r="X12" s="112">
        <v>957</v>
      </c>
      <c r="Y12" s="112">
        <v>11407</v>
      </c>
      <c r="Z12" s="112">
        <v>16872</v>
      </c>
      <c r="AA12" s="112">
        <v>13083</v>
      </c>
      <c r="AB12" s="112">
        <v>14664</v>
      </c>
      <c r="AC12" s="112">
        <v>20644</v>
      </c>
      <c r="AD12" s="112">
        <v>21361</v>
      </c>
      <c r="AE12" s="112">
        <v>17500</v>
      </c>
      <c r="AF12" s="112">
        <v>204</v>
      </c>
      <c r="AG12" s="112">
        <v>158</v>
      </c>
      <c r="AH12" s="112">
        <v>1283</v>
      </c>
      <c r="AI12" s="110" t="s">
        <v>59</v>
      </c>
      <c r="AJ12" s="110" t="s">
        <v>59</v>
      </c>
      <c r="AK12" s="110" t="s">
        <v>59</v>
      </c>
      <c r="AL12" s="110" t="s">
        <v>59</v>
      </c>
      <c r="AM12" s="110" t="s">
        <v>59</v>
      </c>
      <c r="AN12" s="111">
        <f t="shared" si="0"/>
        <v>227178</v>
      </c>
    </row>
    <row r="13" spans="1:40" ht="15">
      <c r="A13" s="126"/>
      <c r="B13" s="108" t="s">
        <v>54</v>
      </c>
      <c r="C13" s="109">
        <v>12</v>
      </c>
      <c r="D13" s="110" t="s">
        <v>59</v>
      </c>
      <c r="E13" s="110" t="s">
        <v>59</v>
      </c>
      <c r="F13" s="110" t="s">
        <v>59</v>
      </c>
      <c r="G13" s="110" t="s">
        <v>59</v>
      </c>
      <c r="H13" s="110" t="s">
        <v>59</v>
      </c>
      <c r="I13" s="112">
        <v>1516</v>
      </c>
      <c r="J13" s="112">
        <v>30157</v>
      </c>
      <c r="K13" s="112">
        <v>43581</v>
      </c>
      <c r="L13" s="112">
        <v>65189</v>
      </c>
      <c r="M13" s="112">
        <v>112884</v>
      </c>
      <c r="N13" s="112">
        <v>344301</v>
      </c>
      <c r="O13" s="112">
        <v>425672</v>
      </c>
      <c r="P13" s="112">
        <v>640210</v>
      </c>
      <c r="Q13" s="112">
        <v>522503</v>
      </c>
      <c r="R13" s="112">
        <v>460633</v>
      </c>
      <c r="S13" s="112">
        <v>326725</v>
      </c>
      <c r="T13" s="112">
        <v>121706</v>
      </c>
      <c r="U13" s="112">
        <v>84822</v>
      </c>
      <c r="V13" s="112">
        <v>62036</v>
      </c>
      <c r="W13" s="112">
        <v>55357</v>
      </c>
      <c r="X13" s="112">
        <v>100641</v>
      </c>
      <c r="Y13" s="112">
        <v>193872</v>
      </c>
      <c r="Z13" s="112">
        <v>480414</v>
      </c>
      <c r="AA13" s="112">
        <v>594707</v>
      </c>
      <c r="AB13" s="112">
        <v>316503</v>
      </c>
      <c r="AC13" s="112">
        <v>255500</v>
      </c>
      <c r="AD13" s="112">
        <v>246500</v>
      </c>
      <c r="AE13" s="112">
        <v>182700</v>
      </c>
      <c r="AF13" s="112">
        <v>62200</v>
      </c>
      <c r="AG13" s="112">
        <v>52600</v>
      </c>
      <c r="AH13" s="112">
        <v>46130</v>
      </c>
      <c r="AI13" s="110" t="s">
        <v>59</v>
      </c>
      <c r="AJ13" s="110" t="s">
        <v>59</v>
      </c>
      <c r="AK13" s="110" t="s">
        <v>59</v>
      </c>
      <c r="AL13" s="110" t="s">
        <v>59</v>
      </c>
      <c r="AM13" s="110" t="s">
        <v>59</v>
      </c>
      <c r="AN13" s="111">
        <f t="shared" si="0"/>
        <v>5829059</v>
      </c>
    </row>
    <row r="14" spans="1:40" ht="15">
      <c r="A14" s="113"/>
      <c r="B14" s="114"/>
      <c r="C14" s="109">
        <f t="shared" ref="C14:AN14" si="1">SUM(C4:C13)</f>
        <v>66</v>
      </c>
      <c r="D14" s="115">
        <f t="shared" si="1"/>
        <v>0</v>
      </c>
      <c r="E14" s="115">
        <f t="shared" si="1"/>
        <v>0</v>
      </c>
      <c r="F14" s="115">
        <f t="shared" si="1"/>
        <v>0</v>
      </c>
      <c r="G14" s="115">
        <f t="shared" si="1"/>
        <v>0</v>
      </c>
      <c r="H14" s="115">
        <f t="shared" si="1"/>
        <v>0</v>
      </c>
      <c r="I14" s="115">
        <f t="shared" si="1"/>
        <v>13926</v>
      </c>
      <c r="J14" s="115">
        <f t="shared" si="1"/>
        <v>93032</v>
      </c>
      <c r="K14" s="115">
        <f t="shared" si="1"/>
        <v>136528</v>
      </c>
      <c r="L14" s="115">
        <f t="shared" si="1"/>
        <v>198000</v>
      </c>
      <c r="M14" s="115">
        <f t="shared" si="1"/>
        <v>348429.5</v>
      </c>
      <c r="N14" s="115">
        <f t="shared" si="1"/>
        <v>631124.5</v>
      </c>
      <c r="O14" s="115">
        <f t="shared" si="1"/>
        <v>769448</v>
      </c>
      <c r="P14" s="115">
        <f t="shared" si="1"/>
        <v>1035146</v>
      </c>
      <c r="Q14" s="115">
        <f t="shared" si="1"/>
        <v>888107</v>
      </c>
      <c r="R14" s="115">
        <f t="shared" si="1"/>
        <v>784885</v>
      </c>
      <c r="S14" s="115">
        <f t="shared" si="1"/>
        <v>551625</v>
      </c>
      <c r="T14" s="115">
        <f t="shared" si="1"/>
        <v>255576</v>
      </c>
      <c r="U14" s="115">
        <f t="shared" si="1"/>
        <v>179058.5</v>
      </c>
      <c r="V14" s="115">
        <f t="shared" si="1"/>
        <v>148972.5</v>
      </c>
      <c r="W14" s="115">
        <f t="shared" si="1"/>
        <v>149984</v>
      </c>
      <c r="X14" s="115">
        <f t="shared" si="1"/>
        <v>239682</v>
      </c>
      <c r="Y14" s="115">
        <f t="shared" si="1"/>
        <v>436967.5</v>
      </c>
      <c r="Z14" s="115">
        <f t="shared" si="1"/>
        <v>776137.5</v>
      </c>
      <c r="AA14" s="115">
        <f t="shared" si="1"/>
        <v>993792</v>
      </c>
      <c r="AB14" s="115">
        <f t="shared" si="1"/>
        <v>589879</v>
      </c>
      <c r="AC14" s="115">
        <f t="shared" si="1"/>
        <v>529425</v>
      </c>
      <c r="AD14" s="115">
        <f t="shared" si="1"/>
        <v>495270</v>
      </c>
      <c r="AE14" s="115">
        <f t="shared" si="1"/>
        <v>350910</v>
      </c>
      <c r="AF14" s="115">
        <f t="shared" si="1"/>
        <v>172777</v>
      </c>
      <c r="AG14" s="115">
        <f t="shared" si="1"/>
        <v>131756.5</v>
      </c>
      <c r="AH14" s="115">
        <f t="shared" si="1"/>
        <v>120648.5</v>
      </c>
      <c r="AI14" s="115">
        <f t="shared" si="1"/>
        <v>0</v>
      </c>
      <c r="AJ14" s="115">
        <f t="shared" si="1"/>
        <v>0</v>
      </c>
      <c r="AK14" s="115">
        <f t="shared" si="1"/>
        <v>0</v>
      </c>
      <c r="AL14" s="115">
        <f t="shared" si="1"/>
        <v>0</v>
      </c>
      <c r="AM14" s="115">
        <f t="shared" si="1"/>
        <v>0</v>
      </c>
      <c r="AN14" s="116">
        <f t="shared" si="1"/>
        <v>11021087</v>
      </c>
    </row>
    <row r="15" spans="1:40" ht="15">
      <c r="A15" s="117"/>
      <c r="B15" s="118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20" t="s">
        <v>107</v>
      </c>
      <c r="O15" s="121">
        <f>SUM(D14:O14)</f>
        <v>2190488</v>
      </c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20" t="s">
        <v>107</v>
      </c>
      <c r="AA15" s="120">
        <f>SUM(P14:AA14)</f>
        <v>6439933</v>
      </c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20" t="s">
        <v>107</v>
      </c>
      <c r="AM15" s="120">
        <f>SUM(AB14:AM14)</f>
        <v>2390666</v>
      </c>
      <c r="AN15" s="119"/>
    </row>
    <row r="16" spans="1:40" ht="15">
      <c r="B16" s="118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9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</row>
    <row r="17" spans="3:28" ht="15"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AB17" s="122"/>
    </row>
    <row r="18" spans="3:28" ht="15">
      <c r="C18" s="123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AB18" s="122"/>
    </row>
    <row r="19" spans="3:28" ht="15">
      <c r="C19" s="123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AB19" s="122"/>
    </row>
    <row r="20" spans="3:28">
      <c r="C20" s="124"/>
    </row>
    <row r="21" spans="3:28">
      <c r="C21" s="124"/>
    </row>
    <row r="22" spans="3:28">
      <c r="C22" s="124"/>
    </row>
  </sheetData>
  <mergeCells count="11">
    <mergeCell ref="A12:A13"/>
    <mergeCell ref="AN2:AN3"/>
    <mergeCell ref="A4:A5"/>
    <mergeCell ref="A6:A7"/>
    <mergeCell ref="A8:A9"/>
    <mergeCell ref="A10:A11"/>
    <mergeCell ref="A2:A3"/>
    <mergeCell ref="B2:B3"/>
    <mergeCell ref="D2:O2"/>
    <mergeCell ref="P2:AA2"/>
    <mergeCell ref="AB2:AM2"/>
  </mergeCells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4046</TotalTime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Wykaz punktów poboru</vt:lpstr>
      <vt:lpstr>Zestawienie zbiorcze</vt:lpstr>
      <vt:lpstr>'Wykaz punktów poboru'!_FilterDatabase_0</vt:lpstr>
      <vt:lpstr>'Wykaz punktów poboru'!_FilterDatabase_0_0</vt:lpstr>
      <vt:lpstr>'Wykaz punktów poboru'!_FiltrujBazeDanych</vt:lpstr>
      <vt:lpstr>'Wykaz punktów poboru'!dd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</dc:creator>
  <dc:description/>
  <cp:lastModifiedBy>Roman Bartyzel</cp:lastModifiedBy>
  <cp:revision>597</cp:revision>
  <cp:lastPrinted>2017-02-10T08:32:28Z</cp:lastPrinted>
  <dcterms:created xsi:type="dcterms:W3CDTF">2015-09-16T15:54:26Z</dcterms:created>
  <dcterms:modified xsi:type="dcterms:W3CDTF">2023-02-17T20:00:11Z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