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M:\Alicja Miklasz-Gadek\Przetargi 2022\DW 266\"/>
    </mc:Choice>
  </mc:AlternateContent>
  <xr:revisionPtr revIDLastSave="0" documentId="13_ncr:1_{E648B525-1AE4-4CEA-9EC3-FC72F77DE29A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Arkusz2" sheetId="1" r:id="rId1"/>
  </sheets>
  <definedNames>
    <definedName name="_xlnm.Print_Area" localSheetId="0">Arkusz2!$A$1:$G$65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53" i="1" l="1"/>
  <c r="G51" i="1"/>
  <c r="G47" i="1"/>
  <c r="G9" i="1"/>
  <c r="G28" i="1"/>
  <c r="G32" i="1"/>
  <c r="G44" i="1"/>
  <c r="G29" i="1"/>
  <c r="G30" i="1"/>
  <c r="G31" i="1"/>
  <c r="G33" i="1"/>
  <c r="G34" i="1"/>
  <c r="G35" i="1"/>
  <c r="G36" i="1"/>
  <c r="G37" i="1"/>
  <c r="G38" i="1"/>
  <c r="G42" i="1"/>
  <c r="G41" i="1"/>
  <c r="G49" i="1" l="1"/>
  <c r="G48" i="1"/>
  <c r="G46" i="1"/>
  <c r="G24" i="1"/>
  <c r="G19" i="1"/>
  <c r="G17" i="1"/>
  <c r="G14" i="1"/>
  <c r="G10" i="1"/>
  <c r="G8" i="1"/>
  <c r="G12" i="1"/>
  <c r="G15" i="1"/>
  <c r="G16" i="1"/>
  <c r="G20" i="1"/>
  <c r="G21" i="1"/>
  <c r="G22" i="1"/>
  <c r="G23" i="1"/>
  <c r="G25" i="1"/>
  <c r="G27" i="1"/>
  <c r="G39" i="1"/>
  <c r="G50" i="1"/>
  <c r="G52" i="1"/>
</calcChain>
</file>

<file path=xl/sharedStrings.xml><?xml version="1.0" encoding="utf-8"?>
<sst xmlns="http://schemas.openxmlformats.org/spreadsheetml/2006/main" count="187" uniqueCount="136">
  <si>
    <t>Lp.</t>
  </si>
  <si>
    <t>Podstawa</t>
  </si>
  <si>
    <t>Opis</t>
  </si>
  <si>
    <t>Jedn.obm.</t>
  </si>
  <si>
    <t>Ilość</t>
  </si>
  <si>
    <t>1 d.1</t>
  </si>
  <si>
    <t>D.01.01.01</t>
  </si>
  <si>
    <t>km</t>
  </si>
  <si>
    <t>m2</t>
  </si>
  <si>
    <t>Roboty nawierzchniowe</t>
  </si>
  <si>
    <t>D.05.03.05b.</t>
  </si>
  <si>
    <t>Roboty wykończeniowe</t>
  </si>
  <si>
    <t>D.07.01.01.</t>
  </si>
  <si>
    <t>D.07.02.01.</t>
  </si>
  <si>
    <t>szt.</t>
  </si>
  <si>
    <t>D.07.02.02</t>
  </si>
  <si>
    <t>Wartość netto</t>
  </si>
  <si>
    <t>Wartość brutto</t>
  </si>
  <si>
    <t>Inwentaryzacja geodezyjna powykonawcza w formie papierowej i elektronicznej (PDF, DXF i SHP)</t>
  </si>
  <si>
    <t>m</t>
  </si>
  <si>
    <t>Mg</t>
  </si>
  <si>
    <t>4. d.1</t>
  </si>
  <si>
    <t>D.05.03.11</t>
  </si>
  <si>
    <t>D.01.02.04</t>
  </si>
  <si>
    <t>D.04.02.01</t>
  </si>
  <si>
    <t>D.04.03.01</t>
  </si>
  <si>
    <t>D.06.02.01a</t>
  </si>
  <si>
    <t>22 d.1</t>
  </si>
  <si>
    <t>2 d.1</t>
  </si>
  <si>
    <t>3 d.1</t>
  </si>
  <si>
    <t>m3</t>
  </si>
  <si>
    <t>Roboty ziemne</t>
  </si>
  <si>
    <t>Podbudowa</t>
  </si>
  <si>
    <t xml:space="preserve">Roboty pomiarowe i rozbiórkowe </t>
  </si>
  <si>
    <t>D.04.01.01</t>
  </si>
  <si>
    <t>D . 04.07.01a</t>
  </si>
  <si>
    <t>18 d.1</t>
  </si>
  <si>
    <t>19 d.1</t>
  </si>
  <si>
    <t>23 d.1</t>
  </si>
  <si>
    <t>24 d.1</t>
  </si>
  <si>
    <t>25 d.1</t>
  </si>
  <si>
    <t>27 d.1</t>
  </si>
  <si>
    <t>26 d.1</t>
  </si>
  <si>
    <t>31 d. 1</t>
  </si>
  <si>
    <t>34 d.1</t>
  </si>
  <si>
    <t>35 d.1</t>
  </si>
  <si>
    <t>D.04.05.01</t>
  </si>
  <si>
    <t>D.04.04.01.</t>
  </si>
  <si>
    <t>D.05.03.26a</t>
  </si>
  <si>
    <t>D.05.03.13a</t>
  </si>
  <si>
    <t>D.06.03.01b</t>
  </si>
  <si>
    <t>Reprofilacja i oczyszczenie rowów</t>
  </si>
  <si>
    <t>D.06.04.01</t>
  </si>
  <si>
    <t xml:space="preserve">m2 </t>
  </si>
  <si>
    <t>28 d.1</t>
  </si>
  <si>
    <t>36 d.1</t>
  </si>
  <si>
    <t>37 d.1</t>
  </si>
  <si>
    <t>38 d.1</t>
  </si>
  <si>
    <t>39 d.1</t>
  </si>
  <si>
    <t>D.05.03.05b</t>
  </si>
  <si>
    <t>D.05.03.05a</t>
  </si>
  <si>
    <t>D.05.03.23</t>
  </si>
  <si>
    <t>21 d.1</t>
  </si>
  <si>
    <t>Remont przepustu pod drogą wojewódzką,  zjazdami, udrożnienie przepustu i zjazdy do posesji i na pola</t>
  </si>
  <si>
    <t>ha</t>
  </si>
  <si>
    <t>D.01.02.01</t>
  </si>
  <si>
    <t>D.06.03.02</t>
  </si>
  <si>
    <t>5. d.1</t>
  </si>
  <si>
    <t>6. d.1</t>
  </si>
  <si>
    <t>8. d.1</t>
  </si>
  <si>
    <t>9. d.1</t>
  </si>
  <si>
    <t>10 d.1</t>
  </si>
  <si>
    <t>11 d. 1</t>
  </si>
  <si>
    <t>12 d. 1</t>
  </si>
  <si>
    <t>13 d. 1</t>
  </si>
  <si>
    <t>14 d.1</t>
  </si>
  <si>
    <t>15 d.1</t>
  </si>
  <si>
    <t>16 d.1</t>
  </si>
  <si>
    <t>17 d. 1</t>
  </si>
  <si>
    <t>20 d.1</t>
  </si>
  <si>
    <t>29 d. 1</t>
  </si>
  <si>
    <t>30 d. 1</t>
  </si>
  <si>
    <t>32 d.1</t>
  </si>
  <si>
    <t>33 d.1</t>
  </si>
  <si>
    <t>Roboty pomiarowe przy liniowych robotach ziemnych - trasa drogi w terenie równinnym w km 7+219 - 7+677, 7+942 - 11+071, 12+524 - 13+667, dł. 4.730 km</t>
  </si>
  <si>
    <t>4.730</t>
  </si>
  <si>
    <t>Wykonanie podbudowy z gruntu stabilizowanego cementem - 2,5 Mpa - wykonanego w wytwórni - grubość podbudowy po zagęszczeniu 20 cm. 
Obm. ( (458,00 m * 1,00 m) + (1896,00m*1,00m) ) * 2 str. = 4710,00 m2</t>
  </si>
  <si>
    <t>Podbudowa z kruszywa łamanego 0/31,5 o grubości po zagęszczeniu 20 cm
Obm. ( (458,00 m * 0,90 m) + (1896,00m*0,90m) ) * 2 str. = 4237,20 m2 = około = 4250,00 m2</t>
  </si>
  <si>
    <t>Wykonanie podbudowy z betonu asfaltowego AC 16P gr. 6 cm
Obm. : ( (458,00 m * 0,80 m) + (1896,00m*0,80m) ) * 2 str. = 3766,40 m2 = około = 3800,00 m2</t>
  </si>
  <si>
    <t>Mechaniczne oczyszczenie i skropienie emulsją asfaltową  podbudowy lub nawierzchni betonowej/bitumicznej.
Obm. ( 458,00 m * 6,40 m ) + ( 3129,00 m*6,40) + ( 1143,00 m*6,40) +  skrzyż. 82,45m2 + 49,60m2 + 105,00m2 + 1062,00m2 + 50,00m2 + 67,50m2 = 31688,55m2 = około = 31700,00m2</t>
  </si>
  <si>
    <t>Mechaniczne skropienie emulsją asfaltową nawierzchni bitumicznej.
Obm.  ( 458,00 m * 6,40 m ) + ( 3129,00 m*6,40) + ( 1143,00 m*6,40) +  skrzyż. 82,45m2 + 49,60m2 + 105,00m2 + 1062,00m2 + 50,00m2 + 67,50m2 = 31688,55m2 = około = 31700,00m2</t>
  </si>
  <si>
    <t>Wykonanie warstwy wiążącej o grubości 4 cm - AC16W
Obm.( 458,00 m * 6,20 m ) + ( 3129,00 m*6,20) + ( 1143,00 m*6,20) +  skrzyż. 82,45m2 + 49,60m2 + 105,00m2 + 1062,00m2 + 50,00m2 + 67,50m2 = 30742,55m2 = około = 30750,00m2</t>
  </si>
  <si>
    <t>Mechaniczne oczyszczenie i skropienie emulsją asfaltową nawierzchni bitumicznej.
Obm.( 458,00 m * 6,20 m ) + ( 3129,00 m*6,20) + ( 1143,00 m*6,20) +  skrzyż. 82,45m2 + 49,60m2 + 105,00m2 + 1062,00m2 + 50,00m2 + 67,50m2 = 30742,55m2 = około = 30750,00m2</t>
  </si>
  <si>
    <t>Wykonanie warstwy ścieralnej o grubości 4 cm - SMA11S
Obm.( 458,00 m * 6,00 m ) + ( 3129,00 m*6,00) + ( 1143,00 m*6,00) +  skrzyż. 82,45m2 + 49,60m2 + 105,00m2 + 1062,00m2 + 50,00m2 + 67,50m2 = 29796,55m2 = około = 29800,00m2</t>
  </si>
  <si>
    <t>Oczyszczenie przepustu o śr. 0.6 m z namułu w ciągu drogi woj. w km 9 + 760
Obm. - 12,00 m</t>
  </si>
  <si>
    <t>Rozbiórka nawierzchni zjazdów z betonu z wywozem gruzu na składowisko Wykonawcy     Obm.: 55,00 m2</t>
  </si>
  <si>
    <t>Oznakowanie poziome grubowarstwowe w/g  zestawienia wycinkowej stałej organizacji ruchu.
Obm. zgodnie z zał. projektem wycinkowej stałej organizacji i zestawieniem 
UWAGA: Ostateczna wersja oznakowania poziomego zostanie przedstawiona Wykonawcy w trakcie realizacji robót.</t>
  </si>
  <si>
    <t>40 d,1</t>
  </si>
  <si>
    <t>41 d.1</t>
  </si>
  <si>
    <t xml:space="preserve">Odnowa drogi wojewódzkiej nr 266 Ciechocinek - Służewo - Radziejów - Sompolno - Konin odc. Aleksandrów Kujawski - Zakrzewo od km 7+ 219 do km 7 + 677,                                               od km 7+ 942 do km 11 + 0711, od km 12+ 524 do km 13 + 667 dł. 4,730 km </t>
  </si>
  <si>
    <t>Mechaniczne karczowanie średniej gęstości krzaków i podszycia z wywozem materiału na składowisko Wykonawcy w/g zestawienia karczowania z uporządkowaniem i zagęszczeniem podłoża.
Obm. = 1,05</t>
  </si>
  <si>
    <t>Wykonanie koryta na  głebok. 68 cm str. L i P  z wywozem urobku na składowisko Wykonawcy do ponownego wbudowania wraz z zagęszczeniem gruntu. Obm. ( (458,00 m * 1,10 m) + (1896,00m*1,10m) ) * 2 str. = 5178,80 m2 = około = 5200,00 m2</t>
  </si>
  <si>
    <t>Wykonanie warstwy profilowej na całej szerokości jezdni i skrzyżowaniach w il. 100 kg/m2 z AC 16W
Obm.  ( 458,00 m * 6,40 m ) + ( 3129,00 m*6,40) + ( 1143,00 m*6,40) +  skrzyż. 82,45m2 + 49,60m2 + 105,00m2 + 1062,00m2 + 50,00m2 + 67,50m2 = 31688,55m2 = około = 31700,00m2
( 31700,00m2*0,100Mg/m2 ) = 3170,00Mg = około = 3200,00Mg</t>
  </si>
  <si>
    <t>Warstwa przeciwspękaniowa pod warstwy bitumiczne z siatlki szklano-węglowej przesączonej polimerem z zakładem 0,50 m na spoinach.
Obm.  j. w. = 31700,00m2</t>
  </si>
  <si>
    <t>Rozebranie nawierzchni zjazdów z kostki bet. oraz krawężników najazdowych - do ponownego wbudowania
Obm. 217,00</t>
  </si>
  <si>
    <t>Wykonanie nawierzchni zjazdów z kostki betonowej i ustawieniem krawężników najazdowych z rozbiórki na podsypce cem. - piaskowej gr. 5 cm
Obm. 217,00 m2</t>
  </si>
  <si>
    <t>Regulacja poboczy - umocnienie  materiałem z frezowania gr. 15 cm i szer. 75 cm
Obm.: str. L - km 7+219-7+667 + 7+942-11+071 + 12+524-13+667 = 4730,00 m
str. P - km  7+219-7+667 + 7+942-11+071 + 12+524-13+667 = 4730,00 m
 L + P = (4730,00 + 4730,00 m)* 0,75 m = 7095,00 m2  
Obm.: ogółem = 7095,00 m2</t>
  </si>
  <si>
    <t>Naprawa poboczy gruntem ze składowiska Wykonawcy na szer. 25 cm z zagęszczeniem i obsianiem trawą.
Obm.: str. L - km 7+219-7+667 + 7+942-11+071 + 12+524-13+667 = 4730,00 m
str. P - km  7+219-7+667 + 7+942-11+071 + 12+524-13+667 = 4730,00 m
L + P = (4730,00 m + 4730,00 m)* 0,25 m = 2365,00 m2</t>
  </si>
  <si>
    <t>Oczyszczenie rowów z namułu o grub. 40 cm z reprofilacją skarp i dna rowu z wywozem materiału z urobku na składowisko Wykonawcy.
Obm.: str. L w km: -7+219 -7+560, 7+942-11+071, 12+524-13+667 = 4613,00 m  str. P w km: -7+219 -7+677, 7+942-11+071, 12+524-13+667 = 4730,00 m
Obm.: ogółem: str. L + P = 9343,00 m * 1,00 m * 0,40 m = 3737,40 m3 = około = 3740,00 m3</t>
  </si>
  <si>
    <t>Słupki do znaków drogowych z rur stalowych o śr. 70 mm zgodnie z wycinkową stałą organizacją ruchu i zestawieniem
Obm. 492,00 szt.</t>
  </si>
  <si>
    <t xml:space="preserve">Remont przepustu pod drogą woj. w km 8 + 547 polegający na rozbiórce starych elementów z wywozem gruzu, ułożeniem nowych rur HDPE o średn. fi. 600 mm SN 8 na podsypce z pospółki gr. 20 cm, dł. 12,00 m, wykonaniem obrukowania wlotu i wyloto przepustu brukowcem gr. do 15 cm na betonie C 8/10 gr. 10 cm, umocnieniem dna rowu narzutem kamiennym gr. 30 cm i dł. 1,00 m oraz zasypaniem rur.                                                      </t>
  </si>
  <si>
    <t>Oznakowanie poziome i pionowe</t>
  </si>
  <si>
    <t>Przymocowanie tablic znaków drogowych zakazu, nakazu, ostrzegawczych, informacyjnych, tablic znaków informacyjnych do 0,30 m2 i ponad 0,30 m2 zgodnie z załączonym zestawieniem oraz barier stalowych sprężystych.
Obm. 460,00 szt.
UWAGA: Ostateczna wersja oznakowania poziomego zostanie przedstawiona Wykonawcy w trakcie realizacji robót.</t>
  </si>
  <si>
    <t>Znaki hektometrowe - słupki hektometrowe ustawione po obydwu stronach jezdni.
Obm. 108,00 szt.</t>
  </si>
  <si>
    <t>Mechaniczne karczowanie pni po wyciętych drzewach z zasypaniem i zagęszczeniem dołów  w km 7+900 - 9+800 str. L - 92 szt., str. P - 79 szt.</t>
  </si>
  <si>
    <t>Wykonanie i zagęszczenie mechaniczne warstwy odsączającej w korycie - grubość warstwy po zag. 10 cm
Obm. ( (458,00 m * 1,10 m) + (1896,00m*1,10m) ) * 2 str. = 5178,80 m2 = około = 5200,00 m</t>
  </si>
  <si>
    <t>Oznakowanie poziome cienkowarstwowe w/g  zestawienia wycinkowej stałej organizacji ruchu.
Obm. zgodnie z zał. projektem wycinkowej stałej organizacji ruchu i zestawieniem
UWAGA: Ostateczna wersja oznakowania poziomego zostanie przedstawiona Wykonawcy w trakcie realizacji robót.
Obm.: 752,22 m2</t>
  </si>
  <si>
    <t>Zdjęcie znaków, tablic i drogowskazów zgodnie z zestawieniem z odwozem w miejsce wskazane przez Inspektora Nadzoru
Obm.: 131,00 szt.</t>
  </si>
  <si>
    <t>Słupki do znaków drogowych z rur stalowych o śr. 70 mm - rozbiórka - zgodnie z zestwieniem z odwozem w miejsce wskazane przez Inspektora Nadzoru
Obm.: 132,00 szt.</t>
  </si>
  <si>
    <t xml:space="preserve">Roboty remontowe - frezowanie nawierzchni bitumicznej o gr. 4 cm z wywozem materiału z rozbiórki na składowisko Wykonawcy
Obm. ( 458,00 m* 5,30 m) + ( 3129,00 m * 5,00 m ) + ( 1143,00 m * 6,20 m ) + skrzyżowania - 82,45 + 49,60 + 105,00 + 1062,00 + 50,00 + 67,50 = 26 575 55 m2 = około = 26 600,00 m2                                                           </t>
  </si>
  <si>
    <t>Rozbiórka nawierzchni zjazdów gruntowych gr. do 15 cm z wywozem urobku na składowisko Wykonawcy w/g zestawienia.
Obm. 2485,36 m2 = około = 2 600,00</t>
  </si>
  <si>
    <t>Wykonanie koryta pod zjazdy na gł. do 25 cm z wywozem urobku na składowisko Wykonawcy do ponownego wykożystania.
Obm. 2 600,00 m2 * 1,03 = 2 678,00 m2</t>
  </si>
  <si>
    <t>Wykonanie podbudowy zasadniczej z KŁSM 0/31,5 gr. 15 cn
Obm. 2 600,00 m2 * 1,02 = 2 652,00 m2</t>
  </si>
  <si>
    <t>Oczyszczenie i skropienie emulsją asfaltową warstw niebitumicznych                                    Obm.: 2 652,00 m2</t>
  </si>
  <si>
    <t>Wykonanie warstwy wiążącej z AC 16W 35/50 gr. 4 cm na zjazdach
Obm. 2 600,00 m2 * 1,01 = 2 626,00 m2</t>
  </si>
  <si>
    <t>Oczyszczenie i skropienie emulsją asfaltową warstw niebitumicznych.
Obm.:  2 626,00 m2</t>
  </si>
  <si>
    <t>Wykonanie warstwy ścieralnej z AC 11S 50/70 gr. 4 cm na zjazdach
Obm. 2 600,00 m2</t>
  </si>
  <si>
    <t>Remont przepustów pod zjazdami i skrzyżowaniami polegający na rozbiórce starych elementów z wywozem gruzu, ułożeniem nowych rur HDPE o śred. fi 400 mm SN 8,  na podsypce z pospółki gr. 20 cm, wykonaniem obrukowania wlotu i wylotu przepustu brukowcem gr. do 15 cm na betonie C 8/10 gr. 10 cm, umocnieniem dna rowu narzutem kamiennym gr. 20 cm i dł. 1,00 m oraz i zasypaniem rur.
Obm.: 540,00 m</t>
  </si>
  <si>
    <t>42 d.1</t>
  </si>
  <si>
    <t>Roboty nieprzewidziane 5 %</t>
  </si>
  <si>
    <t>D.00.00.00</t>
  </si>
  <si>
    <t>D.01.12.01</t>
  </si>
  <si>
    <t xml:space="preserve">                             K O S Z T O R Y S  O F E R T O W Y załącznik nr 4 do SWZ</t>
  </si>
  <si>
    <t>Cena jedn.netto</t>
  </si>
  <si>
    <t>Kosztorys ofertowy należy opatrzyć podpisem kwalifikowanym lub podpisem zaufanym albo podpisem osobistym, osoby upoważnionej do reprezentowania Wykonawcy</t>
  </si>
  <si>
    <t>Podatek VAT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</si>
</sst>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&quot; &quot;[$€-407];[Red]&quot;-&quot;#,##0.00&quot; &quot;[$€-407]"/>
    <numFmt numFmtId="165" formatCode="#,##0.000"/>
  </numFmts>
  <fonts count="10" x14ac:knownFonts="1">
    <font>
      <sz val="11"/>
      <color rgb="FF000000"/>
      <name val="Arial"/>
      <family val="2"/>
      <charset val="238"/>
    </font>
    <font>
      <b/>
      <i/>
      <sz val="16"/>
      <color rgb="FF000000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b/>
      <i/>
      <sz val="11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i/>
      <sz val="12"/>
      <color rgb="FF000000"/>
      <name val="Arial"/>
      <family val="2"/>
      <charset val="238"/>
    </font>
    <font>
      <sz val="11"/>
      <color theme="0"/>
      <name val="Arial"/>
      <family val="2"/>
      <charset val="238"/>
    </font>
    <font>
      <sz val="8"/>
      <name val="Arial"/>
      <family val="2"/>
      <charset val="238"/>
    </font>
    <font>
      <sz val="11"/>
      <name val="Arial"/>
      <family val="2"/>
      <charset val="238"/>
    </font>
    <font>
      <sz val="9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DDEBF7"/>
      </patternFill>
    </fill>
    <fill>
      <patternFill patternType="solid">
        <fgColor theme="3" tint="0.79998168889431442"/>
        <bgColor rgb="FFDDEBF7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5">
    <xf numFmtId="0" fontId="0" fillId="0" borderId="0"/>
    <xf numFmtId="0" fontId="1" fillId="0" borderId="0" applyNumberFormat="0" applyBorder="0" applyProtection="0">
      <alignment horizontal="center"/>
    </xf>
    <xf numFmtId="0" fontId="1" fillId="0" borderId="0" applyNumberFormat="0" applyBorder="0" applyProtection="0">
      <alignment horizontal="center" textRotation="90"/>
    </xf>
    <xf numFmtId="0" fontId="2" fillId="0" borderId="0" applyNumberFormat="0" applyBorder="0" applyProtection="0"/>
    <xf numFmtId="164" fontId="2" fillId="0" borderId="0" applyBorder="0" applyProtection="0"/>
  </cellStyleXfs>
  <cellXfs count="53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4" fontId="0" fillId="0" borderId="1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0" fillId="2" borderId="1" xfId="0" applyFill="1" applyBorder="1" applyAlignment="1">
      <alignment horizontal="center" vertical="center"/>
    </xf>
    <xf numFmtId="4" fontId="0" fillId="2" borderId="1" xfId="0" applyNumberFormat="1" applyFill="1" applyBorder="1" applyAlignment="1">
      <alignment horizontal="center" vertical="center"/>
    </xf>
    <xf numFmtId="0" fontId="0" fillId="2" borderId="0" xfId="0" applyFill="1"/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4" fontId="0" fillId="3" borderId="1" xfId="0" applyNumberFormat="1" applyFill="1" applyBorder="1" applyAlignment="1">
      <alignment horizontal="center" vertical="center"/>
    </xf>
    <xf numFmtId="0" fontId="0" fillId="3" borderId="0" xfId="0" applyFill="1"/>
    <xf numFmtId="0" fontId="0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vertical="center" wrapText="1"/>
    </xf>
    <xf numFmtId="4" fontId="4" fillId="5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0" xfId="0" applyFont="1" applyAlignment="1"/>
    <xf numFmtId="0" fontId="6" fillId="3" borderId="0" xfId="0" applyFont="1" applyFill="1"/>
    <xf numFmtId="165" fontId="0" fillId="2" borderId="1" xfId="0" applyNumberFormat="1" applyFill="1" applyBorder="1" applyAlignment="1">
      <alignment horizontal="center" vertical="center"/>
    </xf>
    <xf numFmtId="0" fontId="0" fillId="3" borderId="1" xfId="0" applyFill="1" applyBorder="1" applyAlignment="1">
      <alignment vertical="center" wrapText="1"/>
    </xf>
    <xf numFmtId="0" fontId="0" fillId="4" borderId="1" xfId="0" applyFill="1" applyBorder="1" applyAlignment="1">
      <alignment vertical="center" wrapText="1"/>
    </xf>
    <xf numFmtId="0" fontId="0" fillId="4" borderId="1" xfId="0" applyFill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4" fontId="8" fillId="3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center" wrapText="1"/>
    </xf>
    <xf numFmtId="4" fontId="4" fillId="0" borderId="4" xfId="0" applyNumberFormat="1" applyFont="1" applyFill="1" applyBorder="1" applyAlignment="1">
      <alignment horizontal="right" vertical="center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0" fontId="9" fillId="0" borderId="0" xfId="0" applyFont="1" applyAlignment="1">
      <alignment wrapText="1"/>
    </xf>
  </cellXfs>
  <cellStyles count="5">
    <cellStyle name="Heading" xfId="1" xr:uid="{00000000-0005-0000-0000-000000000000}"/>
    <cellStyle name="Heading1" xfId="2" xr:uid="{00000000-0005-0000-0000-000001000000}"/>
    <cellStyle name="Normalny" xfId="0" builtinId="0" customBuiltin="1"/>
    <cellStyle name="Result" xfId="3" xr:uid="{00000000-0005-0000-0000-000003000000}"/>
    <cellStyle name="Result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9"/>
  <sheetViews>
    <sheetView tabSelected="1" view="pageBreakPreview" zoomScaleNormal="100" zoomScaleSheetLayoutView="100" workbookViewId="0">
      <selection activeCell="D56" sqref="D56"/>
    </sheetView>
  </sheetViews>
  <sheetFormatPr defaultRowHeight="14.25" x14ac:dyDescent="0.2"/>
  <cols>
    <col min="1" max="1" width="6.25" style="18" customWidth="1"/>
    <col min="2" max="2" width="10.5" style="18" customWidth="1"/>
    <col min="3" max="3" width="39.625" customWidth="1"/>
    <col min="4" max="4" width="8" style="19" customWidth="1"/>
    <col min="5" max="6" width="11.375" style="20" customWidth="1"/>
    <col min="7" max="7" width="13.625" style="20" customWidth="1"/>
    <col min="8" max="1024" width="10.75" customWidth="1"/>
    <col min="1025" max="1025" width="9" customWidth="1"/>
  </cols>
  <sheetData>
    <row r="1" spans="1:7" s="1" customFormat="1" ht="20.25" x14ac:dyDescent="0.3">
      <c r="A1" s="46" t="s">
        <v>132</v>
      </c>
      <c r="B1" s="46"/>
      <c r="C1" s="46"/>
      <c r="D1" s="46"/>
      <c r="E1" s="46"/>
      <c r="F1" s="46"/>
      <c r="G1" s="46"/>
    </row>
    <row r="2" spans="1:7" s="4" customFormat="1" ht="47.25" customHeight="1" x14ac:dyDescent="0.2">
      <c r="A2" s="2"/>
      <c r="B2" s="47" t="s">
        <v>99</v>
      </c>
      <c r="C2" s="47"/>
      <c r="D2" s="47"/>
      <c r="E2" s="47"/>
      <c r="F2" s="47"/>
      <c r="G2" s="3"/>
    </row>
    <row r="3" spans="1:7" s="4" customFormat="1" x14ac:dyDescent="0.2">
      <c r="A3" s="2"/>
      <c r="B3" s="2"/>
      <c r="D3" s="5"/>
      <c r="E3" s="3"/>
      <c r="F3" s="3"/>
      <c r="G3" s="3"/>
    </row>
    <row r="4" spans="1:7" s="37" customFormat="1" ht="28.5" x14ac:dyDescent="0.2">
      <c r="A4" s="7" t="s">
        <v>0</v>
      </c>
      <c r="B4" s="36" t="s">
        <v>1</v>
      </c>
      <c r="C4" s="6" t="s">
        <v>2</v>
      </c>
      <c r="D4" s="50" t="s">
        <v>3</v>
      </c>
      <c r="E4" s="51" t="s">
        <v>4</v>
      </c>
      <c r="F4" s="49" t="s">
        <v>133</v>
      </c>
      <c r="G4" s="51" t="s">
        <v>16</v>
      </c>
    </row>
    <row r="5" spans="1:7" s="27" customFormat="1" ht="15" x14ac:dyDescent="0.2">
      <c r="A5" s="33">
        <v>1</v>
      </c>
      <c r="B5" s="33"/>
      <c r="C5" s="34" t="s">
        <v>33</v>
      </c>
      <c r="D5" s="33"/>
      <c r="E5" s="35"/>
      <c r="F5" s="35"/>
      <c r="G5" s="35"/>
    </row>
    <row r="6" spans="1:7" ht="57" x14ac:dyDescent="0.2">
      <c r="A6" s="8" t="s">
        <v>5</v>
      </c>
      <c r="B6" s="9" t="s">
        <v>6</v>
      </c>
      <c r="C6" s="10" t="s">
        <v>84</v>
      </c>
      <c r="D6" s="8" t="s">
        <v>7</v>
      </c>
      <c r="E6" s="11" t="s">
        <v>85</v>
      </c>
      <c r="F6" s="11">
        <v>0</v>
      </c>
      <c r="G6" s="11">
        <v>0</v>
      </c>
    </row>
    <row r="7" spans="1:7" ht="42.75" x14ac:dyDescent="0.2">
      <c r="A7" s="8" t="s">
        <v>28</v>
      </c>
      <c r="B7" s="9" t="s">
        <v>131</v>
      </c>
      <c r="C7" s="10" t="s">
        <v>18</v>
      </c>
      <c r="D7" s="8" t="s">
        <v>7</v>
      </c>
      <c r="E7" s="11" t="s">
        <v>85</v>
      </c>
      <c r="F7" s="11">
        <v>0</v>
      </c>
      <c r="G7" s="11">
        <v>0</v>
      </c>
    </row>
    <row r="8" spans="1:7" ht="85.5" x14ac:dyDescent="0.2">
      <c r="A8" s="8" t="s">
        <v>29</v>
      </c>
      <c r="B8" s="9" t="s">
        <v>65</v>
      </c>
      <c r="C8" s="10" t="s">
        <v>100</v>
      </c>
      <c r="D8" s="8" t="s">
        <v>64</v>
      </c>
      <c r="E8" s="11">
        <v>0.72</v>
      </c>
      <c r="F8" s="11">
        <v>0</v>
      </c>
      <c r="G8" s="11">
        <f t="shared" ref="G8:G50" si="0">ROUND(E8*F8,2)</f>
        <v>0</v>
      </c>
    </row>
    <row r="9" spans="1:7" ht="57" customHeight="1" x14ac:dyDescent="0.2">
      <c r="A9" s="8" t="s">
        <v>21</v>
      </c>
      <c r="B9" s="9" t="s">
        <v>65</v>
      </c>
      <c r="C9" s="10" t="s">
        <v>114</v>
      </c>
      <c r="D9" s="8" t="s">
        <v>14</v>
      </c>
      <c r="E9" s="11">
        <v>171</v>
      </c>
      <c r="F9" s="11">
        <v>0</v>
      </c>
      <c r="G9" s="11">
        <f t="shared" si="0"/>
        <v>0</v>
      </c>
    </row>
    <row r="10" spans="1:7" ht="114" x14ac:dyDescent="0.2">
      <c r="A10" s="8" t="s">
        <v>67</v>
      </c>
      <c r="B10" s="9" t="s">
        <v>22</v>
      </c>
      <c r="C10" s="10" t="s">
        <v>119</v>
      </c>
      <c r="D10" s="8" t="s">
        <v>8</v>
      </c>
      <c r="E10" s="11">
        <v>26600</v>
      </c>
      <c r="F10" s="11">
        <v>0</v>
      </c>
      <c r="G10" s="11">
        <f t="shared" si="0"/>
        <v>0</v>
      </c>
    </row>
    <row r="11" spans="1:7" s="27" customFormat="1" ht="15" x14ac:dyDescent="0.2">
      <c r="A11" s="33">
        <v>2</v>
      </c>
      <c r="B11" s="33"/>
      <c r="C11" s="34" t="s">
        <v>31</v>
      </c>
      <c r="D11" s="33"/>
      <c r="E11" s="35"/>
      <c r="F11" s="26"/>
      <c r="G11" s="26"/>
    </row>
    <row r="12" spans="1:7" ht="85.5" x14ac:dyDescent="0.2">
      <c r="A12" s="8" t="s">
        <v>68</v>
      </c>
      <c r="B12" s="9" t="s">
        <v>34</v>
      </c>
      <c r="C12" s="10" t="s">
        <v>101</v>
      </c>
      <c r="D12" s="8" t="s">
        <v>8</v>
      </c>
      <c r="E12" s="21">
        <v>5200</v>
      </c>
      <c r="F12" s="11">
        <v>0</v>
      </c>
      <c r="G12" s="11">
        <f t="shared" si="0"/>
        <v>0</v>
      </c>
    </row>
    <row r="13" spans="1:7" s="27" customFormat="1" ht="15" x14ac:dyDescent="0.2">
      <c r="A13" s="22">
        <v>3</v>
      </c>
      <c r="B13" s="23"/>
      <c r="C13" s="24" t="s">
        <v>32</v>
      </c>
      <c r="D13" s="25"/>
      <c r="E13" s="39"/>
      <c r="F13" s="26"/>
      <c r="G13" s="26"/>
    </row>
    <row r="14" spans="1:7" ht="85.5" x14ac:dyDescent="0.2">
      <c r="A14" s="8" t="s">
        <v>69</v>
      </c>
      <c r="B14" s="9" t="s">
        <v>24</v>
      </c>
      <c r="C14" s="10" t="s">
        <v>115</v>
      </c>
      <c r="D14" s="8" t="s">
        <v>8</v>
      </c>
      <c r="E14" s="21">
        <v>5200</v>
      </c>
      <c r="F14" s="11">
        <v>0</v>
      </c>
      <c r="G14" s="11">
        <f t="shared" si="0"/>
        <v>0</v>
      </c>
    </row>
    <row r="15" spans="1:7" ht="85.5" x14ac:dyDescent="0.2">
      <c r="A15" s="8" t="s">
        <v>70</v>
      </c>
      <c r="B15" s="9" t="s">
        <v>46</v>
      </c>
      <c r="C15" s="10" t="s">
        <v>86</v>
      </c>
      <c r="D15" s="8" t="s">
        <v>8</v>
      </c>
      <c r="E15" s="21">
        <v>4710</v>
      </c>
      <c r="F15" s="11">
        <v>0</v>
      </c>
      <c r="G15" s="11">
        <f t="shared" si="0"/>
        <v>0</v>
      </c>
    </row>
    <row r="16" spans="1:7" ht="71.25" x14ac:dyDescent="0.2">
      <c r="A16" s="8" t="s">
        <v>71</v>
      </c>
      <c r="B16" s="9" t="s">
        <v>47</v>
      </c>
      <c r="C16" s="10" t="s">
        <v>87</v>
      </c>
      <c r="D16" s="8" t="s">
        <v>8</v>
      </c>
      <c r="E16" s="11">
        <v>4250</v>
      </c>
      <c r="F16" s="11">
        <v>0</v>
      </c>
      <c r="G16" s="11">
        <f t="shared" si="0"/>
        <v>0</v>
      </c>
    </row>
    <row r="17" spans="1:7" ht="71.25" x14ac:dyDescent="0.2">
      <c r="A17" s="8" t="s">
        <v>72</v>
      </c>
      <c r="B17" s="9" t="s">
        <v>35</v>
      </c>
      <c r="C17" s="10" t="s">
        <v>88</v>
      </c>
      <c r="D17" s="8" t="s">
        <v>8</v>
      </c>
      <c r="E17" s="11">
        <v>3800</v>
      </c>
      <c r="F17" s="11">
        <v>0</v>
      </c>
      <c r="G17" s="11">
        <f t="shared" si="0"/>
        <v>0</v>
      </c>
    </row>
    <row r="18" spans="1:7" s="27" customFormat="1" ht="15" x14ac:dyDescent="0.2">
      <c r="A18" s="22">
        <v>4</v>
      </c>
      <c r="B18" s="23"/>
      <c r="C18" s="24" t="s">
        <v>9</v>
      </c>
      <c r="D18" s="25"/>
      <c r="E18" s="26"/>
      <c r="F18" s="26"/>
      <c r="G18" s="26"/>
    </row>
    <row r="19" spans="1:7" s="38" customFormat="1" ht="114" x14ac:dyDescent="0.2">
      <c r="A19" s="8" t="s">
        <v>73</v>
      </c>
      <c r="B19" s="28" t="s">
        <v>25</v>
      </c>
      <c r="C19" s="40" t="s">
        <v>89</v>
      </c>
      <c r="D19" s="8" t="s">
        <v>8</v>
      </c>
      <c r="E19" s="30">
        <v>31700</v>
      </c>
      <c r="F19" s="11">
        <v>0</v>
      </c>
      <c r="G19" s="11">
        <f t="shared" si="0"/>
        <v>0</v>
      </c>
    </row>
    <row r="20" spans="1:7" s="31" customFormat="1" ht="146.25" customHeight="1" x14ac:dyDescent="0.2">
      <c r="A20" s="29" t="s">
        <v>74</v>
      </c>
      <c r="B20" s="28" t="s">
        <v>10</v>
      </c>
      <c r="C20" s="40" t="s">
        <v>102</v>
      </c>
      <c r="D20" s="29" t="s">
        <v>20</v>
      </c>
      <c r="E20" s="30">
        <v>3200</v>
      </c>
      <c r="F20" s="11">
        <v>0</v>
      </c>
      <c r="G20" s="11">
        <f t="shared" si="0"/>
        <v>0</v>
      </c>
    </row>
    <row r="21" spans="1:7" s="31" customFormat="1" ht="116.25" customHeight="1" x14ac:dyDescent="0.2">
      <c r="A21" s="29" t="s">
        <v>75</v>
      </c>
      <c r="B21" s="28" t="s">
        <v>25</v>
      </c>
      <c r="C21" s="40" t="s">
        <v>90</v>
      </c>
      <c r="D21" s="29" t="s">
        <v>8</v>
      </c>
      <c r="E21" s="30">
        <v>31700</v>
      </c>
      <c r="F21" s="11">
        <v>0</v>
      </c>
      <c r="G21" s="11">
        <f t="shared" si="0"/>
        <v>0</v>
      </c>
    </row>
    <row r="22" spans="1:7" ht="71.25" x14ac:dyDescent="0.2">
      <c r="A22" s="8" t="s">
        <v>76</v>
      </c>
      <c r="B22" s="9" t="s">
        <v>48</v>
      </c>
      <c r="C22" s="10" t="s">
        <v>103</v>
      </c>
      <c r="D22" s="8" t="s">
        <v>8</v>
      </c>
      <c r="E22" s="11">
        <v>31700</v>
      </c>
      <c r="F22" s="11">
        <v>0</v>
      </c>
      <c r="G22" s="11">
        <f t="shared" si="0"/>
        <v>0</v>
      </c>
    </row>
    <row r="23" spans="1:7" ht="99.75" x14ac:dyDescent="0.2">
      <c r="A23" s="8" t="s">
        <v>77</v>
      </c>
      <c r="B23" s="9" t="s">
        <v>10</v>
      </c>
      <c r="C23" s="10" t="s">
        <v>91</v>
      </c>
      <c r="D23" s="8" t="s">
        <v>8</v>
      </c>
      <c r="E23" s="11">
        <v>30750</v>
      </c>
      <c r="F23" s="11">
        <v>0</v>
      </c>
      <c r="G23" s="11">
        <f t="shared" si="0"/>
        <v>0</v>
      </c>
    </row>
    <row r="24" spans="1:7" ht="97.5" customHeight="1" x14ac:dyDescent="0.2">
      <c r="A24" s="8" t="s">
        <v>78</v>
      </c>
      <c r="B24" s="28" t="s">
        <v>25</v>
      </c>
      <c r="C24" s="40" t="s">
        <v>92</v>
      </c>
      <c r="D24" s="8" t="s">
        <v>8</v>
      </c>
      <c r="E24" s="11">
        <v>30750</v>
      </c>
      <c r="F24" s="11">
        <v>0</v>
      </c>
      <c r="G24" s="11">
        <f t="shared" si="0"/>
        <v>0</v>
      </c>
    </row>
    <row r="25" spans="1:7" ht="99.75" x14ac:dyDescent="0.2">
      <c r="A25" s="8" t="s">
        <v>36</v>
      </c>
      <c r="B25" s="9" t="s">
        <v>49</v>
      </c>
      <c r="C25" s="10" t="s">
        <v>93</v>
      </c>
      <c r="D25" s="8" t="s">
        <v>8</v>
      </c>
      <c r="E25" s="11">
        <v>29800</v>
      </c>
      <c r="F25" s="11">
        <v>0</v>
      </c>
      <c r="G25" s="11">
        <f t="shared" si="0"/>
        <v>0</v>
      </c>
    </row>
    <row r="26" spans="1:7" s="27" customFormat="1" ht="45" x14ac:dyDescent="0.2">
      <c r="A26" s="22">
        <v>5</v>
      </c>
      <c r="B26" s="23"/>
      <c r="C26" s="24" t="s">
        <v>63</v>
      </c>
      <c r="D26" s="25"/>
      <c r="E26" s="26"/>
      <c r="F26" s="26"/>
      <c r="G26" s="26"/>
    </row>
    <row r="27" spans="1:7" ht="142.5" x14ac:dyDescent="0.2">
      <c r="A27" s="8" t="s">
        <v>37</v>
      </c>
      <c r="B27" s="9" t="s">
        <v>26</v>
      </c>
      <c r="C27" s="10" t="s">
        <v>110</v>
      </c>
      <c r="D27" s="8" t="s">
        <v>19</v>
      </c>
      <c r="E27" s="11">
        <v>12</v>
      </c>
      <c r="F27" s="11">
        <v>0</v>
      </c>
      <c r="G27" s="11">
        <f t="shared" si="0"/>
        <v>0</v>
      </c>
    </row>
    <row r="28" spans="1:7" ht="42.75" x14ac:dyDescent="0.2">
      <c r="A28" s="8" t="s">
        <v>79</v>
      </c>
      <c r="B28" s="9" t="s">
        <v>26</v>
      </c>
      <c r="C28" s="10" t="s">
        <v>94</v>
      </c>
      <c r="D28" s="8" t="s">
        <v>14</v>
      </c>
      <c r="E28" s="11">
        <v>1</v>
      </c>
      <c r="F28" s="11">
        <v>0</v>
      </c>
      <c r="G28" s="11">
        <f t="shared" si="0"/>
        <v>0</v>
      </c>
    </row>
    <row r="29" spans="1:7" ht="57" x14ac:dyDescent="0.2">
      <c r="A29" s="8" t="s">
        <v>62</v>
      </c>
      <c r="B29" s="9" t="s">
        <v>23</v>
      </c>
      <c r="C29" s="10" t="s">
        <v>104</v>
      </c>
      <c r="D29" s="8" t="s">
        <v>8</v>
      </c>
      <c r="E29" s="11">
        <v>217</v>
      </c>
      <c r="F29" s="11">
        <v>0</v>
      </c>
      <c r="G29" s="11">
        <f t="shared" si="0"/>
        <v>0</v>
      </c>
    </row>
    <row r="30" spans="1:7" ht="42.75" x14ac:dyDescent="0.2">
      <c r="A30" s="8" t="s">
        <v>27</v>
      </c>
      <c r="B30" s="9" t="s">
        <v>23</v>
      </c>
      <c r="C30" s="10" t="s">
        <v>95</v>
      </c>
      <c r="D30" s="8" t="s">
        <v>8</v>
      </c>
      <c r="E30" s="11">
        <v>55</v>
      </c>
      <c r="F30" s="11">
        <v>0</v>
      </c>
      <c r="G30" s="11">
        <f t="shared" si="0"/>
        <v>0</v>
      </c>
    </row>
    <row r="31" spans="1:7" ht="57" x14ac:dyDescent="0.2">
      <c r="A31" s="8" t="s">
        <v>38</v>
      </c>
      <c r="B31" s="9" t="s">
        <v>23</v>
      </c>
      <c r="C31" s="10" t="s">
        <v>120</v>
      </c>
      <c r="D31" s="8" t="s">
        <v>8</v>
      </c>
      <c r="E31" s="11">
        <v>2600</v>
      </c>
      <c r="F31" s="11">
        <v>0</v>
      </c>
      <c r="G31" s="11">
        <f t="shared" si="0"/>
        <v>0</v>
      </c>
    </row>
    <row r="32" spans="1:7" ht="72" customHeight="1" x14ac:dyDescent="0.2">
      <c r="A32" s="8" t="s">
        <v>39</v>
      </c>
      <c r="B32" s="9" t="s">
        <v>34</v>
      </c>
      <c r="C32" s="10" t="s">
        <v>121</v>
      </c>
      <c r="D32" s="8" t="s">
        <v>8</v>
      </c>
      <c r="E32" s="11">
        <v>2678</v>
      </c>
      <c r="F32" s="11">
        <v>0</v>
      </c>
      <c r="G32" s="11">
        <f t="shared" si="0"/>
        <v>0</v>
      </c>
    </row>
    <row r="33" spans="1:7" ht="42.75" x14ac:dyDescent="0.2">
      <c r="A33" s="8" t="s">
        <v>40</v>
      </c>
      <c r="B33" s="9" t="s">
        <v>47</v>
      </c>
      <c r="C33" s="10" t="s">
        <v>122</v>
      </c>
      <c r="D33" s="8" t="s">
        <v>53</v>
      </c>
      <c r="E33" s="11">
        <v>2652</v>
      </c>
      <c r="F33" s="11">
        <v>0</v>
      </c>
      <c r="G33" s="11">
        <f t="shared" si="0"/>
        <v>0</v>
      </c>
    </row>
    <row r="34" spans="1:7" ht="42.75" x14ac:dyDescent="0.2">
      <c r="A34" s="8" t="s">
        <v>42</v>
      </c>
      <c r="B34" s="9" t="s">
        <v>25</v>
      </c>
      <c r="C34" s="10" t="s">
        <v>123</v>
      </c>
      <c r="D34" s="8" t="s">
        <v>8</v>
      </c>
      <c r="E34" s="11">
        <v>2652</v>
      </c>
      <c r="F34" s="11">
        <v>0</v>
      </c>
      <c r="G34" s="11">
        <f t="shared" si="0"/>
        <v>0</v>
      </c>
    </row>
    <row r="35" spans="1:7" ht="42.75" x14ac:dyDescent="0.2">
      <c r="A35" s="8" t="s">
        <v>41</v>
      </c>
      <c r="B35" s="9" t="s">
        <v>59</v>
      </c>
      <c r="C35" s="10" t="s">
        <v>124</v>
      </c>
      <c r="D35" s="8" t="s">
        <v>8</v>
      </c>
      <c r="E35" s="11">
        <v>2626</v>
      </c>
      <c r="F35" s="11">
        <v>0</v>
      </c>
      <c r="G35" s="11">
        <f t="shared" si="0"/>
        <v>0</v>
      </c>
    </row>
    <row r="36" spans="1:7" ht="42.75" x14ac:dyDescent="0.2">
      <c r="A36" s="8" t="s">
        <v>54</v>
      </c>
      <c r="B36" s="9" t="s">
        <v>25</v>
      </c>
      <c r="C36" s="43" t="s">
        <v>125</v>
      </c>
      <c r="D36" s="8" t="s">
        <v>8</v>
      </c>
      <c r="E36" s="11">
        <v>2626</v>
      </c>
      <c r="F36" s="11">
        <v>0</v>
      </c>
      <c r="G36" s="11">
        <f t="shared" si="0"/>
        <v>0</v>
      </c>
    </row>
    <row r="37" spans="1:7" ht="42.75" x14ac:dyDescent="0.2">
      <c r="A37" s="8" t="s">
        <v>80</v>
      </c>
      <c r="B37" s="9" t="s">
        <v>60</v>
      </c>
      <c r="C37" s="10" t="s">
        <v>126</v>
      </c>
      <c r="D37" s="8" t="s">
        <v>8</v>
      </c>
      <c r="E37" s="11">
        <v>2600</v>
      </c>
      <c r="F37" s="11">
        <v>0</v>
      </c>
      <c r="G37" s="11">
        <f t="shared" si="0"/>
        <v>0</v>
      </c>
    </row>
    <row r="38" spans="1:7" ht="71.25" x14ac:dyDescent="0.2">
      <c r="A38" s="8" t="s">
        <v>81</v>
      </c>
      <c r="B38" s="9" t="s">
        <v>61</v>
      </c>
      <c r="C38" s="10" t="s">
        <v>105</v>
      </c>
      <c r="D38" s="8" t="s">
        <v>8</v>
      </c>
      <c r="E38" s="11">
        <v>217</v>
      </c>
      <c r="F38" s="11">
        <v>0</v>
      </c>
      <c r="G38" s="11">
        <f t="shared" si="0"/>
        <v>0</v>
      </c>
    </row>
    <row r="39" spans="1:7" ht="156.75" x14ac:dyDescent="0.2">
      <c r="A39" s="8" t="s">
        <v>43</v>
      </c>
      <c r="B39" s="9" t="s">
        <v>26</v>
      </c>
      <c r="C39" s="10" t="s">
        <v>127</v>
      </c>
      <c r="D39" s="8" t="s">
        <v>19</v>
      </c>
      <c r="E39" s="11">
        <v>540</v>
      </c>
      <c r="F39" s="11">
        <v>0</v>
      </c>
      <c r="G39" s="11">
        <f t="shared" si="0"/>
        <v>0</v>
      </c>
    </row>
    <row r="40" spans="1:7" s="27" customFormat="1" ht="15" x14ac:dyDescent="0.2">
      <c r="A40" s="33">
        <v>6</v>
      </c>
      <c r="B40" s="33"/>
      <c r="C40" s="34" t="s">
        <v>11</v>
      </c>
      <c r="D40" s="33"/>
      <c r="E40" s="26"/>
      <c r="F40" s="26"/>
      <c r="G40" s="26"/>
    </row>
    <row r="41" spans="1:7" s="31" customFormat="1" ht="128.25" x14ac:dyDescent="0.2">
      <c r="A41" s="42" t="s">
        <v>82</v>
      </c>
      <c r="B41" s="32" t="s">
        <v>50</v>
      </c>
      <c r="C41" s="41" t="s">
        <v>106</v>
      </c>
      <c r="D41" s="42" t="s">
        <v>8</v>
      </c>
      <c r="E41" s="11">
        <v>7095</v>
      </c>
      <c r="F41" s="11">
        <v>0</v>
      </c>
      <c r="G41" s="11">
        <f t="shared" ref="G41:G44" si="1">ROUND(E41*F41,2)</f>
        <v>0</v>
      </c>
    </row>
    <row r="42" spans="1:7" ht="136.5" customHeight="1" x14ac:dyDescent="0.2">
      <c r="A42" s="8" t="s">
        <v>83</v>
      </c>
      <c r="B42" s="9" t="s">
        <v>66</v>
      </c>
      <c r="C42" s="10" t="s">
        <v>107</v>
      </c>
      <c r="D42" s="8" t="s">
        <v>8</v>
      </c>
      <c r="E42" s="11">
        <v>2365</v>
      </c>
      <c r="F42" s="11">
        <v>0</v>
      </c>
      <c r="G42" s="11">
        <f t="shared" si="1"/>
        <v>0</v>
      </c>
    </row>
    <row r="43" spans="1:7" s="27" customFormat="1" ht="15" x14ac:dyDescent="0.2">
      <c r="A43" s="22">
        <v>7</v>
      </c>
      <c r="B43" s="23"/>
      <c r="C43" s="24" t="s">
        <v>51</v>
      </c>
      <c r="D43" s="25"/>
      <c r="E43" s="26"/>
      <c r="F43" s="26"/>
      <c r="G43" s="26"/>
    </row>
    <row r="44" spans="1:7" s="31" customFormat="1" ht="156.75" x14ac:dyDescent="0.2">
      <c r="A44" s="29" t="s">
        <v>44</v>
      </c>
      <c r="B44" s="28" t="s">
        <v>52</v>
      </c>
      <c r="C44" s="40" t="s">
        <v>108</v>
      </c>
      <c r="D44" s="29" t="s">
        <v>30</v>
      </c>
      <c r="E44" s="44">
        <v>3740</v>
      </c>
      <c r="F44" s="11">
        <v>0</v>
      </c>
      <c r="G44" s="11">
        <f t="shared" si="1"/>
        <v>0</v>
      </c>
    </row>
    <row r="45" spans="1:7" s="27" customFormat="1" ht="15" x14ac:dyDescent="0.2">
      <c r="A45" s="22">
        <v>8</v>
      </c>
      <c r="B45" s="23"/>
      <c r="C45" s="24" t="s">
        <v>111</v>
      </c>
      <c r="D45" s="25"/>
      <c r="E45" s="26"/>
      <c r="F45" s="26"/>
      <c r="G45" s="26"/>
    </row>
    <row r="46" spans="1:7" ht="114" x14ac:dyDescent="0.2">
      <c r="A46" s="8" t="s">
        <v>45</v>
      </c>
      <c r="B46" s="28" t="s">
        <v>12</v>
      </c>
      <c r="C46" s="10" t="s">
        <v>96</v>
      </c>
      <c r="D46" s="8" t="s">
        <v>8</v>
      </c>
      <c r="E46" s="45">
        <v>1960.2</v>
      </c>
      <c r="F46" s="11">
        <v>0</v>
      </c>
      <c r="G46" s="11">
        <f>ROUND(E46*F46,2)</f>
        <v>0</v>
      </c>
    </row>
    <row r="47" spans="1:7" ht="120" customHeight="1" x14ac:dyDescent="0.2">
      <c r="A47" s="8" t="s">
        <v>55</v>
      </c>
      <c r="B47" s="28" t="s">
        <v>12</v>
      </c>
      <c r="C47" s="10" t="s">
        <v>116</v>
      </c>
      <c r="D47" s="8" t="s">
        <v>8</v>
      </c>
      <c r="E47" s="45">
        <v>752.22</v>
      </c>
      <c r="F47" s="11">
        <v>0</v>
      </c>
      <c r="G47" s="11">
        <f>ROUND(E47*F47,2)</f>
        <v>0</v>
      </c>
    </row>
    <row r="48" spans="1:7" ht="57" x14ac:dyDescent="0.2">
      <c r="A48" s="8" t="s">
        <v>56</v>
      </c>
      <c r="B48" s="9" t="s">
        <v>13</v>
      </c>
      <c r="C48" s="10" t="s">
        <v>117</v>
      </c>
      <c r="D48" s="8" t="s">
        <v>14</v>
      </c>
      <c r="E48" s="45">
        <v>131</v>
      </c>
      <c r="F48" s="11">
        <v>0</v>
      </c>
      <c r="G48" s="11">
        <f t="shared" si="0"/>
        <v>0</v>
      </c>
    </row>
    <row r="49" spans="1:7" ht="71.25" x14ac:dyDescent="0.2">
      <c r="A49" s="8" t="s">
        <v>57</v>
      </c>
      <c r="B49" s="9" t="s">
        <v>13</v>
      </c>
      <c r="C49" s="10" t="s">
        <v>118</v>
      </c>
      <c r="D49" s="8" t="s">
        <v>14</v>
      </c>
      <c r="E49" s="45">
        <v>132</v>
      </c>
      <c r="F49" s="11">
        <v>0</v>
      </c>
      <c r="G49" s="11">
        <f t="shared" si="0"/>
        <v>0</v>
      </c>
    </row>
    <row r="50" spans="1:7" ht="57" x14ac:dyDescent="0.2">
      <c r="A50" s="8" t="s">
        <v>58</v>
      </c>
      <c r="B50" s="9" t="s">
        <v>13</v>
      </c>
      <c r="C50" s="10" t="s">
        <v>109</v>
      </c>
      <c r="D50" s="8" t="s">
        <v>14</v>
      </c>
      <c r="E50" s="45">
        <v>492</v>
      </c>
      <c r="F50" s="11">
        <v>0</v>
      </c>
      <c r="G50" s="11">
        <f t="shared" si="0"/>
        <v>0</v>
      </c>
    </row>
    <row r="51" spans="1:7" ht="142.5" x14ac:dyDescent="0.2">
      <c r="A51" s="8" t="s">
        <v>97</v>
      </c>
      <c r="B51" s="9" t="s">
        <v>13</v>
      </c>
      <c r="C51" s="10" t="s">
        <v>112</v>
      </c>
      <c r="D51" s="8" t="s">
        <v>14</v>
      </c>
      <c r="E51" s="45">
        <v>460</v>
      </c>
      <c r="F51" s="11">
        <v>0</v>
      </c>
      <c r="G51" s="11">
        <f>ROUND(E51*F51,2)</f>
        <v>0</v>
      </c>
    </row>
    <row r="52" spans="1:7" ht="42.75" x14ac:dyDescent="0.2">
      <c r="A52" s="8" t="s">
        <v>98</v>
      </c>
      <c r="B52" s="9" t="s">
        <v>15</v>
      </c>
      <c r="C52" s="10" t="s">
        <v>113</v>
      </c>
      <c r="D52" s="8" t="s">
        <v>14</v>
      </c>
      <c r="E52" s="11">
        <v>108</v>
      </c>
      <c r="F52" s="11">
        <v>0</v>
      </c>
      <c r="G52" s="11">
        <f>ROUND(E52*F52,2)</f>
        <v>0</v>
      </c>
    </row>
    <row r="53" spans="1:7" ht="30" customHeight="1" x14ac:dyDescent="0.2">
      <c r="A53" s="8" t="s">
        <v>128</v>
      </c>
      <c r="B53" s="9" t="s">
        <v>130</v>
      </c>
      <c r="C53" s="10" t="s">
        <v>129</v>
      </c>
      <c r="D53" s="8" t="s">
        <v>14</v>
      </c>
      <c r="E53" s="11">
        <v>1</v>
      </c>
      <c r="F53" s="11">
        <v>0</v>
      </c>
      <c r="G53" s="11">
        <f>ROUND(E53*F53,2)</f>
        <v>0</v>
      </c>
    </row>
    <row r="54" spans="1:7" ht="15" x14ac:dyDescent="0.2">
      <c r="A54" s="12"/>
      <c r="B54" s="13"/>
      <c r="C54" s="14"/>
      <c r="D54" s="13"/>
      <c r="E54" s="48" t="s">
        <v>16</v>
      </c>
      <c r="F54" s="48"/>
      <c r="G54" s="11"/>
    </row>
    <row r="55" spans="1:7" ht="15" x14ac:dyDescent="0.2">
      <c r="A55" s="12"/>
      <c r="B55" s="13"/>
      <c r="C55" s="14"/>
      <c r="D55" s="13"/>
      <c r="E55" s="48" t="s">
        <v>135</v>
      </c>
      <c r="F55" s="48"/>
      <c r="G55" s="11"/>
    </row>
    <row r="56" spans="1:7" ht="15" x14ac:dyDescent="0.2">
      <c r="A56" s="15"/>
      <c r="B56" s="16"/>
      <c r="C56" s="17"/>
      <c r="D56" s="16"/>
      <c r="E56" s="48" t="s">
        <v>17</v>
      </c>
      <c r="F56" s="48"/>
      <c r="G56" s="11"/>
    </row>
    <row r="57" spans="1:7" x14ac:dyDescent="0.2">
      <c r="G57" s="11"/>
    </row>
    <row r="59" spans="1:7" ht="48" x14ac:dyDescent="0.2">
      <c r="C59" s="52" t="s">
        <v>134</v>
      </c>
    </row>
  </sheetData>
  <mergeCells count="5">
    <mergeCell ref="A1:G1"/>
    <mergeCell ref="B2:F2"/>
    <mergeCell ref="E54:F54"/>
    <mergeCell ref="E55:F55"/>
    <mergeCell ref="E56:F56"/>
  </mergeCells>
  <phoneticPr fontId="7" type="noConversion"/>
  <pageMargins left="0.70000000000000007" right="0.70000000000000007" top="0.75" bottom="0.75" header="0.30000000000000004" footer="0.30000000000000004"/>
  <pageSetup paperSize="9" scale="78" fitToWidth="0" fitToHeight="0" orientation="portrait" r:id="rId1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107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Arkusz2</vt:lpstr>
      <vt:lpstr>Arkusz2!Obszar_wydruku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Elzbieta Falkowska</dc:creator>
  <cp:lastModifiedBy>Alicja Miklasz-Gadek</cp:lastModifiedBy>
  <cp:revision>10</cp:revision>
  <cp:lastPrinted>2022-03-10T10:20:07Z</cp:lastPrinted>
  <dcterms:created xsi:type="dcterms:W3CDTF">2009-04-16T11:32:48Z</dcterms:created>
  <dcterms:modified xsi:type="dcterms:W3CDTF">2022-03-16T06:29:22Z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