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N_91_2023_aparatura_labo\robocze_aparatura_labo\2023_10_27\"/>
    </mc:Choice>
  </mc:AlternateContent>
  <xr:revisionPtr revIDLastSave="0" documentId="13_ncr:1_{A0ABA5C9-0262-4049-B6FF-94915633243F}" xr6:coauthVersionLast="47" xr6:coauthVersionMax="47" xr10:uidLastSave="{00000000-0000-0000-0000-000000000000}"/>
  <bookViews>
    <workbookView xWindow="28680" yWindow="-120" windowWidth="29040" windowHeight="15225" xr2:uid="{89CBC783-D652-49CF-AD6C-0A577432F353}"/>
  </bookViews>
  <sheets>
    <sheet name="Część nr 2" sheetId="4" r:id="rId1"/>
  </sheets>
  <definedNames>
    <definedName name="_xlnm.Print_Area" localSheetId="0">'Część nr 2'!$A$2:$H$8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" l="1"/>
  <c r="K5" i="4" s="1"/>
  <c r="L5" i="4" s="1"/>
  <c r="I6" i="4"/>
  <c r="K6" i="4" s="1"/>
  <c r="I4" i="4"/>
  <c r="K4" i="4" s="1"/>
  <c r="K7" i="4" l="1"/>
  <c r="I7" i="4"/>
  <c r="L4" i="4"/>
  <c r="L6" i="4"/>
  <c r="L7" i="4" l="1"/>
</calcChain>
</file>

<file path=xl/sharedStrings.xml><?xml version="1.0" encoding="utf-8"?>
<sst xmlns="http://schemas.openxmlformats.org/spreadsheetml/2006/main" count="29" uniqueCount="25">
  <si>
    <t>1 zestaw</t>
  </si>
  <si>
    <t xml:space="preserve">Lp. </t>
  </si>
  <si>
    <t>Nazwa pakietu</t>
  </si>
  <si>
    <t>Nazwa</t>
  </si>
  <si>
    <t>Jednostka miary (wielkość opakowania)</t>
  </si>
  <si>
    <t>1.</t>
  </si>
  <si>
    <t>2.</t>
  </si>
  <si>
    <t>Kompletny zestaw do elektroforezy białek i wylewania żeli poliakrylamidowych</t>
  </si>
  <si>
    <t>Zestaw do elektroforezy kwasów nukleinowych i wylewania żeli agarozowych</t>
  </si>
  <si>
    <t>System do transferu półsuchego</t>
  </si>
  <si>
    <t>3.</t>
  </si>
  <si>
    <t>Aparatura do biologii molekularnej</t>
  </si>
  <si>
    <r>
      <rPr>
        <b/>
        <sz val="9"/>
        <rFont val="Calibri"/>
        <family val="2"/>
        <charset val="238"/>
        <scheme val="minor"/>
      </rPr>
      <t>Produkt wzorcowy: Bio Rad,  17001917 lub równoważny:</t>
    </r>
    <r>
      <rPr>
        <sz val="9"/>
        <rFont val="Calibri"/>
        <family val="2"/>
        <charset val="238"/>
        <scheme val="minor"/>
      </rPr>
      <t xml:space="preserve">
- możliwość jednoczesnego transferu białek z 1-4 miniżeli na membrany,
- w zestawie: aparat, co najmniej dwie kasety do blottingu, rolka do usuwania pęcherzyków powietrza, min. 10 paczek zawierających 0,2 µm membrany PVDF, bibuły i bufor,</t>
    </r>
    <r>
      <rPr>
        <sz val="9"/>
        <rFont val="Calibri"/>
        <family val="2"/>
        <charset val="238"/>
      </rPr>
      <t xml:space="preserve">
- zakres pracy w temp. 15-31°C i wilgotoności względnej 0-95%,
- możliwość zaprogramowania co najmniej 25 programów użytkowanika,
- alarm dźwiękowy,
- detekcja braku kasety i wypełnienia kasety,
- anoda: elektroda tytanowa pokryta platyną,
- katoda: stal nierdzewna,
- kompatybilny z gotowymi żelami w formacie mini (2 miniżele / 1 kaseta) i midi (1 midiżel / 1 kaseta),
- wymiary tacki kasety: 18,0 x 14,5 cm (+/- 1 cm)</t>
    </r>
  </si>
  <si>
    <r>
      <rPr>
        <b/>
        <sz val="9"/>
        <rFont val="Calibri"/>
        <family val="2"/>
        <charset val="238"/>
        <scheme val="minor"/>
      </rPr>
      <t xml:space="preserve">Produkt wzorcowy: Bio Rad, 1704482 lub równoważny:
</t>
    </r>
    <r>
      <rPr>
        <sz val="9"/>
        <rFont val="Calibri"/>
        <family val="2"/>
        <charset val="238"/>
        <scheme val="minor"/>
      </rPr>
      <t>- zestaw do horyzontalnej elektroforezy kwasów nukleinowych w żelach agarozowych,
- w zestawie: pojemnik na buffor, pokrywa z kablami, tacka 15 x 15 cm (+/- 1cm), poziomica, grzebienie 15- i 20-dołkowe, statyw i ramki umożliwiające wylewanie żeli,
- przezroczysta taca na żel przepuszczająca promienie UV,
- z wypustkami zapobiegającymi rozlanie buforu i niepoprawnemu ułożeniu pokrywy.</t>
    </r>
  </si>
  <si>
    <r>
      <t xml:space="preserve">Produkt wzorcowy: Bio Rad, 1658027FC lub równoważny:
</t>
    </r>
    <r>
      <rPr>
        <sz val="9"/>
        <color theme="1"/>
        <rFont val="Calibri"/>
        <family val="2"/>
        <charset val="238"/>
        <scheme val="minor"/>
      </rPr>
      <t>- zestaw do elektroforezy wertykalnej białek w metodzie Western Blot,
- pojemnik z pokrywą,
- przewody zasilające w pokrywie (z zespołem elektrod),
- moduł wewnętrzny na max 4 żele o grubości 1,0 mm,
- kompatybilny z gotowymi żelami poliakryloamidowymi (10- i 15-dołkowymi, o stężeniu gradientowym (4-15%), o wymiarach: 8,6 x 6,7 cm),
 - pojemność całkowita: 800 ml (przy załadowaniu 2 żeli) i 1000 ml (przy 4 żelach),
- w zestawie: 
• statyw do jednoczesnego wylewania 1-4 żeli poliakryloamidowych, 
• 4 ramki,
• płytka zaślepiająca przy elektroforezie 1 żelu
• 5 x 10-dołkowe grzebienie, 
• 5 płytek podstawowych,
• 5 płytek dystansowych wraz z 1,0 mm przekładkami,
 • 5 płytek do podważania żeli,
• startowy zestaw odczynników do wylania 10% żelu poliakryloamidowego,
• zasilacz przystosowany do technik wymagających wysokiego natężenia prądu, umożliwia jednoczesne podłączenie 4 sprzętów.</t>
    </r>
    <r>
      <rPr>
        <b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 xml:space="preserve">
 </t>
    </r>
  </si>
  <si>
    <t>Opis 
(ewentualny numer katalogowy, nazwa producenta, opis równoważności)</t>
  </si>
  <si>
    <t>Ilość</t>
  </si>
  <si>
    <t>Cena jednostkowa netto</t>
  </si>
  <si>
    <t>Stawka VAT 
%</t>
  </si>
  <si>
    <t>RAZEM:</t>
  </si>
  <si>
    <t>Część nr 2 - Aparatura do biologii molekularnej</t>
  </si>
  <si>
    <r>
      <t xml:space="preserve">Nazwa producenta, modelu, nr katalogowy
</t>
    </r>
    <r>
      <rPr>
        <b/>
        <sz val="10"/>
        <color rgb="FFFF0000"/>
        <rFont val="Calibri"/>
        <family val="2"/>
        <charset val="238"/>
        <scheme val="minor"/>
      </rPr>
      <t>(wypełnia Wykonawca)</t>
    </r>
  </si>
  <si>
    <t>Wartość netto
(7x8)</t>
  </si>
  <si>
    <t>Kwota podatku VAT
(9x10)</t>
  </si>
  <si>
    <t>Wartość brutto
(9+11)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</si>
</sst>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1" xfId="0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Dziesiętny 2" xfId="1" xr:uid="{DCF450E9-E81A-40F6-95F8-6BD9998393D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30DB-DA99-49FB-9656-54015AE0A3DF}">
  <dimension ref="A1:T8"/>
  <sheetViews>
    <sheetView tabSelected="1" zoomScale="85" zoomScaleNormal="85" workbookViewId="0">
      <selection activeCell="J4" sqref="J4"/>
    </sheetView>
  </sheetViews>
  <sheetFormatPr defaultColWidth="8.6640625" defaultRowHeight="12" x14ac:dyDescent="0.25"/>
  <cols>
    <col min="1" max="1" width="8.6640625" style="2"/>
    <col min="2" max="2" width="17.33203125" style="5" customWidth="1"/>
    <col min="3" max="3" width="16.5546875" style="2" customWidth="1"/>
    <col min="4" max="4" width="67.109375" style="2" customWidth="1"/>
    <col min="5" max="5" width="49.33203125" style="2" customWidth="1"/>
    <col min="6" max="6" width="17.44140625" style="2" customWidth="1"/>
    <col min="7" max="7" width="10.5546875" style="2" customWidth="1"/>
    <col min="8" max="8" width="14.109375" style="2" customWidth="1"/>
    <col min="9" max="10" width="11.88671875" style="2" customWidth="1"/>
    <col min="11" max="11" width="11" style="2" customWidth="1"/>
    <col min="12" max="12" width="11.21875" style="2" customWidth="1"/>
    <col min="13" max="18" width="10.109375" style="2" customWidth="1"/>
    <col min="19" max="19" width="16.109375" style="2" customWidth="1"/>
    <col min="20" max="20" width="15.88671875" style="2" customWidth="1"/>
    <col min="21" max="16384" width="8.6640625" style="2"/>
  </cols>
  <sheetData>
    <row r="1" spans="1:20" ht="18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0" ht="55.2" x14ac:dyDescent="0.25">
      <c r="A2" s="10" t="s">
        <v>1</v>
      </c>
      <c r="B2" s="10" t="s">
        <v>2</v>
      </c>
      <c r="C2" s="10" t="s">
        <v>3</v>
      </c>
      <c r="D2" s="10" t="s">
        <v>15</v>
      </c>
      <c r="E2" s="10" t="s">
        <v>21</v>
      </c>
      <c r="F2" s="10" t="s">
        <v>4</v>
      </c>
      <c r="G2" s="10" t="s">
        <v>16</v>
      </c>
      <c r="H2" s="10" t="s">
        <v>17</v>
      </c>
      <c r="I2" s="10" t="s">
        <v>22</v>
      </c>
      <c r="J2" s="10" t="s">
        <v>18</v>
      </c>
      <c r="K2" s="10" t="s">
        <v>23</v>
      </c>
      <c r="L2" s="10" t="s">
        <v>24</v>
      </c>
    </row>
    <row r="3" spans="1:20" x14ac:dyDescent="0.25">
      <c r="A3" s="11">
        <v>1</v>
      </c>
      <c r="B3" s="12">
        <v>2</v>
      </c>
      <c r="C3" s="11">
        <v>3</v>
      </c>
      <c r="D3" s="11">
        <v>4</v>
      </c>
      <c r="E3" s="11">
        <v>5</v>
      </c>
      <c r="F3" s="12">
        <v>6</v>
      </c>
      <c r="G3" s="11">
        <v>7</v>
      </c>
      <c r="H3" s="11">
        <v>8</v>
      </c>
      <c r="I3" s="11">
        <v>9</v>
      </c>
      <c r="J3" s="12">
        <v>10</v>
      </c>
      <c r="K3" s="11">
        <v>11</v>
      </c>
      <c r="L3" s="11">
        <v>12</v>
      </c>
    </row>
    <row r="4" spans="1:20" ht="262.5" customHeight="1" x14ac:dyDescent="0.25">
      <c r="A4" s="1" t="s">
        <v>5</v>
      </c>
      <c r="B4" s="1" t="s">
        <v>11</v>
      </c>
      <c r="C4" s="1" t="s">
        <v>7</v>
      </c>
      <c r="D4" s="8" t="s">
        <v>14</v>
      </c>
      <c r="E4" s="8"/>
      <c r="F4" s="13" t="s">
        <v>0</v>
      </c>
      <c r="G4" s="13">
        <v>1</v>
      </c>
      <c r="H4" s="14"/>
      <c r="I4" s="15">
        <f>G4*H4</f>
        <v>0</v>
      </c>
      <c r="J4" s="16"/>
      <c r="K4" s="14">
        <f>I4*J4</f>
        <v>0</v>
      </c>
      <c r="L4" s="14">
        <f>I4+K4</f>
        <v>0</v>
      </c>
      <c r="M4" s="4"/>
      <c r="N4" s="4"/>
      <c r="O4" s="4"/>
      <c r="P4" s="4"/>
      <c r="Q4" s="4"/>
      <c r="R4" s="4"/>
      <c r="S4" s="3"/>
      <c r="T4" s="3"/>
    </row>
    <row r="5" spans="1:20" ht="126" customHeight="1" x14ac:dyDescent="0.25">
      <c r="A5" s="1" t="s">
        <v>6</v>
      </c>
      <c r="B5" s="1" t="s">
        <v>11</v>
      </c>
      <c r="C5" s="1" t="s">
        <v>8</v>
      </c>
      <c r="D5" s="7" t="s">
        <v>13</v>
      </c>
      <c r="E5" s="7"/>
      <c r="F5" s="13" t="s">
        <v>0</v>
      </c>
      <c r="G5" s="13">
        <v>1</v>
      </c>
      <c r="H5" s="14"/>
      <c r="I5" s="15">
        <f t="shared" ref="I5:I6" si="0">G5*H5</f>
        <v>0</v>
      </c>
      <c r="J5" s="16"/>
      <c r="K5" s="14">
        <f t="shared" ref="K5:K6" si="1">I5*J5</f>
        <v>0</v>
      </c>
      <c r="L5" s="14">
        <f t="shared" ref="L5:L6" si="2">I5+K5</f>
        <v>0</v>
      </c>
      <c r="M5" s="4"/>
      <c r="N5" s="4"/>
      <c r="O5" s="4"/>
      <c r="P5" s="4"/>
      <c r="Q5" s="4"/>
      <c r="R5" s="4"/>
      <c r="S5" s="3"/>
      <c r="T5" s="3"/>
    </row>
    <row r="6" spans="1:20" ht="189" customHeight="1" x14ac:dyDescent="0.25">
      <c r="A6" s="1" t="s">
        <v>10</v>
      </c>
      <c r="B6" s="1" t="s">
        <v>11</v>
      </c>
      <c r="C6" s="1" t="s">
        <v>9</v>
      </c>
      <c r="D6" s="7" t="s">
        <v>12</v>
      </c>
      <c r="E6" s="7"/>
      <c r="F6" s="13" t="s">
        <v>0</v>
      </c>
      <c r="G6" s="13">
        <v>1</v>
      </c>
      <c r="H6" s="14"/>
      <c r="I6" s="15">
        <f t="shared" si="0"/>
        <v>0</v>
      </c>
      <c r="J6" s="16"/>
      <c r="K6" s="14">
        <f t="shared" si="1"/>
        <v>0</v>
      </c>
      <c r="L6" s="14">
        <f t="shared" si="2"/>
        <v>0</v>
      </c>
      <c r="M6" s="4"/>
      <c r="N6" s="4"/>
      <c r="O6" s="4"/>
      <c r="P6" s="4"/>
      <c r="Q6" s="4"/>
      <c r="R6" s="4"/>
      <c r="S6" s="3"/>
      <c r="T6" s="3"/>
    </row>
    <row r="7" spans="1:20" ht="41.1" customHeight="1" x14ac:dyDescent="0.3">
      <c r="A7" s="4"/>
      <c r="B7" s="4"/>
      <c r="C7" s="4"/>
      <c r="D7" s="9"/>
      <c r="E7" s="9"/>
      <c r="F7" s="17"/>
      <c r="G7" s="17"/>
      <c r="H7" s="18" t="s">
        <v>19</v>
      </c>
      <c r="I7" s="19">
        <f>SUM(I4:I6)</f>
        <v>0</v>
      </c>
      <c r="J7" s="20"/>
      <c r="K7" s="19">
        <f>SUM(K4:K6)</f>
        <v>0</v>
      </c>
      <c r="L7" s="21">
        <f>SUM(L4:L6)</f>
        <v>0</v>
      </c>
      <c r="S7" s="3"/>
      <c r="T7" s="4"/>
    </row>
    <row r="8" spans="1:20" x14ac:dyDescent="0.25">
      <c r="T8" s="6"/>
    </row>
  </sheetData>
  <mergeCells count="1">
    <mergeCell ref="A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Header>&amp;RZałącznik nr 1.2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nr 2</vt:lpstr>
      <vt:lpstr>'Część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Danielewicz</dc:creator>
  <cp:lastModifiedBy>Marek Szyszka | Łukasiewicz - PORT</cp:lastModifiedBy>
  <cp:lastPrinted>2023-10-26T09:08:00Z</cp:lastPrinted>
  <dcterms:created xsi:type="dcterms:W3CDTF">2023-08-28T10:55:56Z</dcterms:created>
  <dcterms:modified xsi:type="dcterms:W3CDTF">2023-10-27T07:52:13Z</dcterms:modified>
</cp:coreProperties>
</file>