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KLIENCI\SYCÓW OŚWIATA\WYJAŚNIENIA 2\"/>
    </mc:Choice>
  </mc:AlternateContent>
  <xr:revisionPtr revIDLastSave="0" documentId="8_{F465F2EA-D08A-4A84-998A-1212FBF8969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rkusz1" sheetId="2" r:id="rId1"/>
  </sheets>
  <definedNames>
    <definedName name="_xlnm._FilterDatabase" localSheetId="0" hidden="1">Arkusz1!$A$1:$AM$4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6" i="2" l="1"/>
  <c r="AL5" i="2"/>
  <c r="AL4" i="2"/>
  <c r="AL3" i="2"/>
  <c r="AM6" i="2"/>
  <c r="AM5" i="2"/>
  <c r="AM4" i="2"/>
  <c r="AM3" i="2"/>
  <c r="I9" i="2"/>
  <c r="R7" i="2"/>
  <c r="H10" i="2"/>
  <c r="E10" i="2"/>
  <c r="F10" i="2"/>
  <c r="D10" i="2"/>
  <c r="AM7" i="2" l="1"/>
  <c r="I10" i="2"/>
</calcChain>
</file>

<file path=xl/sharedStrings.xml><?xml version="1.0" encoding="utf-8"?>
<sst xmlns="http://schemas.openxmlformats.org/spreadsheetml/2006/main" count="127" uniqueCount="75">
  <si>
    <t>luty</t>
  </si>
  <si>
    <t>marzec</t>
  </si>
  <si>
    <t>kwiecień</t>
  </si>
  <si>
    <t>maj</t>
  </si>
  <si>
    <t>czerwiec</t>
  </si>
  <si>
    <t>lipiec</t>
  </si>
  <si>
    <t>sierpień</t>
  </si>
  <si>
    <t>ZW</t>
  </si>
  <si>
    <t>LP</t>
  </si>
  <si>
    <t xml:space="preserve">Dane Nabywcy (nazwa, adres, nr NIP)
</t>
  </si>
  <si>
    <t>Dane Odbiorcy (nazwa, adres, adres korespondencyjny)</t>
  </si>
  <si>
    <t>Nazwa obiektu</t>
  </si>
  <si>
    <t>Adres Obiektu</t>
  </si>
  <si>
    <t>Dane OSD</t>
  </si>
  <si>
    <t>Nazwa Obecnego Sprzedawcy</t>
  </si>
  <si>
    <t>Zmiana Sprzedawcy</t>
  </si>
  <si>
    <t xml:space="preserve">Okres obowiązywania obecnej umowy /okres wypowiedzenia </t>
  </si>
  <si>
    <t>Termin obowiązywania ceny rabatowej</t>
  </si>
  <si>
    <t>Taryfa PSG</t>
  </si>
  <si>
    <t>Płatnik podatku akcyzowego</t>
  </si>
  <si>
    <t>Moc umowna</t>
  </si>
  <si>
    <t>Nr gazomierza</t>
  </si>
  <si>
    <t>Nr PPG</t>
  </si>
  <si>
    <t>Uwagi</t>
  </si>
  <si>
    <t>Czas trwania zamówienia data</t>
  </si>
  <si>
    <t>Zamówienie planowane - suma rok 2022</t>
  </si>
  <si>
    <t>Miejscowość/Ulica/Nr</t>
  </si>
  <si>
    <t>Kod</t>
  </si>
  <si>
    <t>Poczta</t>
  </si>
  <si>
    <t>Nazwa</t>
  </si>
  <si>
    <t>Oddział</t>
  </si>
  <si>
    <t>od</t>
  </si>
  <si>
    <t>do</t>
  </si>
  <si>
    <t>paliwo gazowe (kWh)</t>
  </si>
  <si>
    <t>ilość miesięcy</t>
  </si>
  <si>
    <t>paliwo gazowe (kWh) szacunek - zamówienie planowane</t>
  </si>
  <si>
    <t>Poznań</t>
  </si>
  <si>
    <t>W-5.1</t>
  </si>
  <si>
    <t>PGNiG Obrót Detaliczny Sp. z o.o.</t>
  </si>
  <si>
    <t>Suma</t>
  </si>
  <si>
    <t>Grupa taryfowa</t>
  </si>
  <si>
    <t>Ilość ppe</t>
  </si>
  <si>
    <t>Ilość godz. X moc umowna</t>
  </si>
  <si>
    <t>Podatek akcyzowy</t>
  </si>
  <si>
    <t>pierwsza</t>
  </si>
  <si>
    <t>Nazwa Zamawiającego</t>
  </si>
  <si>
    <t>PSG Sp. z o.o.</t>
  </si>
  <si>
    <t>8018590365500019465192</t>
  </si>
  <si>
    <t>Powiat Oleśnicki, ul. Juliusza Słowackiego 10, 56-400 Oleśnica, NIP: 9111780454</t>
  </si>
  <si>
    <t xml:space="preserve">Syców, ul.  Ignacego Daszyńskiego </t>
  </si>
  <si>
    <t>8018590365500019465178</t>
  </si>
  <si>
    <t>42BUDD</t>
  </si>
  <si>
    <t>42BUDA</t>
  </si>
  <si>
    <t>Umowa rezerwowa/bezterminowa/Wypowiada Wykonawca</t>
  </si>
  <si>
    <t>ZSP Syców</t>
  </si>
  <si>
    <t>LO</t>
  </si>
  <si>
    <t>Syców, ul. Młyńska 1</t>
  </si>
  <si>
    <t>56-500</t>
  </si>
  <si>
    <t>Syców</t>
  </si>
  <si>
    <t>PGE Sp. z o.o.</t>
  </si>
  <si>
    <t>Budynek B (internat, sala gminastyczna)</t>
  </si>
  <si>
    <t>budynek A (szkoła)</t>
  </si>
  <si>
    <t>Syców, ul. Kościelna 12</t>
  </si>
  <si>
    <t>Zamawiający uzupełni niezwłocznie po dokonaniu instalacji</t>
  </si>
  <si>
    <t>suma</t>
  </si>
  <si>
    <t>przyłącze gazowe w trakcie modernizacji zmiana grupy taryfowej z W-1.1</t>
  </si>
  <si>
    <t>przyłącze gazowe w trakcie modernizacji zmiana grupy taryfowej z W-2.1</t>
  </si>
  <si>
    <t>nie dotyczy</t>
  </si>
  <si>
    <t>Zmiana (zwiększenie/zmniejszenie)  ilości paliwa gazowego w trakcie trwania zamówienia +/- 15% od wartości zamówienia planowanego (kWh)</t>
  </si>
  <si>
    <t>Zespół Szkół Ponadpodstawowych w Sycowie, Ignacego Daszyńskiego 42, 56-500 Syców</t>
  </si>
  <si>
    <t>Powiat Oleśnicki-Liceum Ogólnokształcące im. Tadeusza Kościuszki, ul. Kościelna 12, 56-500 Syców; ul. Juliusza Słowackiego 10, 56-400 Oleśnica, NIP: 9111780454</t>
  </si>
  <si>
    <t>Liceum Ogólnokształcące im. Tadeusza Kościuszki, ul. Kościelna 12, 56-500 Syców</t>
  </si>
  <si>
    <t>Ilość kWh na 7 miesięcy - zamówienie planowane</t>
  </si>
  <si>
    <t>bezterminowa dla Taryfy W-1.X, w miesiącu grudniu zostanie zawarta nowa umowa, Zamawiający niezwłocznie poinformuje o tym fakcie Wykonawcę.</t>
  </si>
  <si>
    <t>bezterminowa dla Taryfy W-2.X, w miesiącu grudniu zostanie zawarta nowa umowa, Zamawiający niezwłocznie poinformuje o tym fakcie Wykonawcę.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</si>
</sst>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hidden="1"/>
    </xf>
    <xf numFmtId="0" fontId="2" fillId="0" borderId="1" xfId="0" applyFont="1" applyBorder="1"/>
    <xf numFmtId="0" fontId="3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quotePrefix="1" applyFont="1" applyFill="1" applyBorder="1" applyAlignment="1" applyProtection="1">
      <alignment horizontal="left" vertical="center"/>
      <protection locked="0"/>
    </xf>
    <xf numFmtId="0" fontId="2" fillId="0" borderId="1" xfId="0" quotePrefix="1" applyFont="1" applyBorder="1"/>
    <xf numFmtId="14" fontId="2" fillId="0" borderId="1" xfId="0" applyNumberFormat="1" applyFont="1" applyFill="1" applyBorder="1" applyAlignment="1" applyProtection="1">
      <alignment horizontal="center" vertical="center"/>
      <protection locked="0"/>
    </xf>
    <xf numFmtId="14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 applyProtection="1">
      <alignment horizontal="right"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 applyProtection="1">
      <alignment horizontal="right" vertical="center"/>
      <protection hidden="1"/>
    </xf>
    <xf numFmtId="2" fontId="2" fillId="0" borderId="1" xfId="0" quotePrefix="1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center" vertical="center"/>
      <protection locked="0"/>
    </xf>
    <xf numFmtId="3" fontId="2" fillId="0" borderId="1" xfId="0" applyNumberFormat="1" applyFont="1" applyBorder="1" applyAlignment="1" applyProtection="1">
      <alignment horizontal="center" vertical="center"/>
      <protection locked="0"/>
    </xf>
    <xf numFmtId="3" fontId="2" fillId="2" borderId="1" xfId="0" applyNumberFormat="1" applyFont="1" applyFill="1" applyBorder="1" applyAlignment="1" applyProtection="1">
      <alignment horizontal="center" vertical="center"/>
      <protection hidden="1"/>
    </xf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textRotation="90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C1E20-61CD-4151-8F65-54BFD7F376D7}">
  <dimension ref="A1:AM10"/>
  <sheetViews>
    <sheetView tabSelected="1" topLeftCell="D4" zoomScale="115" zoomScaleNormal="115" workbookViewId="0">
      <selection activeCell="H9" sqref="H9:I9"/>
    </sheetView>
  </sheetViews>
  <sheetFormatPr defaultColWidth="9.1796875" defaultRowHeight="10.5" x14ac:dyDescent="0.25"/>
  <cols>
    <col min="1" max="1" width="6.1796875" style="1" customWidth="1"/>
    <col min="2" max="2" width="5" style="1" customWidth="1"/>
    <col min="3" max="3" width="74" style="1" customWidth="1"/>
    <col min="4" max="4" width="44.54296875" style="1" customWidth="1"/>
    <col min="5" max="5" width="14.453125" style="1" customWidth="1"/>
    <col min="6" max="6" width="18.54296875" style="1" customWidth="1"/>
    <col min="7" max="7" width="7.26953125" style="1" customWidth="1"/>
    <col min="8" max="8" width="9.1796875" style="1" customWidth="1"/>
    <col min="9" max="9" width="17.81640625" style="1" customWidth="1"/>
    <col min="10" max="10" width="8.453125" style="1" customWidth="1"/>
    <col min="11" max="11" width="28.81640625" style="1" customWidth="1"/>
    <col min="12" max="12" width="9.7265625" style="1" customWidth="1"/>
    <col min="13" max="13" width="43.7265625" style="1" customWidth="1"/>
    <col min="14" max="14" width="8.453125" style="1" customWidth="1"/>
    <col min="15" max="15" width="7.1796875" style="1" customWidth="1"/>
    <col min="16" max="16" width="8" style="1" customWidth="1"/>
    <col min="17" max="17" width="40.453125" style="1" customWidth="1"/>
    <col min="18" max="18" width="5.81640625" style="1" customWidth="1"/>
    <col min="19" max="19" width="36.81640625" style="1" customWidth="1"/>
    <col min="20" max="20" width="19.453125" style="1" customWidth="1"/>
    <col min="21" max="21" width="16.1796875" style="1" customWidth="1"/>
    <col min="22" max="23" width="8.54296875" style="1" customWidth="1"/>
    <col min="24" max="37" width="5.54296875" style="1" customWidth="1"/>
    <col min="38" max="38" width="6.6328125" style="1" customWidth="1"/>
    <col min="39" max="39" width="7.26953125" style="1" customWidth="1"/>
    <col min="40" max="16384" width="9.1796875" style="1"/>
  </cols>
  <sheetData>
    <row r="1" spans="1:39" ht="38" customHeight="1" x14ac:dyDescent="0.25">
      <c r="A1" s="39" t="s">
        <v>45</v>
      </c>
      <c r="B1" s="32" t="s">
        <v>8</v>
      </c>
      <c r="C1" s="32" t="s">
        <v>9</v>
      </c>
      <c r="D1" s="32" t="s">
        <v>10</v>
      </c>
      <c r="E1" s="32" t="s">
        <v>11</v>
      </c>
      <c r="F1" s="43" t="s">
        <v>12</v>
      </c>
      <c r="G1" s="43"/>
      <c r="H1" s="34"/>
      <c r="I1" s="33" t="s">
        <v>13</v>
      </c>
      <c r="J1" s="34"/>
      <c r="K1" s="35" t="s">
        <v>14</v>
      </c>
      <c r="L1" s="35" t="s">
        <v>15</v>
      </c>
      <c r="M1" s="35" t="s">
        <v>16</v>
      </c>
      <c r="N1" s="35" t="s">
        <v>17</v>
      </c>
      <c r="O1" s="37" t="s">
        <v>18</v>
      </c>
      <c r="P1" s="35" t="s">
        <v>19</v>
      </c>
      <c r="Q1" s="35" t="s">
        <v>23</v>
      </c>
      <c r="R1" s="35" t="s">
        <v>20</v>
      </c>
      <c r="S1" s="35" t="s">
        <v>21</v>
      </c>
      <c r="T1" s="37" t="s">
        <v>22</v>
      </c>
      <c r="U1" s="35" t="s">
        <v>23</v>
      </c>
      <c r="V1" s="39" t="s">
        <v>24</v>
      </c>
      <c r="W1" s="40"/>
      <c r="X1" s="33" t="s">
        <v>0</v>
      </c>
      <c r="Y1" s="34"/>
      <c r="Z1" s="33" t="s">
        <v>1</v>
      </c>
      <c r="AA1" s="34"/>
      <c r="AB1" s="33" t="s">
        <v>2</v>
      </c>
      <c r="AC1" s="34"/>
      <c r="AD1" s="33" t="s">
        <v>3</v>
      </c>
      <c r="AE1" s="34"/>
      <c r="AF1" s="33" t="s">
        <v>4</v>
      </c>
      <c r="AG1" s="34"/>
      <c r="AH1" s="33" t="s">
        <v>5</v>
      </c>
      <c r="AI1" s="34"/>
      <c r="AJ1" s="33" t="s">
        <v>6</v>
      </c>
      <c r="AK1" s="34"/>
      <c r="AL1" s="32" t="s">
        <v>25</v>
      </c>
      <c r="AM1" s="32"/>
    </row>
    <row r="2" spans="1:39" ht="54" customHeight="1" x14ac:dyDescent="0.25">
      <c r="A2" s="42"/>
      <c r="B2" s="32"/>
      <c r="C2" s="32"/>
      <c r="D2" s="32"/>
      <c r="E2" s="32"/>
      <c r="F2" s="2" t="s">
        <v>26</v>
      </c>
      <c r="G2" s="3" t="s">
        <v>27</v>
      </c>
      <c r="H2" s="3" t="s">
        <v>28</v>
      </c>
      <c r="I2" s="3" t="s">
        <v>29</v>
      </c>
      <c r="J2" s="3" t="s">
        <v>30</v>
      </c>
      <c r="K2" s="36"/>
      <c r="L2" s="36"/>
      <c r="M2" s="36"/>
      <c r="N2" s="36"/>
      <c r="O2" s="38"/>
      <c r="P2" s="36"/>
      <c r="Q2" s="36"/>
      <c r="R2" s="36"/>
      <c r="S2" s="36"/>
      <c r="T2" s="38"/>
      <c r="U2" s="36"/>
      <c r="V2" s="3" t="s">
        <v>31</v>
      </c>
      <c r="W2" s="3" t="s">
        <v>32</v>
      </c>
      <c r="X2" s="3" t="s">
        <v>34</v>
      </c>
      <c r="Y2" s="3" t="s">
        <v>33</v>
      </c>
      <c r="Z2" s="3" t="s">
        <v>34</v>
      </c>
      <c r="AA2" s="3" t="s">
        <v>33</v>
      </c>
      <c r="AB2" s="3" t="s">
        <v>34</v>
      </c>
      <c r="AC2" s="3" t="s">
        <v>33</v>
      </c>
      <c r="AD2" s="3" t="s">
        <v>34</v>
      </c>
      <c r="AE2" s="3" t="s">
        <v>33</v>
      </c>
      <c r="AF2" s="3" t="s">
        <v>34</v>
      </c>
      <c r="AG2" s="3" t="s">
        <v>33</v>
      </c>
      <c r="AH2" s="3" t="s">
        <v>34</v>
      </c>
      <c r="AI2" s="3" t="s">
        <v>33</v>
      </c>
      <c r="AJ2" s="3" t="s">
        <v>34</v>
      </c>
      <c r="AK2" s="3" t="s">
        <v>33</v>
      </c>
      <c r="AL2" s="3" t="s">
        <v>34</v>
      </c>
      <c r="AM2" s="4" t="s">
        <v>35</v>
      </c>
    </row>
    <row r="3" spans="1:39" x14ac:dyDescent="0.25">
      <c r="A3" s="44" t="s">
        <v>54</v>
      </c>
      <c r="B3" s="5">
        <v>1</v>
      </c>
      <c r="C3" s="6" t="s">
        <v>48</v>
      </c>
      <c r="D3" s="31" t="s">
        <v>69</v>
      </c>
      <c r="E3" s="6" t="s">
        <v>51</v>
      </c>
      <c r="F3" s="6" t="s">
        <v>49</v>
      </c>
      <c r="G3" s="8" t="s">
        <v>57</v>
      </c>
      <c r="H3" s="8" t="s">
        <v>58</v>
      </c>
      <c r="I3" s="7" t="s">
        <v>46</v>
      </c>
      <c r="J3" s="7" t="s">
        <v>36</v>
      </c>
      <c r="K3" s="7" t="s">
        <v>38</v>
      </c>
      <c r="L3" s="6" t="s">
        <v>44</v>
      </c>
      <c r="M3" s="6" t="s">
        <v>53</v>
      </c>
      <c r="N3" s="6" t="s">
        <v>67</v>
      </c>
      <c r="O3" s="6" t="s">
        <v>37</v>
      </c>
      <c r="P3" s="8" t="s">
        <v>7</v>
      </c>
      <c r="Q3" s="9"/>
      <c r="R3" s="10">
        <v>384</v>
      </c>
      <c r="S3" s="11"/>
      <c r="T3" s="12" t="s">
        <v>50</v>
      </c>
      <c r="U3" s="5"/>
      <c r="V3" s="13">
        <v>44256</v>
      </c>
      <c r="W3" s="14">
        <v>44804</v>
      </c>
      <c r="X3" s="15"/>
      <c r="Y3" s="15"/>
      <c r="Z3" s="16">
        <v>1</v>
      </c>
      <c r="AA3" s="15">
        <v>27915</v>
      </c>
      <c r="AB3" s="15">
        <v>1</v>
      </c>
      <c r="AC3" s="15">
        <v>24170</v>
      </c>
      <c r="AD3" s="15">
        <v>1</v>
      </c>
      <c r="AE3" s="15">
        <v>9434</v>
      </c>
      <c r="AF3" s="15">
        <v>1</v>
      </c>
      <c r="AG3" s="17">
        <v>0</v>
      </c>
      <c r="AH3" s="16">
        <v>1</v>
      </c>
      <c r="AI3" s="15">
        <v>0</v>
      </c>
      <c r="AJ3" s="15">
        <v>1</v>
      </c>
      <c r="AK3" s="15">
        <v>11</v>
      </c>
      <c r="AL3" s="18">
        <f>AJ3+AH3+AF3+AD3+AB3+Z3+X3</f>
        <v>6</v>
      </c>
      <c r="AM3" s="18">
        <f>AK3+AI3+AG3+AE3+AC3+AA3+Y3</f>
        <v>61530</v>
      </c>
    </row>
    <row r="4" spans="1:39" x14ac:dyDescent="0.25">
      <c r="A4" s="44"/>
      <c r="B4" s="5">
        <v>2</v>
      </c>
      <c r="C4" s="6" t="s">
        <v>48</v>
      </c>
      <c r="D4" s="31" t="s">
        <v>69</v>
      </c>
      <c r="E4" s="6" t="s">
        <v>52</v>
      </c>
      <c r="F4" s="6" t="s">
        <v>49</v>
      </c>
      <c r="G4" s="8" t="s">
        <v>57</v>
      </c>
      <c r="H4" s="8" t="s">
        <v>58</v>
      </c>
      <c r="I4" s="7" t="s">
        <v>46</v>
      </c>
      <c r="J4" s="7" t="s">
        <v>36</v>
      </c>
      <c r="K4" s="7" t="s">
        <v>38</v>
      </c>
      <c r="L4" s="6" t="s">
        <v>44</v>
      </c>
      <c r="M4" s="6" t="s">
        <v>53</v>
      </c>
      <c r="N4" s="6" t="s">
        <v>67</v>
      </c>
      <c r="O4" s="6" t="s">
        <v>37</v>
      </c>
      <c r="P4" s="8" t="s">
        <v>7</v>
      </c>
      <c r="Q4" s="9"/>
      <c r="R4" s="10">
        <v>230</v>
      </c>
      <c r="S4" s="11"/>
      <c r="T4" s="19" t="s">
        <v>47</v>
      </c>
      <c r="U4" s="5"/>
      <c r="V4" s="13">
        <v>44256</v>
      </c>
      <c r="W4" s="14">
        <v>44804</v>
      </c>
      <c r="X4" s="15"/>
      <c r="Y4" s="15"/>
      <c r="Z4" s="16">
        <v>1</v>
      </c>
      <c r="AA4" s="15">
        <v>48372</v>
      </c>
      <c r="AB4" s="15">
        <v>1</v>
      </c>
      <c r="AC4" s="15">
        <v>43540</v>
      </c>
      <c r="AD4" s="15">
        <v>1</v>
      </c>
      <c r="AE4" s="15">
        <v>12787</v>
      </c>
      <c r="AF4" s="15">
        <v>1</v>
      </c>
      <c r="AG4" s="15">
        <v>0</v>
      </c>
      <c r="AH4" s="16">
        <v>1</v>
      </c>
      <c r="AI4" s="15">
        <v>0</v>
      </c>
      <c r="AJ4" s="15">
        <v>1</v>
      </c>
      <c r="AK4" s="15">
        <v>0</v>
      </c>
      <c r="AL4" s="18">
        <f t="shared" ref="AL4:AL6" si="0">AJ4+AH4+AF4+AD4+AB4+Z4+X4</f>
        <v>6</v>
      </c>
      <c r="AM4" s="18">
        <f t="shared" ref="AM4:AM6" si="1">AK4+AI4+AG4+AE4+AC4+AA4+Y4</f>
        <v>104699</v>
      </c>
    </row>
    <row r="5" spans="1:39" x14ac:dyDescent="0.25">
      <c r="A5" s="41" t="s">
        <v>55</v>
      </c>
      <c r="B5" s="20">
        <v>1</v>
      </c>
      <c r="C5" s="6" t="s">
        <v>70</v>
      </c>
      <c r="D5" s="8" t="s">
        <v>71</v>
      </c>
      <c r="E5" s="8" t="s">
        <v>61</v>
      </c>
      <c r="F5" s="8" t="s">
        <v>62</v>
      </c>
      <c r="G5" s="8" t="s">
        <v>57</v>
      </c>
      <c r="H5" s="8" t="s">
        <v>58</v>
      </c>
      <c r="I5" s="8" t="s">
        <v>59</v>
      </c>
      <c r="J5" s="8" t="s">
        <v>36</v>
      </c>
      <c r="K5" s="7" t="s">
        <v>38</v>
      </c>
      <c r="L5" s="6" t="s">
        <v>44</v>
      </c>
      <c r="M5" s="8" t="s">
        <v>73</v>
      </c>
      <c r="N5" s="6" t="s">
        <v>67</v>
      </c>
      <c r="O5" s="8" t="s">
        <v>37</v>
      </c>
      <c r="P5" s="8" t="s">
        <v>7</v>
      </c>
      <c r="Q5" s="8" t="s">
        <v>65</v>
      </c>
      <c r="R5" s="20">
        <v>198</v>
      </c>
      <c r="S5" s="8" t="s">
        <v>63</v>
      </c>
      <c r="T5" s="8" t="s">
        <v>63</v>
      </c>
      <c r="U5" s="8"/>
      <c r="V5" s="13">
        <v>44256</v>
      </c>
      <c r="W5" s="14">
        <v>44804</v>
      </c>
      <c r="X5" s="21"/>
      <c r="Y5" s="21"/>
      <c r="Z5" s="21">
        <v>1</v>
      </c>
      <c r="AA5" s="21">
        <v>31000</v>
      </c>
      <c r="AB5" s="21">
        <v>1</v>
      </c>
      <c r="AC5" s="21">
        <v>22000</v>
      </c>
      <c r="AD5" s="21">
        <v>1</v>
      </c>
      <c r="AE5" s="21">
        <v>4000</v>
      </c>
      <c r="AF5" s="21">
        <v>1</v>
      </c>
      <c r="AG5" s="21">
        <v>1500</v>
      </c>
      <c r="AH5" s="21">
        <v>1</v>
      </c>
      <c r="AI5" s="21">
        <v>500</v>
      </c>
      <c r="AJ5" s="21">
        <v>1</v>
      </c>
      <c r="AK5" s="21">
        <v>500</v>
      </c>
      <c r="AL5" s="18">
        <f t="shared" si="0"/>
        <v>6</v>
      </c>
      <c r="AM5" s="18">
        <f t="shared" si="1"/>
        <v>59500</v>
      </c>
    </row>
    <row r="6" spans="1:39" x14ac:dyDescent="0.25">
      <c r="A6" s="41"/>
      <c r="B6" s="20">
        <v>2</v>
      </c>
      <c r="C6" s="6" t="s">
        <v>70</v>
      </c>
      <c r="D6" s="8" t="s">
        <v>71</v>
      </c>
      <c r="E6" s="8" t="s">
        <v>60</v>
      </c>
      <c r="F6" s="8" t="s">
        <v>56</v>
      </c>
      <c r="G6" s="8" t="s">
        <v>57</v>
      </c>
      <c r="H6" s="8" t="s">
        <v>58</v>
      </c>
      <c r="I6" s="8" t="s">
        <v>59</v>
      </c>
      <c r="J6" s="8" t="s">
        <v>36</v>
      </c>
      <c r="K6" s="7" t="s">
        <v>38</v>
      </c>
      <c r="L6" s="6" t="s">
        <v>44</v>
      </c>
      <c r="M6" s="8" t="s">
        <v>74</v>
      </c>
      <c r="N6" s="6" t="s">
        <v>67</v>
      </c>
      <c r="O6" s="8" t="s">
        <v>37</v>
      </c>
      <c r="P6" s="8" t="s">
        <v>7</v>
      </c>
      <c r="Q6" s="8" t="s">
        <v>66</v>
      </c>
      <c r="R6" s="20">
        <v>227</v>
      </c>
      <c r="S6" s="8" t="s">
        <v>63</v>
      </c>
      <c r="T6" s="8" t="s">
        <v>63</v>
      </c>
      <c r="U6" s="8"/>
      <c r="V6" s="13">
        <v>44256</v>
      </c>
      <c r="W6" s="14">
        <v>44804</v>
      </c>
      <c r="X6" s="21"/>
      <c r="Y6" s="21"/>
      <c r="Z6" s="21">
        <v>1</v>
      </c>
      <c r="AA6" s="21">
        <v>29000</v>
      </c>
      <c r="AB6" s="21">
        <v>1</v>
      </c>
      <c r="AC6" s="21">
        <v>21000</v>
      </c>
      <c r="AD6" s="21">
        <v>1</v>
      </c>
      <c r="AE6" s="21">
        <v>4000</v>
      </c>
      <c r="AF6" s="21">
        <v>1</v>
      </c>
      <c r="AG6" s="21">
        <v>1800</v>
      </c>
      <c r="AH6" s="21">
        <v>1</v>
      </c>
      <c r="AI6" s="21">
        <v>1000</v>
      </c>
      <c r="AJ6" s="21">
        <v>1</v>
      </c>
      <c r="AK6" s="21">
        <v>1000</v>
      </c>
      <c r="AL6" s="18">
        <f t="shared" si="0"/>
        <v>6</v>
      </c>
      <c r="AM6" s="18">
        <f t="shared" si="1"/>
        <v>57800</v>
      </c>
    </row>
    <row r="7" spans="1:39" x14ac:dyDescent="0.25">
      <c r="R7" s="22">
        <f>SUM(R3:R6)</f>
        <v>1039</v>
      </c>
      <c r="AL7" s="8" t="s">
        <v>64</v>
      </c>
      <c r="AM7" s="21">
        <f>SUM(AM3:AM6)</f>
        <v>283529</v>
      </c>
    </row>
    <row r="8" spans="1:39" ht="59" customHeight="1" x14ac:dyDescent="0.25">
      <c r="C8" s="28" t="s">
        <v>40</v>
      </c>
      <c r="D8" s="28" t="s">
        <v>41</v>
      </c>
      <c r="E8" s="28" t="s">
        <v>20</v>
      </c>
      <c r="F8" s="28" t="s">
        <v>42</v>
      </c>
      <c r="G8" s="28" t="s">
        <v>43</v>
      </c>
      <c r="H8" s="29" t="s">
        <v>72</v>
      </c>
      <c r="I8" s="29" t="s">
        <v>68</v>
      </c>
      <c r="J8" s="30"/>
    </row>
    <row r="9" spans="1:39" ht="21.75" customHeight="1" x14ac:dyDescent="0.25">
      <c r="C9" s="23" t="s">
        <v>37</v>
      </c>
      <c r="D9" s="23">
        <v>4</v>
      </c>
      <c r="E9" s="24">
        <v>1039</v>
      </c>
      <c r="F9" s="24">
        <v>4588224</v>
      </c>
      <c r="G9" s="23" t="s">
        <v>7</v>
      </c>
      <c r="H9" s="25">
        <v>283529</v>
      </c>
      <c r="I9" s="26">
        <f>ROUND(H9*0.15,0)</f>
        <v>42529</v>
      </c>
      <c r="J9" s="27"/>
    </row>
    <row r="10" spans="1:39" ht="19.5" customHeight="1" x14ac:dyDescent="0.25">
      <c r="C10" s="23" t="s">
        <v>39</v>
      </c>
      <c r="D10" s="23">
        <f>SUM(D9:D9)</f>
        <v>4</v>
      </c>
      <c r="E10" s="24">
        <f>SUM(E9)</f>
        <v>1039</v>
      </c>
      <c r="F10" s="24">
        <f>SUM(F9)</f>
        <v>4588224</v>
      </c>
      <c r="G10" s="24"/>
      <c r="H10" s="24">
        <f>SUM(H9:H9)</f>
        <v>283529</v>
      </c>
      <c r="I10" s="24">
        <f>SUM(I9:I9)</f>
        <v>42529</v>
      </c>
      <c r="J10" s="27"/>
    </row>
  </sheetData>
  <autoFilter ref="A1:AM4" xr:uid="{A20C1E20-61CD-4151-8F65-54BFD7F376D7}">
    <filterColumn colId="5" showButton="0"/>
    <filterColumn colId="6" showButton="0"/>
    <filterColumn colId="8" showButton="0"/>
    <filterColumn colId="21" showButton="0"/>
    <filterColumn colId="37" showButton="0"/>
  </autoFilter>
  <mergeCells count="29">
    <mergeCell ref="A5:A6"/>
    <mergeCell ref="AD1:AE1"/>
    <mergeCell ref="A1:A2"/>
    <mergeCell ref="B1:B2"/>
    <mergeCell ref="C1:C2"/>
    <mergeCell ref="D1:D2"/>
    <mergeCell ref="E1:E2"/>
    <mergeCell ref="F1:H1"/>
    <mergeCell ref="X1:Y1"/>
    <mergeCell ref="Z1:AA1"/>
    <mergeCell ref="AB1:AC1"/>
    <mergeCell ref="A3:A4"/>
    <mergeCell ref="P1:P2"/>
    <mergeCell ref="I1:J1"/>
    <mergeCell ref="K1:K2"/>
    <mergeCell ref="L1:L2"/>
    <mergeCell ref="M1:M2"/>
    <mergeCell ref="N1:N2"/>
    <mergeCell ref="AF1:AG1"/>
    <mergeCell ref="Q1:Q2"/>
    <mergeCell ref="V1:W1"/>
    <mergeCell ref="O1:O2"/>
    <mergeCell ref="AL1:AM1"/>
    <mergeCell ref="AJ1:AK1"/>
    <mergeCell ref="U1:U2"/>
    <mergeCell ref="R1:R2"/>
    <mergeCell ref="S1:S2"/>
    <mergeCell ref="T1:T2"/>
    <mergeCell ref="AH1:AI1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Admin</cp:lastModifiedBy>
  <cp:lastPrinted>2019-09-10T07:07:02Z</cp:lastPrinted>
  <dcterms:created xsi:type="dcterms:W3CDTF">2013-10-01T16:40:41Z</dcterms:created>
  <dcterms:modified xsi:type="dcterms:W3CDTF">2021-12-21T17:44:41Z</dcterms:modified>
</cp:coreProperties>
</file>