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9990" windowHeight="6000" tabRatio="540" activeTab="1"/>
  </bookViews>
  <sheets>
    <sheet name="Przedmiar" sheetId="49" r:id="rId1"/>
    <sheet name="Kosztorys" sheetId="46" r:id="rId2"/>
    <sheet name="ZZK OF" sheetId="48" r:id="rId3"/>
  </sheets>
  <definedNames>
    <definedName name="_xlnm.Print_Area" localSheetId="1">Kosztorys!$A$1:$H$41</definedName>
    <definedName name="_xlnm.Print_Area" localSheetId="0">Przedmiar!$A$1:$E$25</definedName>
    <definedName name="_xlnm.Print_Area" localSheetId="2">'ZZK OF'!$A$1:$I$32</definedName>
    <definedName name="_xlnm.Print_Titles" localSheetId="1">Kosztorys!$5:$6</definedName>
    <definedName name="_xlnm.Print_Titles" localSheetId="0">Przedmiar!$4:$5</definedName>
  </definedNames>
  <calcPr calcId="145621" iterate="1" fullPrecision="0"/>
</workbook>
</file>

<file path=xl/calcChain.xml><?xml version="1.0" encoding="utf-8"?>
<calcChain xmlns="http://schemas.openxmlformats.org/spreadsheetml/2006/main">
  <c r="H19" i="49" l="1"/>
  <c r="G19" i="49"/>
  <c r="H17" i="49"/>
  <c r="G17" i="49"/>
  <c r="H14" i="49"/>
  <c r="G14" i="49"/>
  <c r="H7" i="49"/>
  <c r="G7" i="49"/>
  <c r="H27" i="46" l="1"/>
  <c r="H13" i="46" l="1"/>
  <c r="I15" i="48"/>
  <c r="I16" i="48" s="1"/>
  <c r="H9" i="46"/>
  <c r="H17" i="46"/>
  <c r="H10" i="46"/>
  <c r="H26" i="46"/>
  <c r="H25" i="46"/>
  <c r="H22" i="46"/>
  <c r="H23" i="46" s="1"/>
  <c r="H8" i="46"/>
  <c r="H19" i="46"/>
  <c r="H14" i="46"/>
  <c r="H12" i="48"/>
  <c r="H13" i="48" s="1"/>
  <c r="H14" i="48" s="1"/>
  <c r="G12" i="48"/>
  <c r="G13" i="48" s="1"/>
  <c r="F12" i="48"/>
  <c r="F13" i="48" s="1"/>
  <c r="E12" i="48"/>
  <c r="E13" i="48" s="1"/>
  <c r="E14" i="48" s="1"/>
  <c r="D12" i="48"/>
  <c r="D13" i="48"/>
  <c r="D14" i="48" s="1"/>
  <c r="H28" i="46" l="1"/>
  <c r="H15" i="46"/>
  <c r="F14" i="48"/>
  <c r="F16" i="48" s="1"/>
  <c r="H11" i="46"/>
  <c r="I14" i="48"/>
  <c r="H20" i="46"/>
  <c r="E15" i="48"/>
  <c r="E16" i="48" s="1"/>
  <c r="F15" i="48"/>
  <c r="D15" i="48"/>
  <c r="D16" i="48" s="1"/>
  <c r="H15" i="48"/>
  <c r="H16" i="48" s="1"/>
  <c r="G14" i="48"/>
  <c r="H29" i="46" l="1"/>
  <c r="G15" i="48"/>
  <c r="G16" i="48" s="1"/>
</calcChain>
</file>

<file path=xl/sharedStrings.xml><?xml version="1.0" encoding="utf-8"?>
<sst xmlns="http://schemas.openxmlformats.org/spreadsheetml/2006/main" count="182" uniqueCount="109">
  <si>
    <t>km</t>
  </si>
  <si>
    <t>Lp.</t>
  </si>
  <si>
    <t>ROBOTY PRZYGOTOWAWCZE</t>
  </si>
  <si>
    <t>Wyszczególnienie elementów rozliczeniowych</t>
  </si>
  <si>
    <t>DM.00.00.00</t>
  </si>
  <si>
    <t>WYMAGANIA OGÓLNE</t>
  </si>
  <si>
    <t>D.01.00.00.</t>
  </si>
  <si>
    <t>D.04.00.00.</t>
  </si>
  <si>
    <t>PODBUDOWY</t>
  </si>
  <si>
    <t>D.05.00.00.</t>
  </si>
  <si>
    <t>NAWIERZCHNIE</t>
  </si>
  <si>
    <t>* Ceny jednostkowe i wartości robót należy podawać w PLN  z dokładnością do  0,01 PLN.</t>
  </si>
  <si>
    <t>Sporządził:</t>
  </si>
  <si>
    <t>D.08.00.00.</t>
  </si>
  <si>
    <t>ELEMENTY  ULIC</t>
  </si>
  <si>
    <t>D.08.01.01</t>
  </si>
  <si>
    <t>mb</t>
  </si>
  <si>
    <t>R A Z E M</t>
  </si>
  <si>
    <t>PRZEDMIAR ROBÓT</t>
  </si>
  <si>
    <t>D.01.02.04.</t>
  </si>
  <si>
    <t>Ilość jednostek</t>
  </si>
  <si>
    <t>Nazwa jednostki</t>
  </si>
  <si>
    <t>Odcinek I</t>
  </si>
  <si>
    <t>Odcinek II</t>
  </si>
  <si>
    <t>m2</t>
  </si>
  <si>
    <t>ZBIORCZE ZESTAWIENIE KOSZTÓW INWESTYCJI</t>
  </si>
  <si>
    <t>Razem - suma poz. 11 i 12</t>
  </si>
  <si>
    <t>Roboty nie przewidziane - 5 % pozycji 11</t>
  </si>
  <si>
    <t>Odcinek III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</si>
  <si>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</si>
  <si>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    Ceny jednostkowe należy podawać bez VAT</t>
  </si>
  <si>
    <t>XXX</t>
  </si>
  <si>
    <t>Pozycja Specyfikacji Technicznej</t>
  </si>
  <si>
    <t>Cena jedn. (PLN*)</t>
  </si>
  <si>
    <t>Krzysztof Marchwicki</t>
  </si>
  <si>
    <t>………………………………….</t>
  </si>
  <si>
    <t>Odcinek IV</t>
  </si>
  <si>
    <t>Odcinek V</t>
  </si>
  <si>
    <t>* Ceny jednostkowe i wartości robót należy podawać w PLN  z dokładnością do  0,01 PLN</t>
  </si>
  <si>
    <t>inż. Krzysztof Marchwicki</t>
  </si>
  <si>
    <t>inż..Krzysztof Marchwicki</t>
  </si>
  <si>
    <t>Wartość ETAPU  II</t>
  </si>
  <si>
    <t>Wartość (PLN*) - OGÓŁEM</t>
  </si>
  <si>
    <t>D.04.01.01.</t>
  </si>
  <si>
    <t>KodCPV</t>
  </si>
  <si>
    <t>45100000-8</t>
  </si>
  <si>
    <t>45233140-2</t>
  </si>
  <si>
    <t>m3</t>
  </si>
  <si>
    <t>ROBOTY ZIEMNE</t>
  </si>
  <si>
    <t>Profilowanie i zagęszczenie podłoża</t>
  </si>
  <si>
    <t>D.02.01.01.</t>
  </si>
  <si>
    <t>D.04.04.02.</t>
  </si>
  <si>
    <t>D.02.01.01</t>
  </si>
  <si>
    <t xml:space="preserve">                    ROBOTY ZIEMNE</t>
  </si>
  <si>
    <t xml:space="preserve">                   NAWIERZCHNIE</t>
  </si>
  <si>
    <t xml:space="preserve">                  ELEMENTY ULIC</t>
  </si>
  <si>
    <t xml:space="preserve">RAZEM   ROBOTY PRZYGOTOWAWCZE                                                                                                </t>
  </si>
  <si>
    <t xml:space="preserve">                    PODBUDOWY</t>
  </si>
  <si>
    <t xml:space="preserve">RAZEM   ROBOTY ZIEMNE                                                                                              </t>
  </si>
  <si>
    <t>RAZEM PODBUDOWY</t>
  </si>
  <si>
    <t>RAZEM NAWIERZCHNIE</t>
  </si>
  <si>
    <t xml:space="preserve">  </t>
  </si>
  <si>
    <t>D.01.02.04</t>
  </si>
  <si>
    <t xml:space="preserve">PROJEKT PRZEBUDOWY CHODNIKA NA CIĄG PIESZO-ROWEROWY NA UL. GRUNWALDZKIEJ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</si>
  <si>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Opracował</t>
  </si>
  <si>
    <t>RAZEM  ELEMENTY  ULIC</t>
  </si>
  <si>
    <t>D.04.05.01A.</t>
  </si>
  <si>
    <t>D.02.00.00.</t>
  </si>
  <si>
    <t>D.08.00.00</t>
  </si>
  <si>
    <t xml:space="preserve">                                                                                            </t>
  </si>
  <si>
    <t>Ilość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</si>
  <si>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</si>
  <si>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Wykopy - wykonanie koryta z odwozem gruntu na odkład na . 10 km</t>
  </si>
  <si>
    <t>D.01.01.01A.</t>
  </si>
  <si>
    <t>inż.. Krzysztof Marchwicki</t>
  </si>
  <si>
    <t>Ułożenie krawężnika najazdowego betonowego na ławie betonowej z oporem</t>
  </si>
  <si>
    <t>Ułożenie krawężnika betonowego najazdowego  na ławie betonowej z oporem</t>
  </si>
  <si>
    <t>D.05.03.23A</t>
  </si>
  <si>
    <t>Sporządził</t>
  </si>
  <si>
    <t>Roboty rozbiórkowe krawężnika betonowego z transp. urobku na odl. 10 km</t>
  </si>
  <si>
    <t>PROJEKT   BUDOWY MIEJSC PARKINGOWYCH</t>
  </si>
  <si>
    <t xml:space="preserve">Roboty pomiarowe - odtworzenie trasy i punktów wysokościowych </t>
  </si>
  <si>
    <t>Roboty pomiarowe - odtworzenie trasy i punktów wysokościowych</t>
  </si>
  <si>
    <t>RAZEM poz. 1 - 5</t>
  </si>
  <si>
    <t>Podatek VAT - 23%  poz. 6</t>
  </si>
  <si>
    <t>OGÓŁEM - suma poz.  6 i 7</t>
  </si>
  <si>
    <t>na Osiedlu Rejtana  w Lesznie na działce nr 12/44 przy klatce nr 43</t>
  </si>
  <si>
    <t>Roboty rozbiórkowe trylinki z transp. urobku na odl. 10 km</t>
  </si>
  <si>
    <t xml:space="preserve">Podbudowa zasadnicza z kamienia łamanego stabilizowanego mechanicznie 0/31,5 gr. 20 cm </t>
  </si>
  <si>
    <t>Podbudowa pomocnicza z kruszywa związanego hydraulicznie (cementem) C3/4   gr 20,0 cm</t>
  </si>
  <si>
    <t>Ułożenie nawierzchni z betonowej kostki brukowej  gr 8,0 cm , koloru antracyt  na podsypce cementowo - piaskowej gr 5,0 cm</t>
  </si>
  <si>
    <t xml:space="preserve">Ułożenie ścieku z betonowej kostki brukowe jszer. 30 cm na ławie betonowej </t>
  </si>
  <si>
    <t>Ustawienie obrzeża betonowego   na ławie betonowej z oporem</t>
  </si>
  <si>
    <t>6</t>
  </si>
  <si>
    <t>7</t>
  </si>
  <si>
    <t>OGÓŁEM - suma pozycji 1 - 11</t>
  </si>
  <si>
    <t>KOSZTORYS OFERTOWY</t>
  </si>
  <si>
    <t xml:space="preserve">PROJEKT BUDOWY MIEJSC  PARKINGOWYCH  NA OS. REJTANA W LESZNIE dz. Nr 12/44      </t>
  </si>
  <si>
    <t xml:space="preserve">Robotry rozbiórkowe  krawężnika betonowego </t>
  </si>
  <si>
    <t>Roboty rozbiórkowe trylinki z transp. n\a odl. 10 km</t>
  </si>
  <si>
    <t xml:space="preserve">Wykonanie koryta   </t>
  </si>
  <si>
    <t xml:space="preserve">Profilowanie i zagęszczenie podłoża                                                  </t>
  </si>
  <si>
    <t xml:space="preserve">Podbudowa zasadnicza z kamienia łamanego stabilizowanego mechanicznie 0/31,5 gr. 20 cm   </t>
  </si>
  <si>
    <t>Podbudowa pomonicza z kruszywa związanego hydraulicznie          ( cementem) C3/4  gr 20,0 cm</t>
  </si>
  <si>
    <t xml:space="preserve">Ułożenie nawierzchni z  betonowej kostki brukowejgr 8,0 cm ,typu koloru antracyt na podsypce cementowo-piaskowej gr 5,0 cm </t>
  </si>
  <si>
    <t>Ułożenie obrzeża betonowego na ławie bet. Z oporem</t>
  </si>
  <si>
    <t>10</t>
  </si>
  <si>
    <t>Ułożenie ścieku z bet. Kostki szer 30 cm na ławie bet.</t>
  </si>
  <si>
    <t>PROJEKT   BUDOWY MIEJSC PARKINGOWYCH NA OSIEDLU REJTANA W LESZNIE
na działce nr 12/44 przy klatce nr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</si>
</sst>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9">
    <border>
      <left/>
      <right/>
      <top/>
      <bottom/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 style="thin">
        <color indexed="57"/>
      </top>
      <bottom/>
      <diagonal/>
    </border>
    <border>
      <left style="dotted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/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/>
      <diagonal/>
    </border>
    <border>
      <left style="medium">
        <color indexed="57"/>
      </left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thin">
        <color indexed="57"/>
      </left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/>
      <top/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/>
      <diagonal/>
    </border>
    <border>
      <left style="thin">
        <color indexed="57"/>
      </left>
      <right/>
      <top style="double">
        <color indexed="57"/>
      </top>
      <bottom style="double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/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 style="medium">
        <color indexed="57"/>
      </right>
      <top/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/>
      <bottom style="thin">
        <color indexed="57"/>
      </bottom>
      <diagonal/>
    </border>
    <border>
      <left style="dotted">
        <color indexed="57"/>
      </left>
      <right style="thin">
        <color indexed="57"/>
      </right>
      <top style="double">
        <color indexed="57"/>
      </top>
      <bottom/>
      <diagonal/>
    </border>
    <border>
      <left style="dotted">
        <color indexed="57"/>
      </left>
      <right style="thin">
        <color indexed="57"/>
      </right>
      <top/>
      <bottom/>
      <diagonal/>
    </border>
    <border>
      <left/>
      <right style="medium">
        <color indexed="57"/>
      </right>
      <top style="medium">
        <color indexed="57"/>
      </top>
      <bottom style="medium">
        <color indexed="57"/>
      </bottom>
      <diagonal/>
    </border>
    <border>
      <left/>
      <right style="thin">
        <color indexed="57"/>
      </right>
      <top style="thin">
        <color indexed="57"/>
      </top>
      <bottom/>
      <diagonal/>
    </border>
    <border>
      <left/>
      <right style="thin">
        <color indexed="57"/>
      </right>
      <top style="thin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/>
      <diagonal/>
    </border>
    <border>
      <left/>
      <right style="thin">
        <color indexed="57"/>
      </right>
      <top/>
      <bottom/>
      <diagonal/>
    </border>
    <border>
      <left/>
      <right/>
      <top style="medium">
        <color indexed="57"/>
      </top>
      <bottom style="medium">
        <color indexed="57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medium">
        <color indexed="57"/>
      </top>
      <bottom/>
      <diagonal/>
    </border>
    <border>
      <left style="thin">
        <color indexed="57"/>
      </left>
      <right style="thin">
        <color indexed="57"/>
      </right>
      <top style="medium">
        <color indexed="57"/>
      </top>
      <bottom/>
      <diagonal/>
    </border>
    <border>
      <left style="thin">
        <color indexed="57"/>
      </left>
      <right style="dotted">
        <color indexed="57"/>
      </right>
      <top style="medium">
        <color indexed="57"/>
      </top>
      <bottom/>
      <diagonal/>
    </border>
    <border>
      <left style="dotted">
        <color indexed="57"/>
      </left>
      <right style="medium">
        <color indexed="57"/>
      </right>
      <top style="medium">
        <color indexed="57"/>
      </top>
      <bottom/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medium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medium">
        <color indexed="57"/>
      </right>
      <top/>
      <bottom style="thin">
        <color indexed="57"/>
      </bottom>
      <diagonal/>
    </border>
    <border>
      <left style="medium">
        <color indexed="57"/>
      </left>
      <right style="thin">
        <color rgb="FF00B050"/>
      </right>
      <top/>
      <bottom style="medium">
        <color indexed="57"/>
      </bottom>
      <diagonal/>
    </border>
    <border>
      <left style="thin">
        <color rgb="FF00B050"/>
      </left>
      <right style="thin">
        <color rgb="FF00B050"/>
      </right>
      <top/>
      <bottom style="medium">
        <color indexed="57"/>
      </bottom>
      <diagonal/>
    </border>
    <border>
      <left style="thin">
        <color rgb="FF00B050"/>
      </left>
      <right/>
      <top/>
      <bottom style="medium">
        <color indexed="57"/>
      </bottom>
      <diagonal/>
    </border>
    <border>
      <left/>
      <right/>
      <top/>
      <bottom style="medium">
        <color indexed="57"/>
      </bottom>
      <diagonal/>
    </border>
    <border>
      <left/>
      <right style="medium">
        <color indexed="57"/>
      </right>
      <top/>
      <bottom style="medium">
        <color indexed="57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/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thin">
        <color indexed="57"/>
      </left>
      <right/>
      <top style="medium">
        <color indexed="57"/>
      </top>
      <bottom style="medium">
        <color indexed="57"/>
      </bottom>
      <diagonal/>
    </border>
    <border>
      <left style="medium">
        <color indexed="57"/>
      </left>
      <right/>
      <top style="double">
        <color indexed="57"/>
      </top>
      <bottom style="double">
        <color indexed="57"/>
      </bottom>
      <diagonal/>
    </border>
    <border>
      <left/>
      <right/>
      <top style="double">
        <color indexed="57"/>
      </top>
      <bottom style="double">
        <color indexed="57"/>
      </bottom>
      <diagonal/>
    </border>
    <border>
      <left/>
      <right style="medium">
        <color indexed="57"/>
      </right>
      <top style="double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/>
      <right style="dotted">
        <color indexed="57"/>
      </right>
      <top style="double">
        <color indexed="57"/>
      </top>
      <bottom style="thin">
        <color indexed="57"/>
      </bottom>
      <diagonal/>
    </border>
    <border>
      <left style="dotted">
        <color indexed="57"/>
      </left>
      <right style="medium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dotted">
        <color indexed="57"/>
      </right>
      <top style="thin">
        <color indexed="57"/>
      </top>
      <bottom style="thin">
        <color indexed="57"/>
      </bottom>
      <diagonal/>
    </border>
    <border>
      <left style="dotted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dotted">
        <color indexed="57"/>
      </right>
      <top style="double">
        <color indexed="57"/>
      </top>
      <bottom style="thin">
        <color indexed="57"/>
      </bottom>
      <diagonal/>
    </border>
    <border>
      <left style="dotted">
        <color indexed="57"/>
      </left>
      <right style="medium">
        <color indexed="57"/>
      </right>
      <top style="thin">
        <color indexed="57"/>
      </top>
      <bottom/>
      <diagonal/>
    </border>
    <border>
      <left style="thin">
        <color indexed="57"/>
      </left>
      <right style="medium">
        <color indexed="57"/>
      </right>
      <top style="double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medium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medium">
        <color indexed="57"/>
      </bottom>
      <diagonal/>
    </border>
    <border>
      <left style="thin">
        <color indexed="57"/>
      </left>
      <right style="medium">
        <color indexed="57"/>
      </right>
      <top style="thin">
        <color indexed="57"/>
      </top>
      <bottom style="medium">
        <color indexed="57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263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Alignment="1"/>
    <xf numFmtId="0" fontId="2" fillId="0" borderId="0" xfId="0" applyFont="1" applyAlignment="1">
      <alignment vertical="center"/>
    </xf>
    <xf numFmtId="164" fontId="2" fillId="0" borderId="0" xfId="0" applyNumberFormat="1" applyFont="1" applyAlignment="1"/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/>
    <xf numFmtId="16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1" fontId="2" fillId="0" borderId="7" xfId="0" quotePrefix="1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wrapText="1"/>
    </xf>
    <xf numFmtId="4" fontId="2" fillId="0" borderId="2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/>
    </xf>
    <xf numFmtId="1" fontId="2" fillId="0" borderId="10" xfId="0" quotePrefix="1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4" fontId="2" fillId="0" borderId="17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/>
    </xf>
    <xf numFmtId="4" fontId="2" fillId="0" borderId="19" xfId="0" applyNumberFormat="1" applyFont="1" applyBorder="1" applyAlignment="1">
      <alignment horizontal="right" vertical="center"/>
    </xf>
    <xf numFmtId="4" fontId="7" fillId="0" borderId="20" xfId="0" applyNumberFormat="1" applyFont="1" applyBorder="1" applyAlignment="1">
      <alignment horizontal="right" vertical="center"/>
    </xf>
    <xf numFmtId="4" fontId="2" fillId="0" borderId="21" xfId="0" applyNumberFormat="1" applyFont="1" applyBorder="1" applyAlignment="1">
      <alignment horizontal="right" vertical="center"/>
    </xf>
    <xf numFmtId="4" fontId="2" fillId="0" borderId="22" xfId="0" applyNumberFormat="1" applyFont="1" applyBorder="1" applyAlignment="1">
      <alignment horizontal="right" vertical="center"/>
    </xf>
    <xf numFmtId="4" fontId="2" fillId="0" borderId="23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4" fontId="7" fillId="0" borderId="26" xfId="0" applyNumberFormat="1" applyFont="1" applyBorder="1" applyAlignment="1">
      <alignment horizontal="right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wrapText="1"/>
    </xf>
    <xf numFmtId="4" fontId="5" fillId="0" borderId="4" xfId="0" applyNumberFormat="1" applyFont="1" applyFill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4" fontId="5" fillId="0" borderId="3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wrapText="1"/>
    </xf>
    <xf numFmtId="0" fontId="12" fillId="0" borderId="0" xfId="0" applyNumberFormat="1" applyFont="1" applyFill="1" applyBorder="1" applyAlignment="1" applyProtection="1">
      <alignment vertical="center"/>
    </xf>
    <xf numFmtId="0" fontId="1" fillId="0" borderId="2" xfId="0" applyFont="1" applyBorder="1" applyAlignment="1">
      <alignment horizontal="center" vertical="top" wrapText="1"/>
    </xf>
    <xf numFmtId="49" fontId="1" fillId="0" borderId="1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vertical="top"/>
    </xf>
    <xf numFmtId="0" fontId="2" fillId="0" borderId="1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/>
    </xf>
    <xf numFmtId="4" fontId="5" fillId="0" borderId="29" xfId="0" applyNumberFormat="1" applyFont="1" applyFill="1" applyBorder="1" applyAlignment="1">
      <alignment horizontal="center" vertical="center"/>
    </xf>
    <xf numFmtId="4" fontId="2" fillId="0" borderId="38" xfId="0" applyNumberFormat="1" applyFont="1" applyBorder="1" applyAlignment="1"/>
    <xf numFmtId="0" fontId="2" fillId="0" borderId="0" xfId="0" applyFont="1" applyBorder="1" applyAlignment="1">
      <alignment wrapText="1"/>
    </xf>
    <xf numFmtId="0" fontId="2" fillId="0" borderId="38" xfId="0" applyFont="1" applyBorder="1" applyAlignment="1"/>
    <xf numFmtId="0" fontId="2" fillId="0" borderId="37" xfId="0" applyFont="1" applyBorder="1" applyAlignment="1">
      <alignment horizontal="center"/>
    </xf>
    <xf numFmtId="0" fontId="2" fillId="0" borderId="37" xfId="0" applyFont="1" applyBorder="1" applyAlignment="1"/>
    <xf numFmtId="0" fontId="2" fillId="0" borderId="37" xfId="0" applyFont="1" applyBorder="1" applyAlignment="1">
      <alignment vertical="top"/>
    </xf>
    <xf numFmtId="164" fontId="1" fillId="0" borderId="27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5" fillId="0" borderId="39" xfId="0" applyFont="1" applyBorder="1" applyAlignment="1">
      <alignment horizontal="center" vertical="center"/>
    </xf>
    <xf numFmtId="0" fontId="5" fillId="0" borderId="39" xfId="0" applyFont="1" applyBorder="1" applyAlignment="1">
      <alignment horizontal="left" vertical="center" wrapText="1"/>
    </xf>
    <xf numFmtId="0" fontId="5" fillId="0" borderId="39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/>
    </xf>
    <xf numFmtId="49" fontId="5" fillId="0" borderId="39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/>
    <xf numFmtId="4" fontId="5" fillId="0" borderId="3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" fontId="2" fillId="0" borderId="0" xfId="0" applyNumberFormat="1" applyFont="1" applyBorder="1" applyAlignment="1"/>
    <xf numFmtId="0" fontId="2" fillId="0" borderId="40" xfId="0" quotePrefix="1" applyFont="1" applyBorder="1" applyAlignment="1">
      <alignment horizontal="center" vertical="center" wrapText="1"/>
    </xf>
    <xf numFmtId="0" fontId="1" fillId="0" borderId="41" xfId="0" quotePrefix="1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49" fontId="2" fillId="0" borderId="41" xfId="0" applyNumberFormat="1" applyFont="1" applyBorder="1" applyAlignment="1">
      <alignment horizontal="center" vertical="center" wrapText="1"/>
    </xf>
    <xf numFmtId="164" fontId="2" fillId="0" borderId="42" xfId="0" applyNumberFormat="1" applyFont="1" applyBorder="1" applyAlignment="1">
      <alignment horizontal="center" vertical="center" wrapText="1"/>
    </xf>
    <xf numFmtId="4" fontId="2" fillId="0" borderId="41" xfId="0" applyNumberFormat="1" applyFont="1" applyBorder="1" applyAlignment="1">
      <alignment horizontal="center" vertical="center" wrapText="1"/>
    </xf>
    <xf numFmtId="4" fontId="2" fillId="0" borderId="43" xfId="0" applyNumberFormat="1" applyFont="1" applyBorder="1" applyAlignment="1">
      <alignment horizontal="center" vertical="center" wrapText="1"/>
    </xf>
    <xf numFmtId="1" fontId="2" fillId="0" borderId="44" xfId="0" quotePrefix="1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4" fontId="2" fillId="0" borderId="46" xfId="0" applyNumberFormat="1" applyFont="1" applyFill="1" applyBorder="1" applyAlignment="1">
      <alignment horizontal="center"/>
    </xf>
    <xf numFmtId="0" fontId="2" fillId="0" borderId="12" xfId="0" applyNumberFormat="1" applyFont="1" applyBorder="1" applyAlignment="1">
      <alignment horizontal="center" vertical="top"/>
    </xf>
    <xf numFmtId="0" fontId="12" fillId="0" borderId="47" xfId="0" applyFont="1" applyBorder="1" applyAlignment="1">
      <alignment horizontal="center" vertical="center"/>
    </xf>
    <xf numFmtId="0" fontId="12" fillId="0" borderId="48" xfId="0" applyFont="1" applyBorder="1" applyAlignment="1">
      <alignment horizontal="center" vertical="center"/>
    </xf>
    <xf numFmtId="49" fontId="12" fillId="0" borderId="48" xfId="0" applyNumberFormat="1" applyFont="1" applyBorder="1" applyAlignment="1">
      <alignment vertical="center" wrapText="1"/>
    </xf>
    <xf numFmtId="0" fontId="12" fillId="0" borderId="49" xfId="0" applyFont="1" applyBorder="1" applyAlignment="1">
      <alignment horizontal="center" vertical="center"/>
    </xf>
    <xf numFmtId="164" fontId="12" fillId="0" borderId="50" xfId="0" applyNumberFormat="1" applyFont="1" applyFill="1" applyBorder="1" applyAlignment="1">
      <alignment horizontal="center" vertical="center"/>
    </xf>
    <xf numFmtId="0" fontId="12" fillId="0" borderId="50" xfId="0" applyFont="1" applyBorder="1" applyAlignment="1">
      <alignment horizontal="center" vertical="center"/>
    </xf>
    <xf numFmtId="4" fontId="12" fillId="0" borderId="51" xfId="0" applyNumberFormat="1" applyFont="1" applyBorder="1" applyAlignment="1">
      <alignment horizontal="center" vertical="center"/>
    </xf>
    <xf numFmtId="0" fontId="2" fillId="0" borderId="52" xfId="0" applyNumberFormat="1" applyFont="1" applyBorder="1" applyAlignment="1">
      <alignment horizontal="center" vertical="center"/>
    </xf>
    <xf numFmtId="0" fontId="1" fillId="0" borderId="36" xfId="0" applyNumberFormat="1" applyFont="1" applyBorder="1" applyAlignment="1">
      <alignment horizontal="center" vertical="center"/>
    </xf>
    <xf numFmtId="0" fontId="1" fillId="0" borderId="36" xfId="0" applyFont="1" applyBorder="1" applyAlignment="1">
      <alignment horizontal="left" vertical="center" wrapText="1"/>
    </xf>
    <xf numFmtId="164" fontId="1" fillId="0" borderId="54" xfId="0" applyNumberFormat="1" applyFont="1" applyBorder="1" applyAlignment="1">
      <alignment horizontal="center" vertical="center"/>
    </xf>
    <xf numFmtId="164" fontId="2" fillId="0" borderId="36" xfId="0" applyNumberFormat="1" applyFont="1" applyFill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5" fillId="0" borderId="30" xfId="0" applyNumberFormat="1" applyFont="1" applyFill="1" applyBorder="1" applyAlignment="1">
      <alignment horizontal="center" vertical="center"/>
    </xf>
    <xf numFmtId="49" fontId="5" fillId="0" borderId="53" xfId="0" applyNumberFormat="1" applyFont="1" applyBorder="1" applyAlignment="1">
      <alignment horizontal="left" vertical="center" wrapText="1"/>
    </xf>
    <xf numFmtId="0" fontId="2" fillId="2" borderId="55" xfId="0" quotePrefix="1" applyFont="1" applyFill="1" applyBorder="1" applyAlignment="1">
      <alignment horizontal="center" vertical="top" wrapText="1"/>
    </xf>
    <xf numFmtId="0" fontId="1" fillId="2" borderId="56" xfId="0" quotePrefix="1" applyFont="1" applyFill="1" applyBorder="1" applyAlignment="1">
      <alignment horizontal="center" vertical="top" wrapText="1"/>
    </xf>
    <xf numFmtId="0" fontId="1" fillId="2" borderId="56" xfId="0" applyFont="1" applyFill="1" applyBorder="1" applyAlignment="1">
      <alignment horizontal="center" vertical="top"/>
    </xf>
    <xf numFmtId="0" fontId="5" fillId="2" borderId="56" xfId="0" applyFont="1" applyFill="1" applyBorder="1" applyAlignment="1">
      <alignment horizontal="left" vertical="center" wrapText="1"/>
    </xf>
    <xf numFmtId="0" fontId="1" fillId="2" borderId="56" xfId="0" applyFont="1" applyFill="1" applyBorder="1" applyAlignment="1">
      <alignment horizontal="center"/>
    </xf>
    <xf numFmtId="164" fontId="2" fillId="2" borderId="56" xfId="0" applyNumberFormat="1" applyFont="1" applyFill="1" applyBorder="1" applyAlignment="1">
      <alignment horizontal="center"/>
    </xf>
    <xf numFmtId="4" fontId="2" fillId="2" borderId="56" xfId="0" applyNumberFormat="1" applyFont="1" applyFill="1" applyBorder="1" applyAlignment="1">
      <alignment horizontal="center"/>
    </xf>
    <xf numFmtId="4" fontId="2" fillId="2" borderId="57" xfId="0" applyNumberFormat="1" applyFont="1" applyFill="1" applyBorder="1" applyAlignment="1">
      <alignment horizontal="center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10" xfId="0" quotePrefix="1" applyNumberFormat="1" applyFont="1" applyBorder="1" applyAlignment="1">
      <alignment horizontal="center" vertical="top" wrapText="1"/>
    </xf>
    <xf numFmtId="0" fontId="1" fillId="0" borderId="11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left" wrapText="1"/>
    </xf>
    <xf numFmtId="0" fontId="1" fillId="0" borderId="11" xfId="0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0" fontId="2" fillId="0" borderId="5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164" fontId="1" fillId="0" borderId="59" xfId="0" applyNumberFormat="1" applyFont="1" applyFill="1" applyBorder="1" applyAlignment="1">
      <alignment horizontal="center" vertical="center" wrapText="1"/>
    </xf>
    <xf numFmtId="4" fontId="2" fillId="0" borderId="39" xfId="0" applyNumberFormat="1" applyFont="1" applyBorder="1" applyAlignment="1">
      <alignment horizontal="center" vertical="center"/>
    </xf>
    <xf numFmtId="4" fontId="2" fillId="0" borderId="60" xfId="0" applyNumberFormat="1" applyFont="1" applyFill="1" applyBorder="1" applyAlignment="1">
      <alignment horizontal="center" vertical="center" wrapText="1"/>
    </xf>
    <xf numFmtId="164" fontId="2" fillId="0" borderId="61" xfId="0" applyNumberFormat="1" applyFont="1" applyFill="1" applyBorder="1" applyAlignment="1">
      <alignment horizontal="center" wrapText="1"/>
    </xf>
    <xf numFmtId="4" fontId="2" fillId="0" borderId="62" xfId="0" applyNumberFormat="1" applyFont="1" applyFill="1" applyBorder="1" applyAlignment="1">
      <alignment horizontal="center" wrapText="1"/>
    </xf>
    <xf numFmtId="49" fontId="1" fillId="0" borderId="58" xfId="0" applyNumberFormat="1" applyFont="1" applyBorder="1" applyAlignment="1">
      <alignment horizontal="center" vertical="top"/>
    </xf>
    <xf numFmtId="49" fontId="1" fillId="0" borderId="39" xfId="0" applyNumberFormat="1" applyFont="1" applyBorder="1" applyAlignment="1">
      <alignment horizontal="center" vertical="top"/>
    </xf>
    <xf numFmtId="49" fontId="1" fillId="0" borderId="39" xfId="0" applyNumberFormat="1" applyFont="1" applyBorder="1" applyAlignment="1">
      <alignment wrapText="1"/>
    </xf>
    <xf numFmtId="0" fontId="1" fillId="0" borderId="39" xfId="0" applyFont="1" applyBorder="1" applyAlignment="1">
      <alignment horizontal="center"/>
    </xf>
    <xf numFmtId="164" fontId="2" fillId="0" borderId="63" xfId="0" applyNumberFormat="1" applyFont="1" applyFill="1" applyBorder="1" applyAlignment="1">
      <alignment horizontal="center" wrapText="1"/>
    </xf>
    <xf numFmtId="4" fontId="2" fillId="0" borderId="39" xfId="0" applyNumberFormat="1" applyFont="1" applyBorder="1" applyAlignment="1">
      <alignment horizontal="center"/>
    </xf>
    <xf numFmtId="4" fontId="2" fillId="0" borderId="60" xfId="0" applyNumberFormat="1" applyFont="1" applyFill="1" applyBorder="1" applyAlignment="1">
      <alignment horizontal="center" wrapText="1"/>
    </xf>
    <xf numFmtId="49" fontId="1" fillId="0" borderId="13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4" fontId="2" fillId="0" borderId="64" xfId="0" applyNumberFormat="1" applyFont="1" applyFill="1" applyBorder="1" applyAlignment="1">
      <alignment horizontal="center" wrapText="1"/>
    </xf>
    <xf numFmtId="0" fontId="2" fillId="0" borderId="58" xfId="0" applyNumberFormat="1" applyFont="1" applyBorder="1" applyAlignment="1">
      <alignment horizontal="center" vertical="top"/>
    </xf>
    <xf numFmtId="0" fontId="1" fillId="0" borderId="39" xfId="0" applyNumberFormat="1" applyFont="1" applyBorder="1" applyAlignment="1">
      <alignment horizontal="center" vertical="top"/>
    </xf>
    <xf numFmtId="0" fontId="1" fillId="0" borderId="39" xfId="0" applyFont="1" applyBorder="1" applyAlignment="1">
      <alignment horizontal="left" vertical="top" wrapText="1"/>
    </xf>
    <xf numFmtId="49" fontId="1" fillId="0" borderId="39" xfId="0" applyNumberFormat="1" applyFont="1" applyBorder="1" applyAlignment="1">
      <alignment horizontal="left" wrapText="1"/>
    </xf>
    <xf numFmtId="164" fontId="1" fillId="0" borderId="39" xfId="0" applyNumberFormat="1" applyFont="1" applyBorder="1" applyAlignment="1">
      <alignment horizontal="center"/>
    </xf>
    <xf numFmtId="164" fontId="2" fillId="0" borderId="63" xfId="0" applyNumberFormat="1" applyFont="1" applyFill="1" applyBorder="1" applyAlignment="1">
      <alignment horizontal="center"/>
    </xf>
    <xf numFmtId="4" fontId="2" fillId="0" borderId="60" xfId="0" applyNumberFormat="1" applyFont="1" applyFill="1" applyBorder="1" applyAlignment="1">
      <alignment horizontal="center"/>
    </xf>
    <xf numFmtId="0" fontId="2" fillId="0" borderId="10" xfId="0" applyNumberFormat="1" applyFont="1" applyBorder="1" applyAlignment="1">
      <alignment horizontal="center" vertical="top"/>
    </xf>
    <xf numFmtId="0" fontId="1" fillId="0" borderId="11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horizontal="left" vertical="top" wrapText="1"/>
    </xf>
    <xf numFmtId="164" fontId="1" fillId="0" borderId="11" xfId="0" applyNumberFormat="1" applyFont="1" applyBorder="1" applyAlignment="1">
      <alignment horizontal="center"/>
    </xf>
    <xf numFmtId="164" fontId="2" fillId="0" borderId="61" xfId="0" applyNumberFormat="1" applyFont="1" applyFill="1" applyBorder="1" applyAlignment="1">
      <alignment horizontal="center"/>
    </xf>
    <xf numFmtId="4" fontId="2" fillId="0" borderId="62" xfId="0" applyNumberFormat="1" applyFont="1" applyFill="1" applyBorder="1" applyAlignment="1">
      <alignment horizontal="center"/>
    </xf>
    <xf numFmtId="0" fontId="1" fillId="0" borderId="0" xfId="0" applyFont="1" applyBorder="1" applyAlignment="1"/>
    <xf numFmtId="0" fontId="1" fillId="0" borderId="39" xfId="0" applyFont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2" fillId="0" borderId="58" xfId="0" quotePrefix="1" applyNumberFormat="1" applyFont="1" applyBorder="1" applyAlignment="1">
      <alignment horizontal="center" vertical="top" wrapText="1"/>
    </xf>
    <xf numFmtId="0" fontId="1" fillId="0" borderId="39" xfId="0" quotePrefix="1" applyNumberFormat="1" applyFont="1" applyBorder="1" applyAlignment="1">
      <alignment horizontal="center" vertical="top" wrapText="1"/>
    </xf>
    <xf numFmtId="0" fontId="1" fillId="0" borderId="39" xfId="0" applyFont="1" applyBorder="1" applyAlignment="1">
      <alignment horizontal="center" vertical="top"/>
    </xf>
    <xf numFmtId="164" fontId="1" fillId="0" borderId="39" xfId="0" applyNumberFormat="1" applyFont="1" applyFill="1" applyBorder="1" applyAlignment="1">
      <alignment horizontal="center" wrapText="1"/>
    </xf>
    <xf numFmtId="4" fontId="2" fillId="0" borderId="65" xfId="0" applyNumberFormat="1" applyFont="1" applyFill="1" applyBorder="1" applyAlignment="1">
      <alignment horizontal="center" wrapText="1"/>
    </xf>
    <xf numFmtId="0" fontId="2" fillId="0" borderId="66" xfId="0" quotePrefix="1" applyFont="1" applyBorder="1" applyAlignment="1">
      <alignment horizontal="center" vertical="top" wrapText="1"/>
    </xf>
    <xf numFmtId="0" fontId="1" fillId="0" borderId="67" xfId="0" quotePrefix="1" applyFont="1" applyBorder="1" applyAlignment="1">
      <alignment horizontal="center" vertical="top" wrapText="1"/>
    </xf>
    <xf numFmtId="0" fontId="1" fillId="0" borderId="67" xfId="0" applyFont="1" applyBorder="1" applyAlignment="1">
      <alignment horizontal="center" vertical="top"/>
    </xf>
    <xf numFmtId="0" fontId="1" fillId="0" borderId="67" xfId="0" applyFont="1" applyBorder="1" applyAlignment="1">
      <alignment horizontal="left" wrapText="1"/>
    </xf>
    <xf numFmtId="0" fontId="1" fillId="0" borderId="67" xfId="0" applyFont="1" applyBorder="1" applyAlignment="1">
      <alignment horizontal="center"/>
    </xf>
    <xf numFmtId="164" fontId="2" fillId="0" borderId="67" xfId="0" applyNumberFormat="1" applyFont="1" applyFill="1" applyBorder="1" applyAlignment="1">
      <alignment horizontal="center"/>
    </xf>
    <xf numFmtId="4" fontId="2" fillId="0" borderId="67" xfId="0" applyNumberFormat="1" applyFont="1" applyBorder="1" applyAlignment="1">
      <alignment horizontal="center"/>
    </xf>
    <xf numFmtId="4" fontId="2" fillId="0" borderId="68" xfId="0" applyNumberFormat="1" applyFont="1" applyFill="1" applyBorder="1" applyAlignment="1">
      <alignment horizontal="center"/>
    </xf>
    <xf numFmtId="0" fontId="2" fillId="0" borderId="12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27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46" xfId="0" applyNumberFormat="1" applyFont="1" applyFill="1" applyBorder="1" applyAlignment="1">
      <alignment horizontal="center" vertical="center"/>
    </xf>
    <xf numFmtId="0" fontId="2" fillId="0" borderId="66" xfId="0" applyNumberFormat="1" applyFont="1" applyBorder="1" applyAlignment="1">
      <alignment horizontal="center" vertical="top"/>
    </xf>
    <xf numFmtId="0" fontId="1" fillId="0" borderId="67" xfId="0" applyNumberFormat="1" applyFont="1" applyBorder="1" applyAlignment="1">
      <alignment horizontal="center" vertical="top"/>
    </xf>
    <xf numFmtId="0" fontId="1" fillId="0" borderId="67" xfId="0" applyFont="1" applyBorder="1" applyAlignment="1">
      <alignment horizontal="left" vertical="top" wrapText="1"/>
    </xf>
    <xf numFmtId="49" fontId="1" fillId="0" borderId="67" xfId="0" applyNumberFormat="1" applyFont="1" applyBorder="1" applyAlignment="1">
      <alignment horizontal="left" wrapText="1"/>
    </xf>
    <xf numFmtId="164" fontId="1" fillId="0" borderId="67" xfId="0" applyNumberFormat="1" applyFont="1" applyBorder="1" applyAlignment="1">
      <alignment horizontal="center"/>
    </xf>
    <xf numFmtId="0" fontId="1" fillId="0" borderId="2" xfId="0" quotePrefix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1" fillId="0" borderId="3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1" fontId="1" fillId="0" borderId="7" xfId="0" quotePrefix="1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32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4" fontId="1" fillId="0" borderId="34" xfId="0" applyNumberFormat="1" applyFont="1" applyBorder="1" applyAlignment="1">
      <alignment horizontal="center" vertical="center"/>
    </xf>
    <xf numFmtId="4" fontId="1" fillId="0" borderId="28" xfId="0" applyNumberFormat="1" applyFont="1" applyFill="1" applyBorder="1" applyAlignment="1">
      <alignment horizontal="center" vertical="center" wrapText="1"/>
    </xf>
    <xf numFmtId="0" fontId="1" fillId="0" borderId="11" xfId="0" quotePrefix="1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wrapText="1"/>
    </xf>
    <xf numFmtId="164" fontId="1" fillId="0" borderId="11" xfId="0" applyNumberFormat="1" applyFont="1" applyFill="1" applyBorder="1" applyAlignment="1">
      <alignment horizontal="center" wrapText="1"/>
    </xf>
    <xf numFmtId="4" fontId="1" fillId="0" borderId="31" xfId="0" applyNumberFormat="1" applyFont="1" applyBorder="1" applyAlignment="1">
      <alignment horizontal="center" wrapText="1"/>
    </xf>
    <xf numFmtId="4" fontId="1" fillId="0" borderId="35" xfId="0" applyNumberFormat="1" applyFont="1" applyBorder="1" applyAlignment="1">
      <alignment horizontal="center" wrapText="1"/>
    </xf>
    <xf numFmtId="4" fontId="1" fillId="0" borderId="29" xfId="0" applyNumberFormat="1" applyFont="1" applyFill="1" applyBorder="1" applyAlignment="1">
      <alignment horizontal="center" wrapText="1"/>
    </xf>
    <xf numFmtId="0" fontId="1" fillId="0" borderId="7" xfId="0" quotePrefix="1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left" wrapText="1"/>
    </xf>
    <xf numFmtId="0" fontId="1" fillId="0" borderId="7" xfId="0" applyFont="1" applyBorder="1" applyAlignment="1">
      <alignment horizontal="center" wrapText="1"/>
    </xf>
    <xf numFmtId="164" fontId="1" fillId="0" borderId="7" xfId="0" applyNumberFormat="1" applyFont="1" applyFill="1" applyBorder="1" applyAlignment="1">
      <alignment horizontal="center" wrapText="1"/>
    </xf>
    <xf numFmtId="0" fontId="1" fillId="0" borderId="39" xfId="0" quotePrefix="1" applyFont="1" applyBorder="1" applyAlignment="1">
      <alignment horizontal="center" vertical="top" wrapText="1"/>
    </xf>
    <xf numFmtId="0" fontId="1" fillId="0" borderId="39" xfId="0" applyFont="1" applyBorder="1" applyAlignment="1">
      <alignment horizontal="center" vertical="top" wrapText="1"/>
    </xf>
    <xf numFmtId="0" fontId="1" fillId="0" borderId="2" xfId="0" quotePrefix="1" applyFont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4" fontId="5" fillId="0" borderId="32" xfId="0" applyNumberFormat="1" applyFont="1" applyBorder="1" applyAlignment="1">
      <alignment horizontal="center" vertical="center"/>
    </xf>
    <xf numFmtId="0" fontId="1" fillId="0" borderId="11" xfId="0" quotePrefix="1" applyNumberFormat="1" applyFont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wrapText="1"/>
    </xf>
    <xf numFmtId="0" fontId="1" fillId="0" borderId="7" xfId="0" applyFont="1" applyBorder="1" applyAlignment="1">
      <alignment horizontal="left" wrapText="1"/>
    </xf>
    <xf numFmtId="164" fontId="1" fillId="0" borderId="7" xfId="0" applyNumberFormat="1" applyFont="1" applyFill="1" applyBorder="1" applyAlignment="1">
      <alignment horizontal="center"/>
    </xf>
    <xf numFmtId="4" fontId="1" fillId="0" borderId="29" xfId="0" applyNumberFormat="1" applyFont="1" applyFill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top"/>
    </xf>
    <xf numFmtId="164" fontId="1" fillId="0" borderId="11" xfId="0" applyNumberFormat="1" applyFont="1" applyFill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0" fontId="1" fillId="0" borderId="11" xfId="0" applyFont="1" applyBorder="1" applyAlignment="1">
      <alignment vertical="top"/>
    </xf>
    <xf numFmtId="0" fontId="1" fillId="0" borderId="11" xfId="0" applyFont="1" applyBorder="1" applyAlignment="1">
      <alignment wrapText="1"/>
    </xf>
    <xf numFmtId="0" fontId="1" fillId="0" borderId="0" xfId="0" applyFont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H73"/>
  <sheetViews>
    <sheetView showZeros="0" view="pageBreakPreview" zoomScale="120" zoomScaleNormal="100" zoomScaleSheetLayoutView="120" workbookViewId="0">
      <selection activeCell="D29" sqref="D29"/>
    </sheetView>
  </sheetViews>
  <sheetFormatPr defaultRowHeight="12.75" x14ac:dyDescent="0.2"/>
  <cols>
    <col min="1" max="1" width="5.140625" style="10" customWidth="1"/>
    <col min="2" max="2" width="11" style="10" customWidth="1"/>
    <col min="3" max="3" width="54.85546875" style="11" customWidth="1"/>
    <col min="4" max="4" width="8.5703125" style="7" customWidth="1"/>
    <col min="5" max="5" width="9.140625" style="7" customWidth="1"/>
    <col min="6" max="6" width="9.140625" style="7" hidden="1" customWidth="1"/>
    <col min="7" max="7" width="12.7109375" style="7" hidden="1" customWidth="1"/>
    <col min="8" max="8" width="14.7109375" style="7" hidden="1" customWidth="1"/>
    <col min="9" max="16384" width="9.140625" style="1"/>
  </cols>
  <sheetData>
    <row r="1" spans="1:8" ht="25.5" customHeight="1" x14ac:dyDescent="0.2">
      <c r="A1" s="183" t="s">
        <v>18</v>
      </c>
      <c r="B1" s="183"/>
      <c r="C1" s="183"/>
      <c r="D1" s="183"/>
      <c r="E1" s="183"/>
      <c r="F1" s="183"/>
      <c r="G1" s="183"/>
      <c r="H1" s="183"/>
    </row>
    <row r="2" spans="1:8" s="2" customFormat="1" ht="18.75" customHeight="1" x14ac:dyDescent="0.2">
      <c r="A2" s="184" t="s">
        <v>97</v>
      </c>
      <c r="B2" s="184"/>
      <c r="C2" s="184"/>
      <c r="D2" s="184"/>
      <c r="E2" s="184"/>
      <c r="F2" s="184"/>
      <c r="G2" s="184"/>
      <c r="H2" s="184"/>
    </row>
    <row r="3" spans="1:8" ht="8.25" customHeight="1" x14ac:dyDescent="0.2">
      <c r="A3" s="181"/>
      <c r="B3" s="181"/>
      <c r="C3" s="182"/>
      <c r="D3" s="181"/>
      <c r="E3" s="181"/>
      <c r="F3" s="181"/>
      <c r="G3" s="181"/>
      <c r="H3" s="181"/>
    </row>
    <row r="4" spans="1:8" ht="38.25" x14ac:dyDescent="0.2">
      <c r="A4" s="216" t="s">
        <v>1</v>
      </c>
      <c r="B4" s="101" t="s">
        <v>32</v>
      </c>
      <c r="C4" s="217" t="s">
        <v>3</v>
      </c>
      <c r="D4" s="101" t="s">
        <v>21</v>
      </c>
      <c r="E4" s="218" t="s">
        <v>70</v>
      </c>
      <c r="F4" s="219" t="s">
        <v>33</v>
      </c>
      <c r="G4" s="219" t="s">
        <v>41</v>
      </c>
      <c r="H4" s="220" t="s">
        <v>42</v>
      </c>
    </row>
    <row r="5" spans="1:8" s="21" customFormat="1" ht="13.5" thickBot="1" x14ac:dyDescent="0.25">
      <c r="A5" s="221">
        <v>1</v>
      </c>
      <c r="B5" s="222">
        <v>2</v>
      </c>
      <c r="C5" s="222">
        <v>3</v>
      </c>
      <c r="D5" s="222">
        <v>4</v>
      </c>
      <c r="E5" s="222" t="s">
        <v>71</v>
      </c>
      <c r="F5" s="223">
        <v>6</v>
      </c>
      <c r="G5" s="223">
        <v>10</v>
      </c>
      <c r="H5" s="224">
        <v>11</v>
      </c>
    </row>
    <row r="6" spans="1:8" s="4" customFormat="1" ht="14.25" thickTop="1" thickBot="1" x14ac:dyDescent="0.25">
      <c r="A6" s="225"/>
      <c r="B6" s="225" t="s">
        <v>4</v>
      </c>
      <c r="C6" s="226" t="s">
        <v>5</v>
      </c>
      <c r="D6" s="19" t="s">
        <v>31</v>
      </c>
      <c r="E6" s="19" t="s">
        <v>31</v>
      </c>
      <c r="F6" s="60" t="s">
        <v>31</v>
      </c>
      <c r="G6" s="60"/>
      <c r="H6" s="20" t="s">
        <v>31</v>
      </c>
    </row>
    <row r="7" spans="1:8" s="14" customFormat="1" ht="14.25" thickTop="1" thickBot="1" x14ac:dyDescent="0.25">
      <c r="A7" s="87"/>
      <c r="B7" s="87" t="s">
        <v>6</v>
      </c>
      <c r="C7" s="88" t="s">
        <v>2</v>
      </c>
      <c r="D7" s="87" t="s">
        <v>31</v>
      </c>
      <c r="E7" s="87" t="s">
        <v>31</v>
      </c>
      <c r="F7" s="227" t="s">
        <v>31</v>
      </c>
      <c r="G7" s="61">
        <f>SUM(G8:G8)</f>
        <v>0</v>
      </c>
      <c r="H7" s="57">
        <f>SUM(H8:H8)</f>
        <v>0</v>
      </c>
    </row>
    <row r="8" spans="1:8" s="4" customFormat="1" ht="26.25" thickTop="1" x14ac:dyDescent="0.2">
      <c r="A8" s="95">
        <v>1</v>
      </c>
      <c r="B8" s="95" t="s">
        <v>73</v>
      </c>
      <c r="C8" s="228" t="s">
        <v>81</v>
      </c>
      <c r="D8" s="95" t="s">
        <v>0</v>
      </c>
      <c r="E8" s="229">
        <v>0.1</v>
      </c>
      <c r="F8" s="230"/>
      <c r="G8" s="230"/>
      <c r="H8" s="231"/>
    </row>
    <row r="9" spans="1:8" x14ac:dyDescent="0.2">
      <c r="A9" s="232">
        <v>2</v>
      </c>
      <c r="B9" s="233" t="s">
        <v>62</v>
      </c>
      <c r="C9" s="145" t="s">
        <v>98</v>
      </c>
      <c r="D9" s="234" t="s">
        <v>16</v>
      </c>
      <c r="E9" s="235">
        <v>29</v>
      </c>
      <c r="F9" s="236"/>
      <c r="G9" s="237"/>
      <c r="H9" s="238"/>
    </row>
    <row r="10" spans="1:8" ht="13.5" thickBot="1" x14ac:dyDescent="0.25">
      <c r="A10" s="239">
        <v>3</v>
      </c>
      <c r="B10" s="240" t="s">
        <v>19</v>
      </c>
      <c r="C10" s="241" t="s">
        <v>99</v>
      </c>
      <c r="D10" s="242" t="s">
        <v>24</v>
      </c>
      <c r="E10" s="243">
        <v>142</v>
      </c>
      <c r="F10" s="236"/>
      <c r="G10" s="237"/>
      <c r="H10" s="238"/>
    </row>
    <row r="11" spans="1:8" ht="13.5" thickTop="1" x14ac:dyDescent="0.2">
      <c r="A11" s="244"/>
      <c r="B11" s="245"/>
      <c r="C11" s="93" t="s">
        <v>48</v>
      </c>
      <c r="D11" s="94"/>
      <c r="E11" s="193"/>
      <c r="F11" s="236"/>
      <c r="G11" s="237"/>
      <c r="H11" s="238"/>
    </row>
    <row r="12" spans="1:8" x14ac:dyDescent="0.2">
      <c r="A12" s="246">
        <v>4</v>
      </c>
      <c r="B12" s="66" t="s">
        <v>50</v>
      </c>
      <c r="C12" s="63" t="s">
        <v>100</v>
      </c>
      <c r="D12" s="62" t="s">
        <v>47</v>
      </c>
      <c r="E12" s="247">
        <v>75.3</v>
      </c>
      <c r="F12" s="236"/>
      <c r="G12" s="237"/>
      <c r="H12" s="238"/>
    </row>
    <row r="13" spans="1:8" ht="13.5" thickBot="1" x14ac:dyDescent="0.25">
      <c r="A13" s="216">
        <v>5</v>
      </c>
      <c r="B13" s="101" t="s">
        <v>43</v>
      </c>
      <c r="C13" s="102" t="s">
        <v>101</v>
      </c>
      <c r="D13" s="101" t="s">
        <v>24</v>
      </c>
      <c r="E13" s="248">
        <v>142</v>
      </c>
      <c r="F13" s="236"/>
      <c r="G13" s="237"/>
      <c r="H13" s="238"/>
    </row>
    <row r="14" spans="1:8" ht="14.25" thickTop="1" thickBot="1" x14ac:dyDescent="0.25">
      <c r="A14" s="87"/>
      <c r="B14" s="87" t="s">
        <v>7</v>
      </c>
      <c r="C14" s="88" t="s">
        <v>8</v>
      </c>
      <c r="D14" s="87" t="s">
        <v>31</v>
      </c>
      <c r="E14" s="89" t="s">
        <v>31</v>
      </c>
      <c r="F14" s="249" t="s">
        <v>31</v>
      </c>
      <c r="G14" s="61">
        <f>SUM(G15:G15)</f>
        <v>0</v>
      </c>
      <c r="H14" s="59">
        <f>SUM(H15:H15)</f>
        <v>0</v>
      </c>
    </row>
    <row r="15" spans="1:8" ht="26.25" thickTop="1" x14ac:dyDescent="0.2">
      <c r="A15" s="250">
        <v>6</v>
      </c>
      <c r="B15" s="233" t="s">
        <v>51</v>
      </c>
      <c r="C15" s="145" t="s">
        <v>102</v>
      </c>
      <c r="D15" s="234" t="s">
        <v>24</v>
      </c>
      <c r="E15" s="235">
        <v>142</v>
      </c>
      <c r="F15" s="236"/>
      <c r="G15" s="236"/>
      <c r="H15" s="251"/>
    </row>
    <row r="16" spans="1:8" ht="26.25" thickBot="1" x14ac:dyDescent="0.25">
      <c r="A16" s="239">
        <v>7</v>
      </c>
      <c r="B16" s="240" t="s">
        <v>66</v>
      </c>
      <c r="C16" s="252" t="s">
        <v>103</v>
      </c>
      <c r="D16" s="242" t="s">
        <v>24</v>
      </c>
      <c r="E16" s="253">
        <v>142</v>
      </c>
      <c r="F16" s="237"/>
      <c r="G16" s="237"/>
      <c r="H16" s="254"/>
    </row>
    <row r="17" spans="1:8" ht="14.25" thickTop="1" thickBot="1" x14ac:dyDescent="0.25">
      <c r="A17" s="87"/>
      <c r="B17" s="87" t="s">
        <v>9</v>
      </c>
      <c r="C17" s="88" t="s">
        <v>10</v>
      </c>
      <c r="D17" s="87" t="s">
        <v>31</v>
      </c>
      <c r="E17" s="89" t="s">
        <v>31</v>
      </c>
      <c r="F17" s="61" t="s">
        <v>31</v>
      </c>
      <c r="G17" s="61" t="e">
        <f>SUM(#REF!)</f>
        <v>#REF!</v>
      </c>
      <c r="H17" s="59" t="e">
        <f>SUM(#REF!)</f>
        <v>#REF!</v>
      </c>
    </row>
    <row r="18" spans="1:8" ht="25.5" customHeight="1" thickTop="1" thickBot="1" x14ac:dyDescent="0.25">
      <c r="A18" s="90">
        <v>8</v>
      </c>
      <c r="B18" s="90" t="s">
        <v>77</v>
      </c>
      <c r="C18" s="91" t="s">
        <v>104</v>
      </c>
      <c r="D18" s="90" t="s">
        <v>24</v>
      </c>
      <c r="E18" s="92">
        <v>142</v>
      </c>
      <c r="F18" s="77"/>
      <c r="G18" s="77"/>
      <c r="H18" s="78"/>
    </row>
    <row r="19" spans="1:8" s="14" customFormat="1" ht="14.25" thickTop="1" thickBot="1" x14ac:dyDescent="0.25">
      <c r="A19" s="87"/>
      <c r="B19" s="87" t="s">
        <v>13</v>
      </c>
      <c r="C19" s="88" t="s">
        <v>14</v>
      </c>
      <c r="D19" s="87" t="s">
        <v>31</v>
      </c>
      <c r="E19" s="89" t="s">
        <v>31</v>
      </c>
      <c r="F19" s="61" t="s">
        <v>31</v>
      </c>
      <c r="G19" s="61">
        <f>SUM(G21:G21)</f>
        <v>0</v>
      </c>
      <c r="H19" s="59">
        <f>SUM(H21:H21)</f>
        <v>0</v>
      </c>
    </row>
    <row r="20" spans="1:8" ht="13.5" thickTop="1" x14ac:dyDescent="0.2">
      <c r="A20" s="95">
        <v>9</v>
      </c>
      <c r="B20" s="95" t="s">
        <v>15</v>
      </c>
      <c r="C20" s="228" t="s">
        <v>105</v>
      </c>
      <c r="D20" s="255" t="s">
        <v>16</v>
      </c>
      <c r="E20" s="256">
        <v>39.299999999999997</v>
      </c>
      <c r="F20" s="97"/>
      <c r="G20" s="97"/>
      <c r="H20" s="78"/>
    </row>
    <row r="21" spans="1:8" ht="25.5" x14ac:dyDescent="0.2">
      <c r="A21" s="257" t="s">
        <v>106</v>
      </c>
      <c r="B21" s="257" t="s">
        <v>15</v>
      </c>
      <c r="C21" s="145" t="s">
        <v>75</v>
      </c>
      <c r="D21" s="176" t="s">
        <v>16</v>
      </c>
      <c r="E21" s="258">
        <v>29</v>
      </c>
      <c r="F21" s="259"/>
      <c r="G21" s="259"/>
      <c r="H21" s="254"/>
    </row>
    <row r="22" spans="1:8" s="14" customFormat="1" x14ac:dyDescent="0.2">
      <c r="A22" s="144">
        <v>11</v>
      </c>
      <c r="B22" s="260" t="s">
        <v>15</v>
      </c>
      <c r="C22" s="261" t="s">
        <v>107</v>
      </c>
      <c r="D22" s="146" t="s">
        <v>24</v>
      </c>
      <c r="E22" s="146">
        <v>8.6999999999999993</v>
      </c>
      <c r="F22" s="96"/>
      <c r="G22" s="96"/>
      <c r="H22" s="96"/>
    </row>
    <row r="23" spans="1:8" s="14" customFormat="1" ht="32.25" customHeight="1" x14ac:dyDescent="0.2">
      <c r="A23" s="262"/>
      <c r="B23" s="138"/>
      <c r="C23" s="141" t="s">
        <v>64</v>
      </c>
      <c r="D23" s="140"/>
      <c r="E23" s="140"/>
      <c r="F23" s="96"/>
      <c r="G23" s="96"/>
      <c r="H23" s="96"/>
    </row>
    <row r="24" spans="1:8" s="14" customFormat="1" x14ac:dyDescent="0.2">
      <c r="A24" s="262"/>
      <c r="B24" s="138"/>
      <c r="C24" s="139"/>
      <c r="D24" s="140"/>
      <c r="E24" s="140"/>
      <c r="F24" s="96"/>
      <c r="G24" s="96"/>
      <c r="H24" s="96"/>
    </row>
    <row r="25" spans="1:8" s="14" customFormat="1" x14ac:dyDescent="0.2">
      <c r="A25" s="99" t="s">
        <v>61</v>
      </c>
      <c r="B25" s="99"/>
      <c r="C25" s="86" t="s">
        <v>74</v>
      </c>
      <c r="D25" s="96"/>
      <c r="E25" s="96"/>
      <c r="F25" s="96"/>
      <c r="G25" s="96"/>
      <c r="H25" s="96"/>
    </row>
    <row r="26" spans="1:8" ht="14.1" customHeight="1" x14ac:dyDescent="0.2"/>
    <row r="27" spans="1:8" ht="14.1" customHeight="1" x14ac:dyDescent="0.2"/>
    <row r="28" spans="1:8" ht="14.1" customHeight="1" x14ac:dyDescent="0.2"/>
    <row r="29" spans="1:8" ht="27.95" customHeight="1" x14ac:dyDescent="0.2"/>
    <row r="30" spans="1:8" ht="14.1" customHeight="1" x14ac:dyDescent="0.2"/>
    <row r="31" spans="1:8" ht="14.1" customHeight="1" x14ac:dyDescent="0.2"/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42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27.95" customHeight="1" x14ac:dyDescent="0.2"/>
    <row r="42" ht="14.1" customHeight="1" x14ac:dyDescent="0.2"/>
    <row r="43" ht="14.1" customHeight="1" x14ac:dyDescent="0.2"/>
    <row r="44" ht="14.1" customHeight="1" x14ac:dyDescent="0.2"/>
    <row r="45" ht="27.95" customHeight="1" x14ac:dyDescent="0.2"/>
    <row r="46" ht="14.1" customHeight="1" x14ac:dyDescent="0.2"/>
    <row r="47" ht="14.1" customHeight="1" x14ac:dyDescent="0.2"/>
    <row r="48" ht="14.1" customHeight="1" x14ac:dyDescent="0.2"/>
    <row r="49" ht="27.95" customHeight="1" x14ac:dyDescent="0.2"/>
    <row r="50" ht="14.1" customHeight="1" x14ac:dyDescent="0.2"/>
    <row r="51" ht="27.95" customHeight="1" x14ac:dyDescent="0.2"/>
    <row r="52" ht="14.1" customHeight="1" x14ac:dyDescent="0.2"/>
    <row r="53" ht="27.95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27.95" customHeight="1" x14ac:dyDescent="0.2"/>
    <row r="62" ht="14.1" customHeight="1" x14ac:dyDescent="0.2"/>
    <row r="63" ht="27.95" customHeight="1" x14ac:dyDescent="0.2"/>
    <row r="64" ht="14.1" customHeight="1" x14ac:dyDescent="0.2"/>
    <row r="65" ht="27.95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</sheetData>
  <mergeCells count="2">
    <mergeCell ref="A1:H1"/>
    <mergeCell ref="A2:H2"/>
  </mergeCells>
  <pageMargins left="0.39370078740157483" right="0.24" top="0.6692913385826772" bottom="0.43307086614173229" header="0.31496062992125984" footer="0.39370078740157483"/>
  <pageSetup paperSize="9" orientation="portrait" horizontalDpi="429496729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H43"/>
  <sheetViews>
    <sheetView showZeros="0" tabSelected="1" zoomScaleNormal="100" zoomScaleSheetLayoutView="110" workbookViewId="0">
      <selection activeCell="A3" sqref="A3:H3"/>
    </sheetView>
  </sheetViews>
  <sheetFormatPr defaultRowHeight="12.75" x14ac:dyDescent="0.2"/>
  <cols>
    <col min="1" max="1" width="4.7109375" style="10" customWidth="1"/>
    <col min="2" max="2" width="11.42578125" style="10" customWidth="1"/>
    <col min="3" max="3" width="11.140625" style="10" customWidth="1"/>
    <col min="4" max="4" width="57.85546875" style="11" customWidth="1"/>
    <col min="5" max="5" width="8.5703125" style="7" customWidth="1"/>
    <col min="6" max="6" width="10.7109375" style="7" customWidth="1"/>
    <col min="7" max="7" width="12.7109375" style="7" customWidth="1"/>
    <col min="8" max="8" width="14.7109375" style="7" customWidth="1"/>
    <col min="9" max="16384" width="9.140625" style="1"/>
  </cols>
  <sheetData>
    <row r="1" spans="1:8" ht="25.5" customHeight="1" x14ac:dyDescent="0.2">
      <c r="A1" s="183" t="s">
        <v>96</v>
      </c>
      <c r="B1" s="183"/>
      <c r="C1" s="183"/>
      <c r="D1" s="183"/>
      <c r="E1" s="183"/>
      <c r="F1" s="183"/>
      <c r="G1" s="183"/>
      <c r="H1" s="183"/>
    </row>
    <row r="2" spans="1:8" s="2" customFormat="1" ht="15" customHeight="1" x14ac:dyDescent="0.2">
      <c r="A2" s="185" t="s">
        <v>80</v>
      </c>
      <c r="B2" s="184"/>
      <c r="C2" s="184"/>
      <c r="D2" s="184"/>
      <c r="E2" s="184"/>
      <c r="F2" s="184"/>
      <c r="G2" s="184"/>
      <c r="H2" s="184"/>
    </row>
    <row r="3" spans="1:8" s="2" customFormat="1" ht="16.5" customHeight="1" x14ac:dyDescent="0.2">
      <c r="A3" s="186" t="s">
        <v>86</v>
      </c>
      <c r="B3" s="186"/>
      <c r="C3" s="187"/>
      <c r="D3" s="187"/>
      <c r="E3" s="187"/>
      <c r="F3" s="187"/>
      <c r="G3" s="187"/>
      <c r="H3" s="187"/>
    </row>
    <row r="4" spans="1:8" ht="8.25" customHeight="1" thickBot="1" x14ac:dyDescent="0.25">
      <c r="A4" s="6"/>
      <c r="B4" s="6"/>
      <c r="C4" s="6"/>
      <c r="D4" s="12"/>
      <c r="E4" s="6"/>
      <c r="F4" s="6"/>
      <c r="G4" s="6"/>
      <c r="H4" s="6"/>
    </row>
    <row r="5" spans="1:8" ht="38.25" x14ac:dyDescent="0.2">
      <c r="A5" s="104" t="s">
        <v>1</v>
      </c>
      <c r="B5" s="105" t="s">
        <v>44</v>
      </c>
      <c r="C5" s="106" t="s">
        <v>32</v>
      </c>
      <c r="D5" s="107" t="s">
        <v>3</v>
      </c>
      <c r="E5" s="106" t="s">
        <v>21</v>
      </c>
      <c r="F5" s="108" t="s">
        <v>20</v>
      </c>
      <c r="G5" s="109" t="s">
        <v>33</v>
      </c>
      <c r="H5" s="110" t="s">
        <v>42</v>
      </c>
    </row>
    <row r="6" spans="1:8" s="21" customFormat="1" ht="13.5" thickBot="1" x14ac:dyDescent="0.25">
      <c r="A6" s="111">
        <v>1</v>
      </c>
      <c r="B6" s="22"/>
      <c r="C6" s="23">
        <v>2</v>
      </c>
      <c r="D6" s="23">
        <v>3</v>
      </c>
      <c r="E6" s="23">
        <v>4</v>
      </c>
      <c r="F6" s="24">
        <v>5</v>
      </c>
      <c r="G6" s="23">
        <v>6</v>
      </c>
      <c r="H6" s="112">
        <v>11</v>
      </c>
    </row>
    <row r="7" spans="1:8" s="21" customFormat="1" ht="14.25" thickTop="1" thickBot="1" x14ac:dyDescent="0.25">
      <c r="A7" s="130"/>
      <c r="B7" s="131"/>
      <c r="C7" s="132"/>
      <c r="D7" s="133" t="s">
        <v>2</v>
      </c>
      <c r="E7" s="134"/>
      <c r="F7" s="135"/>
      <c r="G7" s="136"/>
      <c r="H7" s="137"/>
    </row>
    <row r="8" spans="1:8" s="4" customFormat="1" ht="13.5" thickTop="1" x14ac:dyDescent="0.2">
      <c r="A8" s="148">
        <v>1</v>
      </c>
      <c r="B8" s="149" t="s">
        <v>45</v>
      </c>
      <c r="C8" s="149" t="s">
        <v>73</v>
      </c>
      <c r="D8" s="180" t="s">
        <v>82</v>
      </c>
      <c r="E8" s="149" t="s">
        <v>0</v>
      </c>
      <c r="F8" s="150">
        <v>0.1</v>
      </c>
      <c r="G8" s="151"/>
      <c r="H8" s="152">
        <f>ROUND($G8*F8,2)</f>
        <v>0</v>
      </c>
    </row>
    <row r="9" spans="1:8" ht="25.5" x14ac:dyDescent="0.2">
      <c r="A9" s="142">
        <v>2</v>
      </c>
      <c r="B9" s="143" t="s">
        <v>46</v>
      </c>
      <c r="C9" s="144" t="s">
        <v>62</v>
      </c>
      <c r="D9" s="145" t="s">
        <v>79</v>
      </c>
      <c r="E9" s="146" t="s">
        <v>16</v>
      </c>
      <c r="F9" s="153">
        <v>29</v>
      </c>
      <c r="G9" s="147"/>
      <c r="H9" s="154">
        <f>ROUND($G9*F9,2)</f>
        <v>0</v>
      </c>
    </row>
    <row r="10" spans="1:8" ht="13.5" thickBot="1" x14ac:dyDescent="0.25">
      <c r="A10" s="142">
        <v>3</v>
      </c>
      <c r="B10" s="143" t="s">
        <v>46</v>
      </c>
      <c r="C10" s="144" t="s">
        <v>62</v>
      </c>
      <c r="D10" s="145" t="s">
        <v>87</v>
      </c>
      <c r="E10" s="146" t="s">
        <v>24</v>
      </c>
      <c r="F10" s="153">
        <v>142</v>
      </c>
      <c r="G10" s="147"/>
      <c r="H10" s="154">
        <f t="shared" ref="H10" si="0">G10*F10</f>
        <v>0</v>
      </c>
    </row>
    <row r="11" spans="1:8" ht="13.5" thickBot="1" x14ac:dyDescent="0.25">
      <c r="A11" s="122"/>
      <c r="B11" s="123"/>
      <c r="C11" s="124"/>
      <c r="D11" s="129" t="s">
        <v>56</v>
      </c>
      <c r="E11" s="125"/>
      <c r="F11" s="126"/>
      <c r="G11" s="127"/>
      <c r="H11" s="128">
        <f>SUM(H8:H10)</f>
        <v>0</v>
      </c>
    </row>
    <row r="12" spans="1:8" ht="14.25" thickTop="1" thickBot="1" x14ac:dyDescent="0.25">
      <c r="A12" s="130"/>
      <c r="B12" s="131"/>
      <c r="C12" s="132"/>
      <c r="D12" s="133" t="s">
        <v>53</v>
      </c>
      <c r="E12" s="134"/>
      <c r="F12" s="135"/>
      <c r="G12" s="136"/>
      <c r="H12" s="137"/>
    </row>
    <row r="13" spans="1:8" ht="15.75" customHeight="1" thickTop="1" x14ac:dyDescent="0.2">
      <c r="A13" s="190">
        <v>4</v>
      </c>
      <c r="B13" s="191" t="s">
        <v>46</v>
      </c>
      <c r="C13" s="192" t="s">
        <v>52</v>
      </c>
      <c r="D13" s="169" t="s">
        <v>72</v>
      </c>
      <c r="E13" s="158" t="s">
        <v>47</v>
      </c>
      <c r="F13" s="193">
        <v>75.3</v>
      </c>
      <c r="G13" s="160"/>
      <c r="H13" s="194">
        <f>ROUND(G13*F13,2)</f>
        <v>0</v>
      </c>
    </row>
    <row r="14" spans="1:8" ht="13.5" thickBot="1" x14ac:dyDescent="0.25">
      <c r="A14" s="195">
        <v>5</v>
      </c>
      <c r="B14" s="196" t="s">
        <v>46</v>
      </c>
      <c r="C14" s="197" t="s">
        <v>43</v>
      </c>
      <c r="D14" s="198" t="s">
        <v>49</v>
      </c>
      <c r="E14" s="199" t="s">
        <v>24</v>
      </c>
      <c r="F14" s="200">
        <v>142</v>
      </c>
      <c r="G14" s="201"/>
      <c r="H14" s="202">
        <f>ROUND($G14*F14,2)</f>
        <v>0</v>
      </c>
    </row>
    <row r="15" spans="1:8" ht="13.5" thickBot="1" x14ac:dyDescent="0.25">
      <c r="A15" s="122"/>
      <c r="B15" s="123"/>
      <c r="C15" s="124"/>
      <c r="D15" s="129" t="s">
        <v>58</v>
      </c>
      <c r="E15" s="125"/>
      <c r="F15" s="126"/>
      <c r="G15" s="127"/>
      <c r="H15" s="128">
        <f>SUM(H13:H14)</f>
        <v>0</v>
      </c>
    </row>
    <row r="16" spans="1:8" ht="14.25" thickTop="1" thickBot="1" x14ac:dyDescent="0.25">
      <c r="A16" s="130"/>
      <c r="B16" s="131"/>
      <c r="C16" s="132"/>
      <c r="D16" s="133" t="s">
        <v>57</v>
      </c>
      <c r="E16" s="134"/>
      <c r="F16" s="135"/>
      <c r="G16" s="136"/>
      <c r="H16" s="137"/>
    </row>
    <row r="17" spans="1:8" ht="26.25" thickTop="1" x14ac:dyDescent="0.2">
      <c r="A17" s="155" t="s">
        <v>93</v>
      </c>
      <c r="B17" s="156" t="s">
        <v>46</v>
      </c>
      <c r="C17" s="156" t="s">
        <v>51</v>
      </c>
      <c r="D17" s="157" t="s">
        <v>88</v>
      </c>
      <c r="E17" s="158" t="s">
        <v>24</v>
      </c>
      <c r="F17" s="159">
        <v>142</v>
      </c>
      <c r="G17" s="160"/>
      <c r="H17" s="161">
        <f>ROUND(G17*F17,2)</f>
        <v>0</v>
      </c>
    </row>
    <row r="18" spans="1:8" ht="25.5" x14ac:dyDescent="0.2">
      <c r="A18" s="162" t="s">
        <v>94</v>
      </c>
      <c r="B18" s="163" t="s">
        <v>46</v>
      </c>
      <c r="C18" s="163" t="s">
        <v>66</v>
      </c>
      <c r="D18" s="64" t="s">
        <v>89</v>
      </c>
      <c r="E18" s="164"/>
      <c r="F18" s="58"/>
      <c r="G18" s="27"/>
      <c r="H18" s="165"/>
    </row>
    <row r="19" spans="1:8" ht="15" thickBot="1" x14ac:dyDescent="0.25">
      <c r="A19" s="114"/>
      <c r="B19" s="74"/>
      <c r="C19" s="25"/>
      <c r="D19" s="26"/>
      <c r="E19" s="16" t="s">
        <v>29</v>
      </c>
      <c r="F19" s="85">
        <v>142</v>
      </c>
      <c r="G19" s="17"/>
      <c r="H19" s="113">
        <f>ROUND($G19*F19,2)</f>
        <v>0</v>
      </c>
    </row>
    <row r="20" spans="1:8" ht="13.5" thickBot="1" x14ac:dyDescent="0.25">
      <c r="A20" s="122"/>
      <c r="B20" s="123"/>
      <c r="C20" s="124"/>
      <c r="D20" s="129" t="s">
        <v>59</v>
      </c>
      <c r="E20" s="125"/>
      <c r="F20" s="126"/>
      <c r="G20" s="127"/>
      <c r="H20" s="128">
        <f>SUM(H17:H19)</f>
        <v>0</v>
      </c>
    </row>
    <row r="21" spans="1:8" ht="14.25" thickTop="1" thickBot="1" x14ac:dyDescent="0.25">
      <c r="A21" s="130"/>
      <c r="B21" s="131"/>
      <c r="C21" s="132"/>
      <c r="D21" s="133" t="s">
        <v>54</v>
      </c>
      <c r="E21" s="134"/>
      <c r="F21" s="135"/>
      <c r="G21" s="136"/>
      <c r="H21" s="137"/>
    </row>
    <row r="22" spans="1:8" ht="54.75" customHeight="1" thickTop="1" thickBot="1" x14ac:dyDescent="0.25">
      <c r="A22" s="203">
        <v>8</v>
      </c>
      <c r="B22" s="204" t="s">
        <v>46</v>
      </c>
      <c r="C22" s="205" t="s">
        <v>77</v>
      </c>
      <c r="D22" s="206" t="s">
        <v>90</v>
      </c>
      <c r="E22" s="207" t="s">
        <v>24</v>
      </c>
      <c r="F22" s="208">
        <v>142</v>
      </c>
      <c r="G22" s="209"/>
      <c r="H22" s="210">
        <f>ROUND($G22*F22,2)</f>
        <v>0</v>
      </c>
    </row>
    <row r="23" spans="1:8" ht="13.5" thickBot="1" x14ac:dyDescent="0.25">
      <c r="A23" s="122"/>
      <c r="B23" s="123"/>
      <c r="C23" s="124"/>
      <c r="D23" s="129" t="s">
        <v>60</v>
      </c>
      <c r="E23" s="125"/>
      <c r="F23" s="126"/>
      <c r="G23" s="127"/>
      <c r="H23" s="128">
        <f>SUM(H22:H22)</f>
        <v>0</v>
      </c>
    </row>
    <row r="24" spans="1:8" ht="14.25" thickTop="1" thickBot="1" x14ac:dyDescent="0.25">
      <c r="A24" s="130"/>
      <c r="B24" s="131"/>
      <c r="C24" s="132"/>
      <c r="D24" s="133" t="s">
        <v>55</v>
      </c>
      <c r="E24" s="134"/>
      <c r="F24" s="135"/>
      <c r="G24" s="136"/>
      <c r="H24" s="137"/>
    </row>
    <row r="25" spans="1:8" ht="13.5" thickTop="1" x14ac:dyDescent="0.2">
      <c r="A25" s="166">
        <v>9</v>
      </c>
      <c r="B25" s="167" t="s">
        <v>46</v>
      </c>
      <c r="C25" s="168" t="s">
        <v>15</v>
      </c>
      <c r="D25" s="169" t="s">
        <v>92</v>
      </c>
      <c r="E25" s="170" t="s">
        <v>16</v>
      </c>
      <c r="F25" s="171">
        <v>39.299999999999997</v>
      </c>
      <c r="G25" s="160"/>
      <c r="H25" s="172">
        <f>ROUND($G25*F25,2)</f>
        <v>0</v>
      </c>
    </row>
    <row r="26" spans="1:8" ht="33" customHeight="1" x14ac:dyDescent="0.2">
      <c r="A26" s="173">
        <v>10</v>
      </c>
      <c r="B26" s="174" t="s">
        <v>46</v>
      </c>
      <c r="C26" s="175" t="s">
        <v>15</v>
      </c>
      <c r="D26" s="145" t="s">
        <v>76</v>
      </c>
      <c r="E26" s="176" t="s">
        <v>16</v>
      </c>
      <c r="F26" s="177">
        <v>29</v>
      </c>
      <c r="G26" s="147"/>
      <c r="H26" s="178">
        <f>ROUND($G26*F26,2)</f>
        <v>0</v>
      </c>
    </row>
    <row r="27" spans="1:8" ht="33" customHeight="1" thickBot="1" x14ac:dyDescent="0.25">
      <c r="A27" s="211">
        <v>11</v>
      </c>
      <c r="B27" s="212" t="s">
        <v>46</v>
      </c>
      <c r="C27" s="213" t="s">
        <v>77</v>
      </c>
      <c r="D27" s="214" t="s">
        <v>91</v>
      </c>
      <c r="E27" s="215" t="s">
        <v>24</v>
      </c>
      <c r="F27" s="200">
        <v>8.6999999999999993</v>
      </c>
      <c r="G27" s="201"/>
      <c r="H27" s="202">
        <f>ROUND($G27*F27,2)</f>
        <v>0</v>
      </c>
    </row>
    <row r="28" spans="1:8" ht="13.5" thickBot="1" x14ac:dyDescent="0.25">
      <c r="A28" s="122"/>
      <c r="B28" s="123"/>
      <c r="C28" s="124"/>
      <c r="D28" s="129" t="s">
        <v>65</v>
      </c>
      <c r="E28" s="125"/>
      <c r="F28" s="126"/>
      <c r="G28" s="127"/>
      <c r="H28" s="128">
        <f>SUM(H25:H27)</f>
        <v>0</v>
      </c>
    </row>
    <row r="29" spans="1:8" ht="15.75" thickBot="1" x14ac:dyDescent="0.25">
      <c r="A29" s="115"/>
      <c r="B29" s="116"/>
      <c r="C29" s="116"/>
      <c r="D29" s="117" t="s">
        <v>95</v>
      </c>
      <c r="E29" s="118"/>
      <c r="F29" s="119"/>
      <c r="G29" s="120"/>
      <c r="H29" s="121">
        <f>H11+H15+H20+H23+H28</f>
        <v>0</v>
      </c>
    </row>
    <row r="30" spans="1:8" x14ac:dyDescent="0.2">
      <c r="A30" s="70"/>
      <c r="B30" s="70"/>
      <c r="C30" s="15" t="s">
        <v>38</v>
      </c>
      <c r="D30" s="15"/>
      <c r="E30" s="15"/>
      <c r="F30" s="15"/>
      <c r="G30" s="15"/>
      <c r="H30" s="103"/>
    </row>
    <row r="31" spans="1:8" ht="15" x14ac:dyDescent="0.2">
      <c r="A31" s="71"/>
      <c r="B31" s="71"/>
      <c r="C31" s="73"/>
      <c r="D31" s="80"/>
      <c r="E31" s="15"/>
      <c r="F31" s="179" t="s">
        <v>78</v>
      </c>
      <c r="G31" s="15"/>
      <c r="H31" s="15"/>
    </row>
    <row r="32" spans="1:8" s="5" customFormat="1" x14ac:dyDescent="0.2">
      <c r="A32" s="72"/>
      <c r="B32" s="72"/>
      <c r="C32" s="73"/>
      <c r="D32" s="80"/>
      <c r="E32" s="15"/>
      <c r="F32" s="15"/>
      <c r="G32" s="15"/>
      <c r="H32" s="15"/>
    </row>
    <row r="33" spans="1:8" s="65" customFormat="1" ht="25.5" customHeight="1" x14ac:dyDescent="0.2">
      <c r="A33" s="72"/>
      <c r="B33" s="72"/>
      <c r="C33" s="73"/>
      <c r="D33" s="80"/>
      <c r="F33" s="3" t="s">
        <v>39</v>
      </c>
      <c r="G33" s="15"/>
      <c r="H33" s="15"/>
    </row>
    <row r="34" spans="1:8" ht="15" hidden="1" customHeight="1" thickBot="1" x14ac:dyDescent="0.25">
      <c r="A34" s="82">
        <v>59</v>
      </c>
      <c r="B34" s="72"/>
      <c r="C34" s="73"/>
      <c r="D34" s="80"/>
      <c r="E34" s="15"/>
      <c r="F34" s="15"/>
      <c r="G34" s="3"/>
      <c r="H34" s="81"/>
    </row>
    <row r="35" spans="1:8" ht="13.5" hidden="1" customHeight="1" thickBot="1" x14ac:dyDescent="0.25">
      <c r="A35" s="82">
        <v>59</v>
      </c>
      <c r="B35" s="72"/>
      <c r="C35" s="73"/>
      <c r="D35" s="80"/>
      <c r="E35" s="15"/>
      <c r="F35" s="15"/>
      <c r="G35" s="3"/>
      <c r="H35" s="79"/>
    </row>
    <row r="36" spans="1:8" ht="13.5" hidden="1" customHeight="1" thickBot="1" x14ac:dyDescent="0.25">
      <c r="A36" s="82">
        <v>60</v>
      </c>
      <c r="B36" s="72"/>
      <c r="C36" s="73"/>
      <c r="D36" s="80"/>
      <c r="E36" s="15"/>
      <c r="F36" s="15"/>
      <c r="G36" s="3"/>
      <c r="H36" s="81"/>
    </row>
    <row r="37" spans="1:8" ht="15" hidden="1" customHeight="1" thickBot="1" x14ac:dyDescent="0.25">
      <c r="A37" s="83"/>
      <c r="B37" s="15"/>
      <c r="C37" s="73"/>
      <c r="D37" s="80"/>
      <c r="E37" s="3"/>
      <c r="F37" s="15"/>
      <c r="G37" s="3"/>
      <c r="H37" s="81"/>
    </row>
    <row r="38" spans="1:8" ht="15" hidden="1" customHeight="1" thickBot="1" x14ac:dyDescent="0.25">
      <c r="A38" s="84"/>
      <c r="B38" s="73"/>
      <c r="C38" s="73"/>
      <c r="D38" s="80"/>
      <c r="E38" s="3"/>
      <c r="F38" s="15"/>
      <c r="G38" s="3"/>
      <c r="H38" s="81"/>
    </row>
    <row r="39" spans="1:8" ht="14.25" hidden="1" x14ac:dyDescent="0.2">
      <c r="A39" s="84"/>
      <c r="B39" s="73"/>
      <c r="C39" s="73"/>
      <c r="D39" s="80"/>
      <c r="E39" s="3" t="s">
        <v>40</v>
      </c>
      <c r="F39" s="15"/>
      <c r="G39" s="3"/>
      <c r="H39" s="81"/>
    </row>
    <row r="40" spans="1:8" s="7" customFormat="1" hidden="1" x14ac:dyDescent="0.2">
      <c r="A40" s="84"/>
      <c r="B40" s="73"/>
      <c r="C40" s="73"/>
      <c r="D40" s="80"/>
      <c r="E40" s="15"/>
      <c r="F40" s="15"/>
      <c r="G40" s="15"/>
      <c r="H40" s="81"/>
    </row>
    <row r="41" spans="1:8" s="7" customFormat="1" hidden="1" x14ac:dyDescent="0.2">
      <c r="A41" s="84"/>
      <c r="B41" s="73"/>
      <c r="C41" s="73"/>
      <c r="D41" s="80"/>
      <c r="E41" s="15"/>
      <c r="F41" s="15"/>
      <c r="G41" s="15"/>
      <c r="H41" s="81"/>
    </row>
    <row r="42" spans="1:8" s="7" customFormat="1" ht="44.25" customHeight="1" x14ac:dyDescent="0.2">
      <c r="A42" s="10"/>
      <c r="B42" s="10"/>
      <c r="C42" s="10"/>
      <c r="D42" s="11"/>
    </row>
    <row r="43" spans="1:8" ht="14.1" customHeight="1" x14ac:dyDescent="0.2">
      <c r="F43" s="100"/>
    </row>
  </sheetData>
  <mergeCells count="3">
    <mergeCell ref="A1:H1"/>
    <mergeCell ref="A2:H2"/>
    <mergeCell ref="A3:H3"/>
  </mergeCells>
  <phoneticPr fontId="11" type="noConversion"/>
  <pageMargins left="0.4" right="0.48" top="0.6692913385826772" bottom="0.43307086614173229" header="0.31496062992125984" footer="0.39370078740157483"/>
  <pageSetup paperSize="9" scale="97" orientation="landscape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I27"/>
  <sheetViews>
    <sheetView showZeros="0" zoomScale="110" zoomScaleNormal="75" zoomScaleSheetLayoutView="110" workbookViewId="0">
      <selection activeCell="J16" sqref="J16"/>
    </sheetView>
  </sheetViews>
  <sheetFormatPr defaultRowHeight="12.75" x14ac:dyDescent="0.2"/>
  <cols>
    <col min="1" max="1" width="5.85546875" style="7" customWidth="1"/>
    <col min="2" max="2" width="13.42578125" style="7" customWidth="1"/>
    <col min="3" max="3" width="56.28515625" style="7" customWidth="1"/>
    <col min="4" max="8" width="16.7109375" style="7" hidden="1" customWidth="1"/>
    <col min="9" max="9" width="18.42578125" style="7" customWidth="1"/>
    <col min="10" max="16384" width="9.140625" style="1"/>
  </cols>
  <sheetData>
    <row r="1" spans="1:9" ht="28.5" customHeight="1" x14ac:dyDescent="0.2">
      <c r="A1" s="188" t="s">
        <v>25</v>
      </c>
      <c r="B1" s="188"/>
      <c r="C1" s="188"/>
      <c r="D1" s="188"/>
      <c r="E1" s="188"/>
      <c r="F1" s="188"/>
      <c r="G1" s="188"/>
      <c r="H1" s="188"/>
      <c r="I1" s="188"/>
    </row>
    <row r="2" spans="1:9" s="2" customFormat="1" ht="15" x14ac:dyDescent="0.2">
      <c r="A2" s="184" t="s">
        <v>63</v>
      </c>
      <c r="B2" s="184"/>
      <c r="C2" s="184"/>
      <c r="D2" s="184"/>
      <c r="E2" s="184"/>
      <c r="F2" s="184"/>
      <c r="G2" s="184"/>
      <c r="H2" s="184"/>
      <c r="I2" s="184"/>
    </row>
    <row r="3" spans="1:9" s="2" customFormat="1" ht="28.5" customHeight="1" x14ac:dyDescent="0.2">
      <c r="A3" s="189" t="s">
        <v>108</v>
      </c>
      <c r="B3" s="187"/>
      <c r="C3" s="187"/>
      <c r="D3" s="187"/>
      <c r="E3" s="187"/>
      <c r="F3" s="187"/>
      <c r="G3" s="187"/>
      <c r="H3" s="187"/>
      <c r="I3" s="187"/>
    </row>
    <row r="4" spans="1:9" ht="13.5" thickBot="1" x14ac:dyDescent="0.25">
      <c r="A4" s="96" t="s">
        <v>69</v>
      </c>
    </row>
    <row r="5" spans="1:9" s="13" customFormat="1" ht="52.5" customHeight="1" thickBot="1" x14ac:dyDescent="0.25">
      <c r="A5" s="55" t="s">
        <v>1</v>
      </c>
      <c r="B5" s="55" t="s">
        <v>32</v>
      </c>
      <c r="C5" s="55" t="s">
        <v>3</v>
      </c>
      <c r="D5" s="55" t="s">
        <v>22</v>
      </c>
      <c r="E5" s="55" t="s">
        <v>23</v>
      </c>
      <c r="F5" s="55" t="s">
        <v>28</v>
      </c>
      <c r="G5" s="55" t="s">
        <v>36</v>
      </c>
      <c r="H5" s="55" t="s">
        <v>37</v>
      </c>
      <c r="I5" s="55" t="s">
        <v>17</v>
      </c>
    </row>
    <row r="6" spans="1:9" s="14" customFormat="1" ht="15.75" customHeight="1" thickBot="1" x14ac:dyDescent="0.25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4</v>
      </c>
    </row>
    <row r="7" spans="1:9" s="4" customFormat="1" ht="21.95" customHeight="1" x14ac:dyDescent="0.2">
      <c r="A7" s="33">
        <v>1</v>
      </c>
      <c r="B7" s="34" t="s">
        <v>6</v>
      </c>
      <c r="C7" s="34" t="s">
        <v>2</v>
      </c>
      <c r="D7" s="35"/>
      <c r="E7" s="35"/>
      <c r="F7" s="45"/>
      <c r="G7" s="35"/>
      <c r="H7" s="45"/>
      <c r="I7" s="49"/>
    </row>
    <row r="8" spans="1:9" s="4" customFormat="1" ht="21.95" customHeight="1" x14ac:dyDescent="0.2">
      <c r="A8" s="31">
        <v>2</v>
      </c>
      <c r="B8" s="95" t="s">
        <v>67</v>
      </c>
      <c r="C8" s="75" t="s">
        <v>48</v>
      </c>
      <c r="D8" s="30"/>
      <c r="E8" s="30"/>
      <c r="F8" s="46"/>
      <c r="G8" s="30"/>
      <c r="H8" s="46"/>
      <c r="I8" s="50"/>
    </row>
    <row r="9" spans="1:9" s="4" customFormat="1" ht="21.95" customHeight="1" x14ac:dyDescent="0.2">
      <c r="A9" s="28">
        <v>3</v>
      </c>
      <c r="B9" s="95" t="s">
        <v>7</v>
      </c>
      <c r="C9" s="76" t="s">
        <v>8</v>
      </c>
      <c r="D9" s="30"/>
      <c r="E9" s="30"/>
      <c r="F9" s="46"/>
      <c r="G9" s="30"/>
      <c r="H9" s="46"/>
      <c r="I9" s="50"/>
    </row>
    <row r="10" spans="1:9" s="4" customFormat="1" ht="21.95" customHeight="1" x14ac:dyDescent="0.2">
      <c r="A10" s="28">
        <v>4</v>
      </c>
      <c r="B10" s="95" t="s">
        <v>9</v>
      </c>
      <c r="C10" s="75" t="s">
        <v>10</v>
      </c>
      <c r="D10" s="30"/>
      <c r="E10" s="30"/>
      <c r="F10" s="46"/>
      <c r="G10" s="30"/>
      <c r="H10" s="46"/>
      <c r="I10" s="50"/>
    </row>
    <row r="11" spans="1:9" s="8" customFormat="1" ht="22.5" customHeight="1" thickBot="1" x14ac:dyDescent="0.25">
      <c r="A11" s="28">
        <v>5</v>
      </c>
      <c r="B11" s="95" t="s">
        <v>68</v>
      </c>
      <c r="C11" s="75" t="s">
        <v>14</v>
      </c>
      <c r="D11" s="30"/>
      <c r="E11" s="30"/>
      <c r="F11" s="46"/>
      <c r="G11" s="30"/>
      <c r="H11" s="46"/>
      <c r="I11" s="50"/>
    </row>
    <row r="12" spans="1:9" s="4" customFormat="1" ht="21.95" customHeight="1" thickBot="1" x14ac:dyDescent="0.25">
      <c r="A12" s="40">
        <v>6</v>
      </c>
      <c r="B12" s="41"/>
      <c r="C12" s="67" t="s">
        <v>83</v>
      </c>
      <c r="D12" s="42">
        <f t="shared" ref="D12:H12" si="0">SUM(D7:D11)</f>
        <v>0</v>
      </c>
      <c r="E12" s="42">
        <f t="shared" si="0"/>
        <v>0</v>
      </c>
      <c r="F12" s="42">
        <f t="shared" si="0"/>
        <v>0</v>
      </c>
      <c r="G12" s="42">
        <f t="shared" si="0"/>
        <v>0</v>
      </c>
      <c r="H12" s="42">
        <f t="shared" si="0"/>
        <v>0</v>
      </c>
      <c r="I12" s="52"/>
    </row>
    <row r="13" spans="1:9" s="4" customFormat="1" ht="21.95" hidden="1" customHeight="1" x14ac:dyDescent="0.2">
      <c r="A13" s="33">
        <v>11</v>
      </c>
      <c r="B13" s="34"/>
      <c r="C13" s="39" t="s">
        <v>27</v>
      </c>
      <c r="D13" s="35">
        <f>D12*5%</f>
        <v>0</v>
      </c>
      <c r="E13" s="35">
        <f>E12*5%</f>
        <v>0</v>
      </c>
      <c r="F13" s="45">
        <f>F12*5%</f>
        <v>0</v>
      </c>
      <c r="G13" s="35">
        <f>G12*5%</f>
        <v>0</v>
      </c>
      <c r="H13" s="45">
        <f>H12*5%</f>
        <v>0</v>
      </c>
      <c r="I13" s="53"/>
    </row>
    <row r="14" spans="1:9" s="4" customFormat="1" ht="21.95" hidden="1" customHeight="1" x14ac:dyDescent="0.2">
      <c r="A14" s="28">
        <v>13</v>
      </c>
      <c r="B14" s="29"/>
      <c r="C14" s="32" t="s">
        <v>26</v>
      </c>
      <c r="D14" s="30">
        <f t="shared" ref="D14:I14" si="1">SUM(D12:D13)</f>
        <v>0</v>
      </c>
      <c r="E14" s="30">
        <f t="shared" si="1"/>
        <v>0</v>
      </c>
      <c r="F14" s="46">
        <f t="shared" si="1"/>
        <v>0</v>
      </c>
      <c r="G14" s="30">
        <f t="shared" si="1"/>
        <v>0</v>
      </c>
      <c r="H14" s="46">
        <f t="shared" si="1"/>
        <v>0</v>
      </c>
      <c r="I14" s="50">
        <f t="shared" si="1"/>
        <v>0</v>
      </c>
    </row>
    <row r="15" spans="1:9" s="4" customFormat="1" ht="21.95" customHeight="1" thickBot="1" x14ac:dyDescent="0.25">
      <c r="A15" s="36">
        <v>7</v>
      </c>
      <c r="B15" s="37"/>
      <c r="C15" s="68" t="s">
        <v>84</v>
      </c>
      <c r="D15" s="38">
        <f>D14*22%</f>
        <v>0</v>
      </c>
      <c r="E15" s="38">
        <f>E14*22%</f>
        <v>0</v>
      </c>
      <c r="F15" s="47">
        <f>F14*22%</f>
        <v>0</v>
      </c>
      <c r="G15" s="38">
        <f>G14*22%</f>
        <v>0</v>
      </c>
      <c r="H15" s="47">
        <f>H14*22%</f>
        <v>0</v>
      </c>
      <c r="I15" s="51">
        <f>I12*23%</f>
        <v>0</v>
      </c>
    </row>
    <row r="16" spans="1:9" s="4" customFormat="1" ht="21.95" customHeight="1" thickTop="1" thickBot="1" x14ac:dyDescent="0.25">
      <c r="A16" s="43">
        <v>8</v>
      </c>
      <c r="B16" s="18"/>
      <c r="C16" s="69" t="s">
        <v>85</v>
      </c>
      <c r="D16" s="44">
        <f>SUM(D14:D15)</f>
        <v>0</v>
      </c>
      <c r="E16" s="44">
        <f>SUM(E14:E15)</f>
        <v>0</v>
      </c>
      <c r="F16" s="48">
        <f>SUM(F14:F15)</f>
        <v>0</v>
      </c>
      <c r="G16" s="44">
        <f>SUM(G14:G15)</f>
        <v>0</v>
      </c>
      <c r="H16" s="48">
        <f>SUM(H14:H15)</f>
        <v>0</v>
      </c>
      <c r="I16" s="54">
        <f>SUM(I12+I15)</f>
        <v>0</v>
      </c>
    </row>
    <row r="17" spans="2:9" ht="17.100000000000001" customHeight="1" thickTop="1" x14ac:dyDescent="0.2">
      <c r="B17" s="15" t="s">
        <v>11</v>
      </c>
    </row>
    <row r="18" spans="2:9" ht="17.100000000000001" customHeight="1" x14ac:dyDescent="0.2">
      <c r="B18" s="7" t="s">
        <v>30</v>
      </c>
      <c r="D18" s="9"/>
      <c r="E18" s="9"/>
      <c r="F18" s="9"/>
      <c r="G18" s="9"/>
      <c r="H18" s="9"/>
      <c r="I18" s="9"/>
    </row>
    <row r="19" spans="2:9" ht="17.100000000000001" customHeight="1" x14ac:dyDescent="0.2"/>
    <row r="20" spans="2:9" ht="17.100000000000001" customHeight="1" x14ac:dyDescent="0.2">
      <c r="C20" s="98" t="s">
        <v>12</v>
      </c>
      <c r="H20" s="3" t="s">
        <v>12</v>
      </c>
    </row>
    <row r="21" spans="2:9" ht="50.25" customHeight="1" x14ac:dyDescent="0.2">
      <c r="C21" s="3"/>
      <c r="F21" s="3"/>
      <c r="H21" s="3"/>
    </row>
    <row r="22" spans="2:9" ht="17.100000000000001" customHeight="1" x14ac:dyDescent="0.2">
      <c r="C22" s="3" t="s">
        <v>39</v>
      </c>
      <c r="F22" s="3"/>
      <c r="H22" s="3" t="s">
        <v>35</v>
      </c>
    </row>
    <row r="23" spans="2:9" ht="17.100000000000001" customHeight="1" x14ac:dyDescent="0.2">
      <c r="C23" s="3"/>
      <c r="F23" s="3"/>
      <c r="H23" s="3" t="s">
        <v>34</v>
      </c>
    </row>
    <row r="24" spans="2:9" ht="17.100000000000001" customHeight="1" x14ac:dyDescent="0.2">
      <c r="C24" s="3"/>
    </row>
    <row r="27" spans="2:9" ht="14.25" x14ac:dyDescent="0.2">
      <c r="F27" s="3"/>
    </row>
  </sheetData>
  <mergeCells count="3">
    <mergeCell ref="A1:I1"/>
    <mergeCell ref="A2:I2"/>
    <mergeCell ref="A3:I3"/>
  </mergeCells>
  <phoneticPr fontId="11" type="noConversion"/>
  <pageMargins left="0.78740157480314965" right="0.19685039370078741" top="0.70866141732283472" bottom="0.59055118110236227" header="0.47244094488188981" footer="0.55118110236220474"/>
  <pageSetup paperSize="257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5</vt:i4>
      </vt:variant>
    </vt:vector>
  </HeadingPairs>
  <TitlesOfParts>
    <vt:vector size="8" baseType="lpstr">
      <vt:lpstr>Przedmiar</vt:lpstr>
      <vt:lpstr>Kosztorys</vt:lpstr>
      <vt:lpstr>ZZK OF</vt:lpstr>
      <vt:lpstr>Kosztorys!Obszar_wydruku</vt:lpstr>
      <vt:lpstr>Przedmiar!Obszar_wydruku</vt:lpstr>
      <vt:lpstr>'ZZK OF'!Obszar_wydruku</vt:lpstr>
      <vt:lpstr>Kosztorys!Tytuły_wydruku</vt:lpstr>
      <vt:lpstr>Przedmiar!Tytuły_wydruku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ADMIN</cp:lastModifiedBy>
  <cp:lastPrinted>2020-09-24T18:39:34Z</cp:lastPrinted>
  <dcterms:created xsi:type="dcterms:W3CDTF">2004-04-13T06:47:34Z</dcterms:created>
  <dcterms:modified xsi:type="dcterms:W3CDTF">2022-04-22T22:19:34Z</dcterms:modified>
</cp:coreProperties>
</file>