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3 KK\POWYŻEJ\2024\11 Rękawice chirurgiczne\SWZ\"/>
    </mc:Choice>
  </mc:AlternateContent>
  <xr:revisionPtr revIDLastSave="0" documentId="14_{19604B5E-9DC4-42DD-A5BA-D49528C52173}" xr6:coauthVersionLast="47" xr6:coauthVersionMax="47" xr10:uidLastSave="{00000000-0000-0000-0000-000000000000}"/>
  <bookViews>
    <workbookView xWindow="3390" yWindow="2430" windowWidth="26070" windowHeight="12810" xr2:uid="{00000000-000D-0000-FFFF-FFFF00000000}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I19" i="1" l="1"/>
  <c r="K19" i="1" s="1"/>
  <c r="I20" i="1"/>
  <c r="I13" i="1"/>
  <c r="K13" i="1" s="1"/>
  <c r="K14" i="1" s="1"/>
  <c r="I8" i="1"/>
  <c r="K8" i="1" s="1"/>
  <c r="I7" i="1"/>
  <c r="J7" i="1" s="1"/>
  <c r="I6" i="1"/>
  <c r="K6" i="1" s="1"/>
  <c r="I5" i="1"/>
  <c r="I4" i="1"/>
  <c r="K4" i="1" s="1"/>
  <c r="K5" i="1" l="1"/>
  <c r="I14" i="1"/>
  <c r="I21" i="1"/>
  <c r="K20" i="1"/>
  <c r="K21" i="1" s="1"/>
  <c r="K7" i="1"/>
  <c r="I9" i="1"/>
  <c r="I24" i="1" l="1"/>
  <c r="K9" i="1"/>
  <c r="K24" i="1" s="1"/>
</calcChain>
</file>

<file path=xl/sharedStrings.xml><?xml version="1.0" encoding="utf-8"?>
<sst xmlns="http://schemas.openxmlformats.org/spreadsheetml/2006/main" count="56" uniqueCount="29">
  <si>
    <t>L.p.</t>
  </si>
  <si>
    <t>Przedmiot zamówienia</t>
  </si>
  <si>
    <t>Nazwa handlowa /model/ typ</t>
  </si>
  <si>
    <t>Klasa wyrobu</t>
  </si>
  <si>
    <t>Numer katalogowy</t>
  </si>
  <si>
    <t>Producent</t>
  </si>
  <si>
    <t>Ilość [a]</t>
  </si>
  <si>
    <t>Cena jednostkowa netto [a]</t>
  </si>
  <si>
    <t>Wartość netto</t>
  </si>
  <si>
    <t>Wartość brutto</t>
  </si>
  <si>
    <t>1.</t>
  </si>
  <si>
    <t>Rękawice chirurgiczne, jałowe, lateksowe, pudrowane. Kształt anatomiczny, kolor jasno kremowy, mankiet rolowany. Powierzchnia zewnętrzna teksturowana, powierzchnia wewnętrzna pudrowana (skrobia kukurydziana). Długość rękawicy minimum 280 mm, grubość na palcu 0.15 +/- 0.02 mm, na dłoni 0.13 +/- 0.02 mm oraz na mankiecie 0.12 +/- 0.02 mm. Potwierdzone badaniem w niezależnym laboratorium: niski poziom protein lateksu poniżej 30 µg/g oraz siła zrywu przed starzeniem mediana min. 15 N i po starzeniu mediana min. 13 N. Poziom AQL &lt;= 0.65. Rękawice odporne na przenikanie bakterii, grzybów i wirusów zgodnie z EN ISO 374-5. Rękawice zaklasyfikowane w klasie IIa zgodnie z Dyrektywą 93/42/EWG &amp; 2007/47/WE oraz jako środek ochrony indywidualnej w kategorii III typ B zgodnie z Rozporządzeniem (UE) 2016/425. Rękawice zgodne z wymaganiami norm EN 455(1-4), EN ISO 374-1, EN ISO 374-4, EN ISO 374-5, EN ISO 21420. Dostępne w rozmiarach 6.0 – 9.0.</t>
  </si>
  <si>
    <t>2.</t>
  </si>
  <si>
    <t>3.</t>
  </si>
  <si>
    <t>Rękawice chirurgiczne, sterylne, lateksowe bezpudrowe, kolor jasnobrązowy, powlekane od wewnatrz poliakrylanem, przeznaczone do zabiegów mikrochirurgicznych i chirurgii oka, spełniajace normę EN-455, mankiet prosty nie rolowany, zawartośc protein max. 50 µg/dm3, powierzchnia zewnętrzna chlorowana i sylikonowana, powierzchnia wewnętrzna chlorowana i sylikonowana, pokryta warstwą poliuretanową, AQL&lt;=0,65. Grubość na palcu 0.17 +/- 0,02 mm, grubość mankietu 0.14 +/-0,02 mm, grubość na dłoni 0.14 +/- 0,02 mm. Wyrób medyczny w klasie IIa zgodnie z dyrektywą MDD 93/42/EWG &amp; 2007/47/EWG oraz środek ochrony indywidualnej w kat. III typ B zgodnie z Rozporządzeniem UE 2016/425. Rękawice odporne na przenikanie bakterii, grzybów i wirusów zgodnie z EN ISO 374-5. Rozmiary od 6 do 9.</t>
  </si>
  <si>
    <t>4.</t>
  </si>
  <si>
    <t>Rękawice chirurgiczne ortopedyczne, jałowe, lateksowe bezpudrowe, kształt anatomiczny z zakrzywionymi palcami, kolor brązowy (eliminujący refleks świetlny w polu operacyjnym), mankiet rolowany z niechlorowaną opaską samoprzylepną, sterylizowane radiacyjnie (promieniami Gamma), powierzchnia zewnętrzna teksturowana na palcach i we wnętrzu dłoni, powierzchnia wewnętrzna ułatwiająca zakładanie rękawic zarówno na suchą jak i mokrą dłoń. Długość rękawicy min. 301 mm. Grubość na palcu 0.33 ± 0.03 mm, na dłoni 0.31 ± 0.03 mm oraz na mankiecie 0.25 ± 0.03 mm. Potwierdzony przez niezależne laboratorium niski poziom protein lateksu max. 20 µg/g. Poziom AQL &lt;=0.65. Rękawice przebadane na przenikanie mikroorganizmów zgodnie z EN ISO 374-5 lub ASTM F1671. Rękawice zgodne z Rozporządzeniem (UE) 2017/745 w klasie IIa oraz z Rozporządzeniem o Środkach Ochrony Indywidualnej UE 2016/425 (kat. III Typ B). Rękawice zgodne z EN 455 (1-4), EN ISO 21420, EN 388, EN ISO 374-1, EN 374-2, EN 16523-1, EN 374-4, EN ISO 374-5. Dostępne w rozmiarach 6.0 – 9.0.</t>
  </si>
  <si>
    <t>5.</t>
  </si>
  <si>
    <t>Rękawice chirurgiczne wolne od lateksu i katalizatorów chemicznych, zapobiegające alergiom na latex (typ I) i substancje chemiczne (typ IV). Jałowe, bezpudrowe, kształt anatomiczny z zakrzywionymi palcami, kolor zielony, przedłużony mankiet o prostym zakończeniu z niechlorowaną opaską samoprzylepną, sterylizowane radiacyjnie (promieniami Gamma), powierzchnia zewnętrzna gładka z wykończeniem z mikroteksturą, powierzchnia wewnętrzna ułatwiająca zakładanie rękawic zarówno na suchą jak i mokrą dłoń. Długość rękawicy minimum 305 mm. Grubość na palcu 0.19 ± 0.02 mm, na dłoni 0.18 ± 0.02 mm oraz na mankiecie 0.15 ± 0.02 mm. Poziom AQL &lt;=0.65. Rękawice przebadane na przenikanie mikroorganizmów zgodnie z EN ISO 374-5 lub ASTM F1671. Chroniące przed promieniowaniem jonizującym i skażeniem promieniotwórczym zgodnie z normą EN 421. Rękawice zgodne z Rozporządzeniem (UE) 2017/745 w klasie IIa oraz z Rozporządzeniem o Środkach Ochrony Indywidualnej (UE) 2016/425 (jako zapewniające najwyższą ochronę przed substancjami chemicznymi zaklasyfikowane do kat. III Typ A). Rękawice zgodne z EN 455 (1-4), EN ISO 21420, EN 421, EN ISO 374-1, EN 374-2, EN 374-4, EN ISO 374-5. Dostępne w rozmiarach 5.5 – 9.0.</t>
  </si>
  <si>
    <t>RAZEM</t>
  </si>
  <si>
    <t>Rękawice chirurgiczne, sterylne bezpudrowe,neopronowo-nitrylowe. Powierzchnia zewnętrzna mikroteksturowana. Powierzchnia wewnętrzna ułatwiająca zakładanie rękawic zarówno na suchą jak i mokrą dłoń. Kolor antyrefleksyjny. Potwierdzony przez producenta brak przenikania dla min. 17 cytostatyków przez min. 240 min. wg ASTM D6978.  Rękawice odporne na przenikanie bakterii, grzybów i wirusów zgodnie z EN ISO 374-5 lub ASTM F1671. Rozmiar 6-8,5</t>
  </si>
  <si>
    <t>Rękawice syntetyczne z elastomeru, jałowe, chirurgiczne, w kolorze zielonym, zakończone mankietem rolowanym. Rękawice o zwiększonej wrażliwości dotykowej, mogą być stosowane jako
rękawica spodnia w systemie podwójnym lub do mikrochirurgii. Rękawice zapobiegające alergiom - wolne od szkodliwych akceleratorów chemicznych (potwierdzone niezależnym badaniem). Powierzchnia zewnętrzna mikroteksturowana. Powierzchnia wewnętrzna polimeryzowana. Grubość pojedynczej ścianki na palcu 0,19±0,03 mm, na części dłoniowej min. 0,14 mm, na mankiecie min. 0,13 mm. Długość rękawicy min. 280 mm. AQL 0.10 (potwierdzone badaniem niezależnym). Siła zrywu przed starzeniem i po starzeniu min. 10N (potwierdzone badaniem niezależnym). Wyrób medyczny w klasie IIa zgodnie z dyrektywą MDD 93/42/EWG &amp; 2007/47/EWG oraz środek ochrony indywidualnej w kat. III typ B zgodnie z Rozporządzeniem UE 2016/425. Rękawice zgodne z EN ISO 374-1, EN 374-2, EN 16523-1, EN ISO 374-4, EN ISO 374-5, EN ISO 21420, EN 421, EN 455(1-4). Rękawice odporne na przenikanie bakterii, grzybów i wirusów zgodnie z EN ISO 374-5.Rozmiar: 5,5-9,0.</t>
  </si>
  <si>
    <t>Rękawice chirurgiczne, sterylne, bezpudrowe, syntetyczne, z elastomeru, w kolorze białym, wykończone rolowanym mankietem. Rękawice zapobiegające alergiom -wolne od szkodliwych akceleratorów chemicznych (potwierdzone niezależnym badaniem). Powierzchnia zewnętrzna mikroteksturowana. Wewnętrzna powierzchnia pokryta polimerem. Grubość pojedynczej ścianki na palcu 0,22±0,02 mm, na dłoni min. 0,18 mm, na mankiecie min. 0,17 mm. Długość min. 280 mm, AQL 0.10 (potwierdzone badaniem niezależnym). Siła zrywu przed starzeniem min. 14N i po starzeniu min. 13N (potwierdzone badaniem niezależnym). Potwierdzony badaniem z niezależnego laboratorium brak przebicia rękawicy dla min. 17 cytostatyków przez min. 240 min. wg ASTM D6978. Wyrób medyczny w klasie IIa zgodnie z dyrektywą MDD 93/42/EWG &amp; 2007/47/EWG oraz środek ochrony indywidualnej w kat. III typ B zgodnie z Rozporządzeniem UE 2016/425. Rękawice zgodne z EN 455(1- 4), EN ISO 374-1, EN 374-2, EN 16523-1, EN ISO 374-4, EN ISO 374-5, EN ISO 21420, EN 421. Rękawice odporne na przenikanie bakterii, grzybów i wirusów zgodnie z EN ISO 374-5. Opakowanie foliowe, odporne na wilgoć. Rozmiar od 5,5 do 9,0.</t>
  </si>
  <si>
    <t>ZADANIE 1</t>
  </si>
  <si>
    <t>ZADANIE 2</t>
  </si>
  <si>
    <t>ZADANIE 3</t>
  </si>
  <si>
    <t>Rękawice chirurgiczne, bezpudrowe, jałowe, lateksowe, powierzchnia wewnętrzna polimeryzowana, powierzchnia zewnętrzna gładka z wykończeniem z mikroteksturą, z rolowanym mankietem, o anatomicznym kształcie. Sterylizowane radiacyjnie (promieniowanie Gamma). Długość rękawicy min. 285 mm. Grubość ścianki: na palcu 0,21mm ± 0,02, na dłoni 0,20mm ± 0,02, na mankiecie 0,17mm ± 0,03. Siła zrywu przed starzeniem min. 12,5 N, po starzeniu min. 9,5 N (zgodnie z ISO 10282). AQL 0.65. Poziom protein ≤ 30µg/g. Rękawice zaklasyfikowane w klasie IIa zgodnie z Rozporządzeniem (UE) 2017/745. Rękawice zgodne z wymaganiami norm EN 455(1-4). Rękawice przebadane na przenikanie cytostatyków zgodnie z ASTM D6978. Rozmiar od 5.5 do 9.0.</t>
  </si>
  <si>
    <t>Załącznik nr 2</t>
  </si>
  <si>
    <t>VAT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</si>
</sst>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4" fontId="1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2" fillId="2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4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4" fontId="2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/>
    <xf numFmtId="44" fontId="1" fillId="0" borderId="2" xfId="0" applyNumberFormat="1" applyFont="1" applyBorder="1" applyAlignment="1">
      <alignment horizontal="center" vertical="center" wrapText="1"/>
    </xf>
    <xf numFmtId="0" fontId="2" fillId="0" borderId="0" xfId="0" applyFont="1"/>
    <xf numFmtId="44" fontId="2" fillId="0" borderId="0" xfId="0" applyNumberFormat="1" applyFont="1"/>
    <xf numFmtId="44" fontId="1" fillId="0" borderId="0" xfId="0" applyNumberFormat="1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4"/>
  <sheetViews>
    <sheetView tabSelected="1" workbookViewId="0">
      <selection activeCell="G4" sqref="G4"/>
    </sheetView>
  </sheetViews>
  <sheetFormatPr defaultRowHeight="15"/>
  <cols>
    <col min="1" max="1" width="4.125" style="5" customWidth="1"/>
    <col min="2" max="2" width="64.125" style="5" customWidth="1"/>
    <col min="3" max="3" width="13.875" style="5" customWidth="1"/>
    <col min="4" max="4" width="7.75" style="5" customWidth="1"/>
    <col min="5" max="5" width="12.375" style="5" customWidth="1"/>
    <col min="6" max="6" width="11.375" style="5" customWidth="1"/>
    <col min="7" max="7" width="8.75" style="16" customWidth="1"/>
    <col min="8" max="8" width="15.625" style="5" customWidth="1"/>
    <col min="9" max="9" width="17.875" style="5" customWidth="1"/>
    <col min="10" max="10" width="8.5" style="5" customWidth="1"/>
    <col min="11" max="11" width="18.25" style="5" customWidth="1"/>
    <col min="12" max="16384" width="9" style="5"/>
  </cols>
  <sheetData>
    <row r="1" spans="1:11" ht="30" customHeight="1">
      <c r="A1" s="1"/>
      <c r="B1" s="2"/>
      <c r="C1" s="1"/>
      <c r="D1" s="1"/>
      <c r="E1" s="1"/>
      <c r="F1" s="1"/>
      <c r="G1" s="3"/>
      <c r="H1" s="4"/>
      <c r="I1" s="4"/>
      <c r="J1" s="18" t="s">
        <v>27</v>
      </c>
      <c r="K1" s="18"/>
    </row>
    <row r="2" spans="1:11">
      <c r="A2" s="1"/>
      <c r="B2" s="6" t="s">
        <v>23</v>
      </c>
      <c r="C2" s="1"/>
      <c r="D2" s="1"/>
      <c r="E2" s="1"/>
      <c r="F2" s="1"/>
      <c r="G2" s="3"/>
      <c r="H2" s="4"/>
      <c r="I2" s="4"/>
      <c r="J2" s="4"/>
      <c r="K2" s="4"/>
    </row>
    <row r="3" spans="1:11" ht="30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 t="s">
        <v>7</v>
      </c>
      <c r="I3" s="8" t="s">
        <v>8</v>
      </c>
      <c r="J3" s="8" t="s">
        <v>28</v>
      </c>
      <c r="K3" s="8" t="s">
        <v>9</v>
      </c>
    </row>
    <row r="4" spans="1:11" ht="195">
      <c r="A4" s="9" t="s">
        <v>10</v>
      </c>
      <c r="B4" s="10" t="s">
        <v>11</v>
      </c>
      <c r="C4" s="9"/>
      <c r="D4" s="9"/>
      <c r="E4" s="9"/>
      <c r="F4" s="9"/>
      <c r="G4" s="7">
        <v>17600</v>
      </c>
      <c r="H4" s="11"/>
      <c r="I4" s="11">
        <f>(G4*H4)</f>
        <v>0</v>
      </c>
      <c r="J4" s="11"/>
      <c r="K4" s="11">
        <f>I4*1.08</f>
        <v>0</v>
      </c>
    </row>
    <row r="5" spans="1:11" ht="165">
      <c r="A5" s="9" t="s">
        <v>12</v>
      </c>
      <c r="B5" s="12" t="s">
        <v>26</v>
      </c>
      <c r="C5" s="9"/>
      <c r="D5" s="9"/>
      <c r="E5" s="9"/>
      <c r="F5" s="9"/>
      <c r="G5" s="7">
        <v>28200</v>
      </c>
      <c r="H5" s="11"/>
      <c r="I5" s="11">
        <f>(G5*H5)</f>
        <v>0</v>
      </c>
      <c r="J5" s="11"/>
      <c r="K5" s="11">
        <f>I5*1.08</f>
        <v>0</v>
      </c>
    </row>
    <row r="6" spans="1:11" ht="165">
      <c r="A6" s="9" t="s">
        <v>13</v>
      </c>
      <c r="B6" s="12" t="s">
        <v>14</v>
      </c>
      <c r="C6" s="9"/>
      <c r="D6" s="9"/>
      <c r="E6" s="9"/>
      <c r="F6" s="9"/>
      <c r="G6" s="7">
        <v>15200</v>
      </c>
      <c r="H6" s="11"/>
      <c r="I6" s="11">
        <f>(G6*H6)</f>
        <v>0</v>
      </c>
      <c r="J6" s="11"/>
      <c r="K6" s="11">
        <f>I6*1.08</f>
        <v>0</v>
      </c>
    </row>
    <row r="7" spans="1:11" ht="210">
      <c r="A7" s="9" t="s">
        <v>15</v>
      </c>
      <c r="B7" s="12" t="s">
        <v>16</v>
      </c>
      <c r="C7" s="9"/>
      <c r="D7" s="9"/>
      <c r="E7" s="9"/>
      <c r="F7" s="9"/>
      <c r="G7" s="3">
        <v>4900</v>
      </c>
      <c r="H7" s="11"/>
      <c r="I7" s="11">
        <f>(G7*H7)</f>
        <v>0</v>
      </c>
      <c r="J7" s="11">
        <f>I7*8%</f>
        <v>0</v>
      </c>
      <c r="K7" s="11">
        <f>I7*1.08</f>
        <v>0</v>
      </c>
    </row>
    <row r="8" spans="1:11" ht="255">
      <c r="A8" s="9" t="s">
        <v>17</v>
      </c>
      <c r="B8" s="12" t="s">
        <v>18</v>
      </c>
      <c r="C8" s="9"/>
      <c r="D8" s="9"/>
      <c r="E8" s="9"/>
      <c r="F8" s="9"/>
      <c r="G8" s="7">
        <v>1300</v>
      </c>
      <c r="H8" s="11"/>
      <c r="I8" s="11">
        <f>(G8*H8)</f>
        <v>0</v>
      </c>
      <c r="J8" s="11"/>
      <c r="K8" s="11">
        <f>I8*1.08</f>
        <v>0</v>
      </c>
    </row>
    <row r="9" spans="1:11">
      <c r="A9" s="1"/>
      <c r="B9" s="2"/>
      <c r="C9" s="1"/>
      <c r="D9" s="1"/>
      <c r="E9" s="1"/>
      <c r="F9" s="1"/>
      <c r="G9" s="3"/>
      <c r="H9" s="8" t="s">
        <v>19</v>
      </c>
      <c r="I9" s="11">
        <f>SUM(I4:I8)</f>
        <v>0</v>
      </c>
      <c r="J9" s="11"/>
      <c r="K9" s="11">
        <f>SUM(K4:K8)</f>
        <v>0</v>
      </c>
    </row>
    <row r="10" spans="1:11">
      <c r="A10" s="1"/>
      <c r="B10" s="2"/>
      <c r="C10" s="1"/>
      <c r="D10" s="1"/>
      <c r="E10" s="1"/>
      <c r="F10" s="1"/>
      <c r="G10" s="3"/>
      <c r="H10" s="4"/>
      <c r="I10" s="4"/>
      <c r="J10" s="4"/>
      <c r="K10" s="4"/>
    </row>
    <row r="11" spans="1:11">
      <c r="A11" s="1"/>
      <c r="B11" s="6" t="s">
        <v>24</v>
      </c>
      <c r="C11" s="1"/>
      <c r="D11" s="1"/>
      <c r="E11" s="1"/>
      <c r="F11" s="1"/>
      <c r="G11" s="3"/>
      <c r="H11" s="4"/>
      <c r="I11" s="4"/>
      <c r="J11" s="4"/>
      <c r="K11" s="4"/>
    </row>
    <row r="12" spans="1:11" ht="30">
      <c r="A12" s="7" t="s">
        <v>0</v>
      </c>
      <c r="B12" s="7" t="s">
        <v>1</v>
      </c>
      <c r="C12" s="7" t="s">
        <v>2</v>
      </c>
      <c r="D12" s="7" t="s">
        <v>3</v>
      </c>
      <c r="E12" s="7" t="s">
        <v>4</v>
      </c>
      <c r="F12" s="7" t="s">
        <v>5</v>
      </c>
      <c r="G12" s="7" t="s">
        <v>6</v>
      </c>
      <c r="H12" s="8" t="s">
        <v>7</v>
      </c>
      <c r="I12" s="8" t="s">
        <v>8</v>
      </c>
      <c r="J12" s="8" t="s">
        <v>28</v>
      </c>
      <c r="K12" s="8" t="s">
        <v>9</v>
      </c>
    </row>
    <row r="13" spans="1:11" ht="105">
      <c r="A13" s="9" t="s">
        <v>10</v>
      </c>
      <c r="B13" s="12" t="s">
        <v>20</v>
      </c>
      <c r="C13" s="12"/>
      <c r="D13" s="12"/>
      <c r="E13" s="12"/>
      <c r="F13" s="12"/>
      <c r="G13" s="7">
        <v>600</v>
      </c>
      <c r="H13" s="11"/>
      <c r="I13" s="11">
        <f>(G13*H13)</f>
        <v>0</v>
      </c>
      <c r="J13" s="11"/>
      <c r="K13" s="11">
        <f>I13*1.08</f>
        <v>0</v>
      </c>
    </row>
    <row r="14" spans="1:11">
      <c r="A14" s="1"/>
      <c r="B14" s="2"/>
      <c r="C14" s="1"/>
      <c r="D14" s="1"/>
      <c r="E14" s="1"/>
      <c r="F14" s="1"/>
      <c r="G14" s="3"/>
      <c r="H14" s="13" t="s">
        <v>19</v>
      </c>
      <c r="I14" s="11">
        <f>SUM(I13)</f>
        <v>0</v>
      </c>
      <c r="J14" s="11"/>
      <c r="K14" s="11">
        <f>SUM(K13)</f>
        <v>0</v>
      </c>
    </row>
    <row r="15" spans="1:11">
      <c r="A15" s="1"/>
      <c r="B15" s="2"/>
      <c r="C15" s="1"/>
      <c r="D15" s="1"/>
      <c r="E15" s="1"/>
      <c r="F15" s="1"/>
      <c r="G15" s="3"/>
      <c r="H15" s="4"/>
      <c r="I15" s="4"/>
      <c r="J15" s="4"/>
      <c r="K15" s="4"/>
    </row>
    <row r="16" spans="1:11">
      <c r="A16" s="1"/>
      <c r="B16" s="2"/>
      <c r="C16" s="1"/>
      <c r="D16" s="1"/>
      <c r="E16" s="1"/>
      <c r="F16" s="1"/>
      <c r="G16" s="3"/>
      <c r="H16" s="4"/>
      <c r="I16" s="4"/>
      <c r="J16" s="4"/>
      <c r="K16" s="4"/>
    </row>
    <row r="17" spans="1:11">
      <c r="A17" s="1"/>
      <c r="B17" s="6" t="s">
        <v>25</v>
      </c>
      <c r="C17" s="1"/>
      <c r="D17" s="1"/>
      <c r="E17" s="1"/>
      <c r="F17" s="1"/>
      <c r="G17" s="3"/>
      <c r="H17" s="4"/>
      <c r="I17" s="4"/>
      <c r="J17" s="4"/>
      <c r="K17" s="4"/>
    </row>
    <row r="18" spans="1:11" ht="30">
      <c r="A18" s="7" t="s">
        <v>0</v>
      </c>
      <c r="B18" s="7" t="s">
        <v>1</v>
      </c>
      <c r="C18" s="7" t="s">
        <v>2</v>
      </c>
      <c r="D18" s="7" t="s">
        <v>3</v>
      </c>
      <c r="E18" s="7" t="s">
        <v>4</v>
      </c>
      <c r="F18" s="7" t="s">
        <v>5</v>
      </c>
      <c r="G18" s="7" t="s">
        <v>6</v>
      </c>
      <c r="H18" s="8" t="s">
        <v>7</v>
      </c>
      <c r="I18" s="8" t="s">
        <v>8</v>
      </c>
      <c r="J18" s="8" t="s">
        <v>28</v>
      </c>
      <c r="K18" s="8" t="s">
        <v>9</v>
      </c>
    </row>
    <row r="19" spans="1:11" ht="240">
      <c r="A19" s="9" t="s">
        <v>10</v>
      </c>
      <c r="B19" s="10" t="s">
        <v>21</v>
      </c>
      <c r="C19" s="14"/>
      <c r="D19" s="9"/>
      <c r="E19" s="9"/>
      <c r="F19" s="9"/>
      <c r="G19" s="7">
        <v>200</v>
      </c>
      <c r="H19" s="11"/>
      <c r="I19" s="11">
        <f>G19*H19</f>
        <v>0</v>
      </c>
      <c r="J19" s="11"/>
      <c r="K19" s="11">
        <f>I19*1.08</f>
        <v>0</v>
      </c>
    </row>
    <row r="20" spans="1:11" ht="240">
      <c r="A20" s="9" t="s">
        <v>12</v>
      </c>
      <c r="B20" s="10" t="s">
        <v>22</v>
      </c>
      <c r="C20" s="14"/>
      <c r="D20" s="9"/>
      <c r="E20" s="9"/>
      <c r="F20" s="9"/>
      <c r="G20" s="7">
        <v>400</v>
      </c>
      <c r="H20" s="11"/>
      <c r="I20" s="11">
        <f>(G20*H20)</f>
        <v>0</v>
      </c>
      <c r="J20" s="11"/>
      <c r="K20" s="11">
        <f>I20*1.08</f>
        <v>0</v>
      </c>
    </row>
    <row r="21" spans="1:11">
      <c r="A21" s="1"/>
      <c r="B21" s="2"/>
      <c r="C21" s="1"/>
      <c r="D21" s="1"/>
      <c r="E21" s="1"/>
      <c r="F21" s="1"/>
      <c r="G21" s="3"/>
      <c r="H21" s="13" t="s">
        <v>19</v>
      </c>
      <c r="I21" s="15">
        <f>SUM(I19:I20)</f>
        <v>0</v>
      </c>
      <c r="J21" s="15"/>
      <c r="K21" s="15">
        <f>SUM(K19:K20)</f>
        <v>0</v>
      </c>
    </row>
    <row r="22" spans="1:11">
      <c r="A22" s="1"/>
      <c r="B22" s="2"/>
      <c r="C22" s="1"/>
      <c r="D22" s="1"/>
      <c r="E22" s="1"/>
      <c r="F22" s="1"/>
      <c r="G22" s="3"/>
      <c r="H22" s="4"/>
      <c r="I22" s="4"/>
      <c r="J22" s="4"/>
      <c r="K22" s="4"/>
    </row>
    <row r="23" spans="1:11">
      <c r="A23" s="1"/>
      <c r="B23" s="2"/>
      <c r="C23" s="1"/>
      <c r="D23" s="1"/>
      <c r="E23" s="1"/>
      <c r="F23" s="1"/>
      <c r="G23" s="3"/>
      <c r="H23" s="4"/>
      <c r="I23" s="4"/>
      <c r="J23" s="4"/>
      <c r="K23" s="4"/>
    </row>
    <row r="24" spans="1:11">
      <c r="I24" s="17">
        <f>I21+I14+I9</f>
        <v>0</v>
      </c>
      <c r="J24" s="16"/>
      <c r="K24" s="17">
        <f>K21+K14+K9</f>
        <v>0</v>
      </c>
    </row>
  </sheetData>
  <mergeCells count="1">
    <mergeCell ref="J1:K1"/>
  </mergeCells>
  <pageMargins left="0.7" right="0.7" top="0.75" bottom="0.75" header="0.3" footer="0.3"/>
  <pageSetup paperSize="9" scale="68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Eskulap</dc:creator>
  <cp:lastModifiedBy>Klaudia Klejc</cp:lastModifiedBy>
  <cp:lastPrinted>2024-01-22T07:25:14Z</cp:lastPrinted>
  <dcterms:created xsi:type="dcterms:W3CDTF">2024-01-17T07:32:59Z</dcterms:created>
  <dcterms:modified xsi:type="dcterms:W3CDTF">2024-02-01T12:48:58Z</dcterms:modified>
</cp:coreProperties>
</file>